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featurePropertyBag/featurePropertyBag.xml" ContentType="application/vnd.ms-excel.featurepropertyba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9"/>
  <workbookPr/>
  <mc:AlternateContent xmlns:mc="http://schemas.openxmlformats.org/markup-compatibility/2006">
    <mc:Choice Requires="x15">
      <x15ac:absPath xmlns:x15ac="http://schemas.microsoft.com/office/spreadsheetml/2010/11/ac" url="https://ussportscamps-my.sharepoint.com/personal/jlee_ussportscamps_com/Documents/"/>
    </mc:Choice>
  </mc:AlternateContent>
  <xr:revisionPtr revIDLastSave="0" documentId="8_{EF569613-53EC-472C-AEB0-0B1737BAC2A7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❄️ SD-WIN-BBALL ⚾" sheetId="8" r:id="rId1"/>
    <sheet name="WIN_TRKNG_BBALL" sheetId="10" r:id="rId2"/>
    <sheet name="❄️ SD-WIN-SBALL 🥎" sheetId="12" r:id="rId3"/>
    <sheet name="WIN_TRKNG_SBALL" sheetId="13" r:id="rId4"/>
    <sheet name="⭐ SD-SUM-BBALL ⚾" sheetId="6" r:id="rId5"/>
    <sheet name="SUM_TRKNG_BBALL" sheetId="14" r:id="rId6"/>
    <sheet name="⭐SD-SUM-SBALL 🥎" sheetId="17" r:id="rId7"/>
    <sheet name="SUM_TRKNG_SBALL" sheetId="18" r:id="rId8"/>
    <sheet name="SUM_BBALL_BG ✔️" sheetId="21" r:id="rId9"/>
    <sheet name="SUM_SBALL_BG ✔️" sheetId="22" r:id="rId10"/>
    <sheet name="ANKRD IMPORT" sheetId="23" r:id="rId11"/>
    <sheet name="USSC-LOC-BBALL" sheetId="15" r:id="rId12"/>
    <sheet name="USSC-LOC-SBALL" sheetId="16" r:id="rId13"/>
    <sheet name="LIST VALIDATION" sheetId="26" r:id="rId14"/>
    <sheet name="Sheet2" sheetId="20" r:id="rId15"/>
  </sheets>
  <definedNames>
    <definedName name="_xlnm._FilterDatabase" localSheetId="5" hidden="1">SUM_TRKNG_BBALL!$A$1:$AF$137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3" i="8" l="1"/>
  <c r="A96" i="21" a="1"/>
  <c r="A96" i="21"/>
  <c r="A97" i="21" a="1"/>
  <c r="A97" i="21"/>
  <c r="AO2" i="6"/>
  <c r="AS50" i="18"/>
  <c r="AW168" i="14"/>
  <c r="AV168" i="14"/>
  <c r="AU168" i="14"/>
  <c r="AT168" i="14"/>
  <c r="AS168" i="14"/>
  <c r="AR168" i="14"/>
  <c r="AQ168" i="14"/>
  <c r="AR50" i="18"/>
  <c r="A156" i="21" a="1"/>
  <c r="A156" i="21"/>
  <c r="C156" i="21" a="1"/>
  <c r="C156" i="21"/>
  <c r="F111" i="14" a="1"/>
  <c r="F111" i="14"/>
  <c r="AQ50" i="18"/>
  <c r="A89" i="21" a="1"/>
  <c r="A89" i="21"/>
  <c r="A88" i="21" a="1"/>
  <c r="A88" i="21"/>
  <c r="E218" i="6"/>
  <c r="AP50" i="18"/>
  <c r="C116" i="21" a="1"/>
  <c r="C116" i="21"/>
  <c r="AS58" i="17"/>
  <c r="AO50" i="18"/>
  <c r="E65" i="14" a="1"/>
  <c r="E65" i="14"/>
  <c r="A164" i="14" a="1"/>
  <c r="A164" i="14" s="1"/>
  <c r="F92" i="14" a="1"/>
  <c r="F92" i="14"/>
  <c r="H17" i="18"/>
  <c r="G17" i="18"/>
  <c r="F17" i="18"/>
  <c r="E17" i="18"/>
  <c r="A17" i="18"/>
  <c r="B17" i="18"/>
  <c r="B49" i="18"/>
  <c r="C17" i="18"/>
  <c r="C49" i="18"/>
  <c r="H3" i="18"/>
  <c r="I3" i="18"/>
  <c r="H4" i="18"/>
  <c r="I4" i="18"/>
  <c r="H5" i="18"/>
  <c r="I5" i="18"/>
  <c r="H6" i="18"/>
  <c r="I6" i="18"/>
  <c r="H7" i="18"/>
  <c r="I7" i="18"/>
  <c r="H8" i="18"/>
  <c r="I8" i="18"/>
  <c r="H9" i="18"/>
  <c r="I9" i="18"/>
  <c r="H10" i="18"/>
  <c r="I10" i="18"/>
  <c r="H11" i="18"/>
  <c r="I11" i="18"/>
  <c r="H12" i="18"/>
  <c r="I12" i="18"/>
  <c r="H13" i="18"/>
  <c r="I13" i="18"/>
  <c r="H14" i="18"/>
  <c r="I14" i="18"/>
  <c r="H15" i="18"/>
  <c r="I15" i="18"/>
  <c r="H16" i="18"/>
  <c r="I16" i="18"/>
  <c r="H18" i="18"/>
  <c r="I18" i="18"/>
  <c r="H19" i="18"/>
  <c r="I19" i="18"/>
  <c r="H20" i="18"/>
  <c r="I20" i="18"/>
  <c r="H21" i="18"/>
  <c r="I21" i="18"/>
  <c r="H22" i="18"/>
  <c r="I22" i="18"/>
  <c r="H23" i="18"/>
  <c r="I23" i="18"/>
  <c r="H24" i="18"/>
  <c r="I24" i="18"/>
  <c r="H25" i="18"/>
  <c r="I25" i="18"/>
  <c r="H26" i="18"/>
  <c r="I26" i="18"/>
  <c r="H27" i="18"/>
  <c r="I27" i="18"/>
  <c r="H28" i="18"/>
  <c r="I28" i="18"/>
  <c r="H29" i="18"/>
  <c r="I29" i="18"/>
  <c r="H30" i="18"/>
  <c r="I30" i="18"/>
  <c r="H31" i="18"/>
  <c r="I31" i="18"/>
  <c r="H32" i="18"/>
  <c r="I32" i="18"/>
  <c r="H33" i="18"/>
  <c r="I33" i="18"/>
  <c r="H34" i="18"/>
  <c r="I34" i="18"/>
  <c r="H35" i="18"/>
  <c r="I35" i="18"/>
  <c r="H36" i="18"/>
  <c r="I36" i="18"/>
  <c r="H37" i="18"/>
  <c r="I37" i="18"/>
  <c r="H38" i="18"/>
  <c r="I38" i="18"/>
  <c r="H39" i="18"/>
  <c r="I39" i="18"/>
  <c r="H40" i="18"/>
  <c r="I40" i="18"/>
  <c r="H41" i="18"/>
  <c r="I41" i="18"/>
  <c r="H42" i="18"/>
  <c r="I42" i="18"/>
  <c r="H43" i="18"/>
  <c r="I43" i="18"/>
  <c r="H44" i="18"/>
  <c r="I44" i="18"/>
  <c r="H45" i="18"/>
  <c r="I45" i="18"/>
  <c r="H46" i="18"/>
  <c r="I46" i="18"/>
  <c r="H47" i="18"/>
  <c r="I47" i="18"/>
  <c r="H48" i="18"/>
  <c r="I48" i="18"/>
  <c r="H49" i="18"/>
  <c r="I49" i="18"/>
  <c r="I2" i="18"/>
  <c r="H2" i="18"/>
  <c r="AN50" i="18"/>
  <c r="L35" i="14" a="1"/>
  <c r="L35" i="14"/>
  <c r="AP168" i="14"/>
  <c r="E76" i="17"/>
  <c r="A149" i="21" a="1"/>
  <c r="A149" i="21"/>
  <c r="A56" i="22"/>
  <c r="F2" i="14" a="1"/>
  <c r="F2" i="14"/>
  <c r="AO168" i="14"/>
  <c r="AM50" i="18"/>
  <c r="AO164" i="6"/>
  <c r="E162" i="14" a="1"/>
  <c r="E162" i="14" s="1"/>
  <c r="AG162" i="14" s="1"/>
  <c r="L162" i="14" a="1"/>
  <c r="L162" i="14" s="1"/>
  <c r="K162" i="14" a="1"/>
  <c r="K162" i="14" s="1"/>
  <c r="J162" i="14" a="1"/>
  <c r="J162" i="14" s="1"/>
  <c r="I162" i="14" a="1"/>
  <c r="I162" i="14" s="1"/>
  <c r="H162" i="14" a="1"/>
  <c r="H162" i="14" s="1"/>
  <c r="G162" i="14" a="1"/>
  <c r="G162" i="14" s="1"/>
  <c r="F162" i="14" a="1"/>
  <c r="F162" i="14" s="1"/>
  <c r="C162" i="14" a="1"/>
  <c r="C162" i="14" s="1"/>
  <c r="B162" i="14" a="1"/>
  <c r="B162" i="14" s="1"/>
  <c r="A162" i="14" a="1"/>
  <c r="A162" i="14" s="1"/>
  <c r="AO46" i="6"/>
  <c r="AO83" i="6"/>
  <c r="J145" i="14" a="1"/>
  <c r="J145" i="14" s="1"/>
  <c r="I145" i="14" a="1"/>
  <c r="I145" i="14" s="1"/>
  <c r="H145" i="14" a="1"/>
  <c r="H145" i="14" s="1"/>
  <c r="E109" i="14" a="1"/>
  <c r="E109" i="14" s="1"/>
  <c r="L109" i="14" a="1"/>
  <c r="L109" i="14" s="1"/>
  <c r="K109" i="14" a="1"/>
  <c r="K109" i="14" s="1"/>
  <c r="J109" i="14" a="1"/>
  <c r="J109" i="14" s="1"/>
  <c r="I109" i="14" a="1"/>
  <c r="I109" i="14" s="1"/>
  <c r="H109" i="14" a="1"/>
  <c r="H109" i="14" s="1"/>
  <c r="G109" i="14" a="1"/>
  <c r="G109" i="14" s="1"/>
  <c r="F109" i="14" a="1"/>
  <c r="F109" i="14" s="1"/>
  <c r="C109" i="14" a="1"/>
  <c r="C109" i="14" s="1"/>
  <c r="B109" i="14" a="1"/>
  <c r="B109" i="14" s="1"/>
  <c r="A109" i="14" a="1"/>
  <c r="A109" i="14" s="1"/>
  <c r="H97" i="14" a="1"/>
  <c r="H97" i="14"/>
  <c r="J97" i="14" a="1"/>
  <c r="J97" i="14"/>
  <c r="H167" i="14" a="1"/>
  <c r="H167" i="14"/>
  <c r="H148" i="14" a="1"/>
  <c r="H148" i="14"/>
  <c r="H137" i="14" a="1"/>
  <c r="H137" i="14"/>
  <c r="J167" i="14" a="1"/>
  <c r="J167" i="14"/>
  <c r="J148" i="14" a="1"/>
  <c r="J148" i="14"/>
  <c r="A146" i="21" a="1"/>
  <c r="A146" i="21"/>
  <c r="C146" i="21" a="1"/>
  <c r="C146" i="21"/>
  <c r="AO151" i="6"/>
  <c r="I148" i="14" s="1" a="1"/>
  <c r="I148" i="14" s="1"/>
  <c r="AO169" i="6"/>
  <c r="I167" i="14" s="1" a="1"/>
  <c r="I167" i="14" s="1"/>
  <c r="E148" i="14" a="1"/>
  <c r="E148" i="14" s="1"/>
  <c r="AG148" i="14" s="1"/>
  <c r="L148" i="14" a="1"/>
  <c r="L148" i="14" s="1"/>
  <c r="K148" i="14" a="1"/>
  <c r="K148" i="14" s="1"/>
  <c r="G148" i="14" a="1"/>
  <c r="G148" i="14" s="1"/>
  <c r="F148" i="14" a="1"/>
  <c r="F148" i="14" s="1"/>
  <c r="C148" i="14" a="1"/>
  <c r="C148" i="14" s="1"/>
  <c r="B148" i="14" a="1"/>
  <c r="B148" i="14" s="1"/>
  <c r="A148" i="14" a="1"/>
  <c r="A148" i="14" s="1"/>
  <c r="AL50" i="18"/>
  <c r="AM168" i="14"/>
  <c r="AL168" i="14"/>
  <c r="AK168" i="14"/>
  <c r="AJ168" i="14"/>
  <c r="AI168" i="14"/>
  <c r="AH168" i="14"/>
  <c r="AN168" i="14"/>
  <c r="AO7" i="6"/>
  <c r="I97" i="14" s="1" a="1"/>
  <c r="I97" i="14" s="1"/>
  <c r="C105" i="21" a="1"/>
  <c r="C105" i="21" s="1"/>
  <c r="A105" i="21" a="1"/>
  <c r="A105" i="21" s="1"/>
  <c r="E97" i="14" a="1"/>
  <c r="E97" i="14" s="1"/>
  <c r="AG97" i="14" s="1"/>
  <c r="L97" i="14" a="1"/>
  <c r="L97" i="14" s="1"/>
  <c r="K97" i="14" a="1"/>
  <c r="K97" i="14" s="1"/>
  <c r="G97" i="14" a="1"/>
  <c r="G97" i="14" s="1"/>
  <c r="F97" i="14" a="1"/>
  <c r="F97" i="14" s="1"/>
  <c r="C97" i="14" a="1"/>
  <c r="C97" i="14" s="1"/>
  <c r="B97" i="14" a="1"/>
  <c r="B97" i="14" s="1"/>
  <c r="A97" i="14" a="1"/>
  <c r="A97" i="14" s="1"/>
  <c r="A59" i="22"/>
  <c r="A58" i="22"/>
  <c r="A57" i="22"/>
  <c r="A54" i="22"/>
  <c r="A53" i="22"/>
  <c r="A52" i="22"/>
  <c r="A50" i="22"/>
  <c r="A49" i="22"/>
  <c r="A48" i="22"/>
  <c r="A47" i="22"/>
  <c r="A46" i="22"/>
  <c r="A45" i="22"/>
  <c r="A44" i="22"/>
  <c r="A43" i="22"/>
  <c r="A42" i="22"/>
  <c r="A41" i="22"/>
  <c r="A39" i="22"/>
  <c r="A38" i="22"/>
  <c r="A37" i="22"/>
  <c r="A35" i="22"/>
  <c r="A34" i="22"/>
  <c r="A32" i="22"/>
  <c r="A31" i="22"/>
  <c r="A30" i="22"/>
  <c r="A29" i="22"/>
  <c r="A28" i="22"/>
  <c r="A27" i="22"/>
  <c r="A26" i="22"/>
  <c r="A25" i="22"/>
  <c r="A24" i="22"/>
  <c r="A23" i="22"/>
  <c r="A22" i="22"/>
  <c r="A20" i="22"/>
  <c r="A19" i="22"/>
  <c r="A18" i="22"/>
  <c r="A17" i="22"/>
  <c r="A16" i="22"/>
  <c r="A15" i="22"/>
  <c r="A14" i="22"/>
  <c r="A13" i="22"/>
  <c r="A12" i="22"/>
  <c r="A10" i="22"/>
  <c r="A9" i="22"/>
  <c r="A8" i="22"/>
  <c r="A6" i="22"/>
  <c r="A5" i="22"/>
  <c r="A3" i="22"/>
  <c r="C59" i="22"/>
  <c r="C58" i="22"/>
  <c r="C57" i="22"/>
  <c r="C56" i="22"/>
  <c r="C54" i="22"/>
  <c r="C53" i="22"/>
  <c r="C52" i="22"/>
  <c r="C50" i="22"/>
  <c r="C49" i="22"/>
  <c r="C48" i="22"/>
  <c r="C47" i="22"/>
  <c r="C46" i="22"/>
  <c r="C45" i="22"/>
  <c r="C44" i="22"/>
  <c r="C43" i="22"/>
  <c r="C42" i="22"/>
  <c r="C41" i="22"/>
  <c r="C39" i="22"/>
  <c r="C38" i="22"/>
  <c r="C37" i="22"/>
  <c r="C35" i="22"/>
  <c r="C34" i="22"/>
  <c r="C32" i="22"/>
  <c r="C31" i="22"/>
  <c r="C30" i="22"/>
  <c r="C29" i="22"/>
  <c r="C28" i="22"/>
  <c r="C27" i="22"/>
  <c r="C26" i="22"/>
  <c r="C25" i="22"/>
  <c r="C24" i="22"/>
  <c r="C23" i="22"/>
  <c r="C22" i="22"/>
  <c r="C20" i="22"/>
  <c r="C19" i="22"/>
  <c r="C18" i="22"/>
  <c r="C17" i="22"/>
  <c r="C16" i="22"/>
  <c r="C15" i="22"/>
  <c r="C14" i="22"/>
  <c r="C13" i="22"/>
  <c r="C12" i="22"/>
  <c r="C10" i="22"/>
  <c r="C9" i="22"/>
  <c r="C8" i="22"/>
  <c r="C6" i="22"/>
  <c r="C5" i="22"/>
  <c r="C3" i="22"/>
  <c r="A6" i="21" a="1"/>
  <c r="A6" i="21" s="1"/>
  <c r="A157" i="21" a="1"/>
  <c r="A157" i="21" s="1"/>
  <c r="A155" i="21" a="1"/>
  <c r="A155" i="21" s="1"/>
  <c r="A154" i="21" a="1"/>
  <c r="A154" i="21" s="1"/>
  <c r="A153" i="21" a="1"/>
  <c r="A153" i="21" s="1"/>
  <c r="A152" i="21" a="1"/>
  <c r="A152" i="21" s="1"/>
  <c r="C157" i="21" a="1"/>
  <c r="C157" i="21" s="1"/>
  <c r="C155" i="21" a="1"/>
  <c r="C155" i="21" s="1"/>
  <c r="C154" i="21" a="1"/>
  <c r="C154" i="21" s="1"/>
  <c r="C153" i="21" a="1"/>
  <c r="C153" i="21" s="1"/>
  <c r="C152" i="21" a="1"/>
  <c r="C152" i="21" s="1"/>
  <c r="H157" i="14" a="1"/>
  <c r="H157" i="14"/>
  <c r="H146" i="14" a="1"/>
  <c r="H146" i="14"/>
  <c r="H144" i="14" a="1"/>
  <c r="H144" i="14"/>
  <c r="H143" i="14" a="1"/>
  <c r="H143" i="14"/>
  <c r="H142" i="14" a="1"/>
  <c r="H142" i="14"/>
  <c r="H141" i="14" a="1"/>
  <c r="H141" i="14"/>
  <c r="H150" i="14" a="1"/>
  <c r="H150" i="14"/>
  <c r="H161" i="14" a="1"/>
  <c r="H161" i="14"/>
  <c r="H160" i="14" a="1"/>
  <c r="H160" i="14"/>
  <c r="H140" i="14" a="1"/>
  <c r="H140" i="14"/>
  <c r="H139" i="14" a="1"/>
  <c r="H139" i="14"/>
  <c r="H138" i="14" a="1"/>
  <c r="H138" i="14"/>
  <c r="H136" i="14" a="1"/>
  <c r="H136" i="14"/>
  <c r="H135" i="14" a="1"/>
  <c r="H135" i="14"/>
  <c r="H134" i="14" a="1"/>
  <c r="H134" i="14"/>
  <c r="H133" i="14" a="1"/>
  <c r="H133" i="14"/>
  <c r="H117" i="14" a="1"/>
  <c r="H117" i="14"/>
  <c r="H131" i="14" a="1"/>
  <c r="H131" i="14"/>
  <c r="H130" i="14" a="1"/>
  <c r="H130" i="14"/>
  <c r="H129" i="14" a="1"/>
  <c r="H129" i="14"/>
  <c r="H128" i="14" a="1"/>
  <c r="H128" i="14"/>
  <c r="H127" i="14" a="1"/>
  <c r="H127" i="14"/>
  <c r="H126" i="14" a="1"/>
  <c r="H126" i="14"/>
  <c r="H125" i="14" a="1"/>
  <c r="H125" i="14"/>
  <c r="H124" i="14" a="1"/>
  <c r="H124" i="14"/>
  <c r="H155" i="14" a="1"/>
  <c r="H155" i="14"/>
  <c r="H123" i="14" a="1"/>
  <c r="H123" i="14"/>
  <c r="H122" i="14" a="1"/>
  <c r="H122" i="14"/>
  <c r="H121" i="14" a="1"/>
  <c r="H121" i="14"/>
  <c r="H153" i="14" a="1"/>
  <c r="H153" i="14"/>
  <c r="H132" i="14" a="1"/>
  <c r="H132" i="14"/>
  <c r="H120" i="14" a="1"/>
  <c r="H120" i="14"/>
  <c r="H119" i="14" a="1"/>
  <c r="H119" i="14"/>
  <c r="H166" i="14" a="1"/>
  <c r="H166" i="14"/>
  <c r="H118" i="14" a="1"/>
  <c r="H118" i="14"/>
  <c r="H116" i="14" a="1"/>
  <c r="H116" i="14"/>
  <c r="H115" i="14" a="1"/>
  <c r="H115" i="14"/>
  <c r="H114" i="14" a="1"/>
  <c r="H114" i="14"/>
  <c r="H113" i="14" a="1"/>
  <c r="H113" i="14"/>
  <c r="H112" i="14" a="1"/>
  <c r="H112" i="14"/>
  <c r="H111" i="14" a="1"/>
  <c r="H111" i="14"/>
  <c r="H110" i="14" a="1"/>
  <c r="H110" i="14"/>
  <c r="H108" i="14" a="1"/>
  <c r="H108" i="14"/>
  <c r="H107" i="14" a="1"/>
  <c r="H107" i="14"/>
  <c r="H106" i="14" a="1"/>
  <c r="H106" i="14"/>
  <c r="H152" i="14" a="1"/>
  <c r="H152" i="14"/>
  <c r="H105" i="14" a="1"/>
  <c r="H105" i="14"/>
  <c r="H104" i="14" a="1"/>
  <c r="H104" i="14"/>
  <c r="H103" i="14" a="1"/>
  <c r="H103" i="14"/>
  <c r="H102" i="14" a="1"/>
  <c r="H102" i="14"/>
  <c r="H101" i="14" a="1"/>
  <c r="H101" i="14"/>
  <c r="H100" i="14" a="1"/>
  <c r="H100" i="14"/>
  <c r="H99" i="14" a="1"/>
  <c r="H99" i="14"/>
  <c r="H98" i="14" a="1"/>
  <c r="H98" i="14"/>
  <c r="H96" i="14" a="1"/>
  <c r="H96" i="14"/>
  <c r="H165" i="14" a="1"/>
  <c r="H165" i="14"/>
  <c r="H95" i="14" a="1"/>
  <c r="H95" i="14"/>
  <c r="H94" i="14" a="1"/>
  <c r="H94" i="14"/>
  <c r="H93" i="14" a="1"/>
  <c r="H93" i="14"/>
  <c r="H92" i="14" a="1"/>
  <c r="H92" i="14"/>
  <c r="H91" i="14" a="1"/>
  <c r="H91" i="14"/>
  <c r="H90" i="14" a="1"/>
  <c r="H90" i="14"/>
  <c r="H89" i="14" a="1"/>
  <c r="H89" i="14"/>
  <c r="H88" i="14" a="1"/>
  <c r="H88" i="14"/>
  <c r="H156" i="14" a="1"/>
  <c r="H156" i="14"/>
  <c r="H87" i="14" a="1"/>
  <c r="H87" i="14"/>
  <c r="H86" i="14" a="1"/>
  <c r="H86" i="14"/>
  <c r="H85" i="14" a="1"/>
  <c r="H85" i="14"/>
  <c r="H84" i="14" a="1"/>
  <c r="H84" i="14"/>
  <c r="H83" i="14" a="1"/>
  <c r="H83" i="14"/>
  <c r="H82" i="14" a="1"/>
  <c r="H82" i="14"/>
  <c r="H81" i="14" a="1"/>
  <c r="H81" i="14"/>
  <c r="H80" i="14" a="1"/>
  <c r="H80" i="14"/>
  <c r="H79" i="14" a="1"/>
  <c r="H79" i="14"/>
  <c r="H78" i="14" a="1"/>
  <c r="H78" i="14"/>
  <c r="H77" i="14" a="1"/>
  <c r="H77" i="14"/>
  <c r="H76" i="14" a="1"/>
  <c r="H76" i="14"/>
  <c r="H75" i="14" a="1"/>
  <c r="H75" i="14"/>
  <c r="H74" i="14" a="1"/>
  <c r="H74" i="14"/>
  <c r="H73" i="14" a="1"/>
  <c r="H73" i="14"/>
  <c r="H72" i="14" a="1"/>
  <c r="H72" i="14"/>
  <c r="H71" i="14" a="1"/>
  <c r="H71" i="14"/>
  <c r="H70" i="14" a="1"/>
  <c r="H70" i="14"/>
  <c r="H69" i="14" a="1"/>
  <c r="H69" i="14"/>
  <c r="H68" i="14" a="1"/>
  <c r="H68" i="14"/>
  <c r="H67" i="14" a="1"/>
  <c r="H67" i="14"/>
  <c r="H164" i="14" a="1"/>
  <c r="H164" i="14"/>
  <c r="H66" i="14" a="1"/>
  <c r="H66" i="14"/>
  <c r="H65" i="14" a="1"/>
  <c r="H65" i="14"/>
  <c r="H64" i="14" a="1"/>
  <c r="H64" i="14"/>
  <c r="H63" i="14" a="1"/>
  <c r="H63" i="14"/>
  <c r="H62" i="14" a="1"/>
  <c r="H62" i="14"/>
  <c r="H61" i="14" a="1"/>
  <c r="H61" i="14"/>
  <c r="H60" i="14" a="1"/>
  <c r="H60" i="14"/>
  <c r="H59" i="14" a="1"/>
  <c r="H59" i="14"/>
  <c r="H58" i="14" a="1"/>
  <c r="H58" i="14"/>
  <c r="H57" i="14" a="1"/>
  <c r="H57" i="14"/>
  <c r="H56" i="14" a="1"/>
  <c r="H56" i="14"/>
  <c r="H55" i="14" a="1"/>
  <c r="H55" i="14"/>
  <c r="H54" i="14" a="1"/>
  <c r="H54" i="14"/>
  <c r="H53" i="14" a="1"/>
  <c r="H53" i="14"/>
  <c r="H52" i="14" a="1"/>
  <c r="H52" i="14"/>
  <c r="H51" i="14" a="1"/>
  <c r="H51" i="14"/>
  <c r="H50" i="14" a="1"/>
  <c r="H50" i="14"/>
  <c r="H49" i="14" a="1"/>
  <c r="H49" i="14"/>
  <c r="H48" i="14" a="1"/>
  <c r="H48" i="14"/>
  <c r="H147" i="14" a="1"/>
  <c r="H147" i="14"/>
  <c r="H47" i="14" a="1"/>
  <c r="H47" i="14"/>
  <c r="H46" i="14" a="1"/>
  <c r="H46" i="14"/>
  <c r="H45" i="14" a="1"/>
  <c r="H45" i="14"/>
  <c r="H163" i="14" a="1"/>
  <c r="H163" i="14"/>
  <c r="H44" i="14" a="1"/>
  <c r="H44" i="14"/>
  <c r="H43" i="14" a="1"/>
  <c r="H43" i="14"/>
  <c r="H42" i="14" a="1"/>
  <c r="H42" i="14"/>
  <c r="H41" i="14" a="1"/>
  <c r="H41" i="14"/>
  <c r="H40" i="14" a="1"/>
  <c r="H40" i="14"/>
  <c r="H39" i="14" a="1"/>
  <c r="H39" i="14"/>
  <c r="H38" i="14" a="1"/>
  <c r="H38" i="14"/>
  <c r="H37" i="14" a="1"/>
  <c r="H37" i="14"/>
  <c r="H36" i="14" a="1"/>
  <c r="H36" i="14"/>
  <c r="H154" i="14" a="1"/>
  <c r="H154" i="14"/>
  <c r="H35" i="14" a="1"/>
  <c r="H35" i="14"/>
  <c r="H34" i="14" a="1"/>
  <c r="H34" i="14"/>
  <c r="H33" i="14" a="1"/>
  <c r="H33" i="14"/>
  <c r="H32" i="14" a="1"/>
  <c r="H32" i="14"/>
  <c r="H31" i="14" a="1"/>
  <c r="H31" i="14"/>
  <c r="H30" i="14" a="1"/>
  <c r="H30" i="14"/>
  <c r="H151" i="14" a="1"/>
  <c r="H151" i="14"/>
  <c r="H29" i="14" a="1"/>
  <c r="H29" i="14"/>
  <c r="H28" i="14" a="1"/>
  <c r="H28" i="14"/>
  <c r="H27" i="14" a="1"/>
  <c r="H27" i="14"/>
  <c r="H26" i="14" a="1"/>
  <c r="H26" i="14"/>
  <c r="H25" i="14" a="1"/>
  <c r="H25" i="14"/>
  <c r="H24" i="14" a="1"/>
  <c r="H24" i="14"/>
  <c r="H23" i="14" a="1"/>
  <c r="H23" i="14"/>
  <c r="H22" i="14" a="1"/>
  <c r="H22" i="14"/>
  <c r="H21" i="14" a="1"/>
  <c r="H21" i="14"/>
  <c r="H20" i="14" a="1"/>
  <c r="H20" i="14"/>
  <c r="H19" i="14" a="1"/>
  <c r="H19" i="14"/>
  <c r="H18" i="14" a="1"/>
  <c r="H18" i="14"/>
  <c r="H17" i="14" a="1"/>
  <c r="H17" i="14"/>
  <c r="H159" i="14" a="1"/>
  <c r="H159" i="14"/>
  <c r="H16" i="14" a="1"/>
  <c r="H16" i="14"/>
  <c r="H158" i="14" a="1"/>
  <c r="H158" i="14"/>
  <c r="H15" i="14" a="1"/>
  <c r="H15" i="14"/>
  <c r="H14" i="14" a="1"/>
  <c r="H14" i="14"/>
  <c r="H13" i="14" a="1"/>
  <c r="H13" i="14"/>
  <c r="H12" i="14" a="1"/>
  <c r="H12" i="14"/>
  <c r="H11" i="14" a="1"/>
  <c r="H11" i="14"/>
  <c r="H10" i="14" a="1"/>
  <c r="H10" i="14"/>
  <c r="H9" i="14" a="1"/>
  <c r="H9" i="14"/>
  <c r="H149" i="14" a="1"/>
  <c r="H149" i="14"/>
  <c r="H8" i="14" a="1"/>
  <c r="H8" i="14"/>
  <c r="H7" i="14" a="1"/>
  <c r="H7" i="14"/>
  <c r="H6" i="14" a="1"/>
  <c r="H6" i="14"/>
  <c r="H5" i="14" a="1"/>
  <c r="H5" i="14"/>
  <c r="H4" i="14" a="1"/>
  <c r="H4" i="14"/>
  <c r="H3" i="14" a="1"/>
  <c r="H3" i="14"/>
  <c r="H2" i="14" a="1"/>
  <c r="H2" i="14"/>
  <c r="J157" i="14" a="1"/>
  <c r="J157" i="14"/>
  <c r="J146" i="14" a="1"/>
  <c r="J146" i="14"/>
  <c r="J144" i="14" a="1"/>
  <c r="J144" i="14"/>
  <c r="J143" i="14" a="1"/>
  <c r="J143" i="14"/>
  <c r="J142" i="14" a="1"/>
  <c r="J142" i="14"/>
  <c r="J141" i="14" a="1"/>
  <c r="J141" i="14"/>
  <c r="J150" i="14" a="1"/>
  <c r="J150" i="14"/>
  <c r="J161" i="14" a="1"/>
  <c r="J161" i="14"/>
  <c r="J160" i="14" a="1"/>
  <c r="J160" i="14"/>
  <c r="J140" i="14" a="1"/>
  <c r="J140" i="14"/>
  <c r="J139" i="14" a="1"/>
  <c r="J139" i="14"/>
  <c r="J138" i="14" a="1"/>
  <c r="J138" i="14"/>
  <c r="J137" i="14" a="1"/>
  <c r="J137" i="14"/>
  <c r="J136" i="14" a="1"/>
  <c r="J136" i="14"/>
  <c r="J135" i="14" a="1"/>
  <c r="J135" i="14"/>
  <c r="J134" i="14" a="1"/>
  <c r="J134" i="14"/>
  <c r="J133" i="14" a="1"/>
  <c r="J133" i="14"/>
  <c r="J117" i="14" a="1"/>
  <c r="J117" i="14"/>
  <c r="J131" i="14" a="1"/>
  <c r="J131" i="14"/>
  <c r="J130" i="14" a="1"/>
  <c r="J130" i="14"/>
  <c r="J129" i="14" a="1"/>
  <c r="J129" i="14"/>
  <c r="J128" i="14" a="1"/>
  <c r="J128" i="14"/>
  <c r="J127" i="14" a="1"/>
  <c r="J127" i="14"/>
  <c r="J126" i="14" a="1"/>
  <c r="J126" i="14"/>
  <c r="J125" i="14" a="1"/>
  <c r="J125" i="14"/>
  <c r="J124" i="14" a="1"/>
  <c r="J124" i="14"/>
  <c r="J155" i="14" a="1"/>
  <c r="J155" i="14"/>
  <c r="J123" i="14" a="1"/>
  <c r="J123" i="14"/>
  <c r="J122" i="14" a="1"/>
  <c r="J122" i="14"/>
  <c r="J121" i="14" a="1"/>
  <c r="J121" i="14"/>
  <c r="J153" i="14" a="1"/>
  <c r="J153" i="14"/>
  <c r="J132" i="14" a="1"/>
  <c r="J132" i="14"/>
  <c r="J120" i="14" a="1"/>
  <c r="J120" i="14"/>
  <c r="J119" i="14" a="1"/>
  <c r="J119" i="14"/>
  <c r="J166" i="14" a="1"/>
  <c r="J166" i="14"/>
  <c r="J118" i="14" a="1"/>
  <c r="J118" i="14"/>
  <c r="J116" i="14" a="1"/>
  <c r="J116" i="14"/>
  <c r="J115" i="14" a="1"/>
  <c r="J115" i="14"/>
  <c r="J114" i="14" a="1"/>
  <c r="J114" i="14"/>
  <c r="J113" i="14" a="1"/>
  <c r="J113" i="14"/>
  <c r="J112" i="14" a="1"/>
  <c r="J112" i="14"/>
  <c r="J111" i="14" a="1"/>
  <c r="J111" i="14"/>
  <c r="J110" i="14" a="1"/>
  <c r="J110" i="14"/>
  <c r="J108" i="14" a="1"/>
  <c r="J108" i="14"/>
  <c r="J107" i="14" a="1"/>
  <c r="J107" i="14"/>
  <c r="J106" i="14" a="1"/>
  <c r="J106" i="14"/>
  <c r="J152" i="14" a="1"/>
  <c r="J152" i="14"/>
  <c r="J105" i="14" a="1"/>
  <c r="J105" i="14"/>
  <c r="J104" i="14" a="1"/>
  <c r="J104" i="14"/>
  <c r="J103" i="14" a="1"/>
  <c r="J103" i="14"/>
  <c r="J102" i="14" a="1"/>
  <c r="J102" i="14"/>
  <c r="J101" i="14" a="1"/>
  <c r="J101" i="14"/>
  <c r="J100" i="14" a="1"/>
  <c r="J100" i="14"/>
  <c r="J99" i="14" a="1"/>
  <c r="J99" i="14"/>
  <c r="J98" i="14" a="1"/>
  <c r="J98" i="14"/>
  <c r="J96" i="14" a="1"/>
  <c r="J96" i="14"/>
  <c r="J165" i="14" a="1"/>
  <c r="J165" i="14"/>
  <c r="J95" i="14" a="1"/>
  <c r="J95" i="14"/>
  <c r="J94" i="14" a="1"/>
  <c r="J94" i="14"/>
  <c r="J93" i="14" a="1"/>
  <c r="J93" i="14"/>
  <c r="J92" i="14" a="1"/>
  <c r="J92" i="14"/>
  <c r="J91" i="14" a="1"/>
  <c r="J91" i="14"/>
  <c r="J90" i="14" a="1"/>
  <c r="J90" i="14"/>
  <c r="J89" i="14" a="1"/>
  <c r="J89" i="14"/>
  <c r="J88" i="14" a="1"/>
  <c r="J88" i="14"/>
  <c r="J156" i="14" a="1"/>
  <c r="J156" i="14"/>
  <c r="J87" i="14" a="1"/>
  <c r="J87" i="14"/>
  <c r="J86" i="14" a="1"/>
  <c r="J86" i="14"/>
  <c r="J85" i="14" a="1"/>
  <c r="J85" i="14"/>
  <c r="J84" i="14" a="1"/>
  <c r="J84" i="14"/>
  <c r="J83" i="14" a="1"/>
  <c r="J83" i="14"/>
  <c r="J82" i="14" a="1"/>
  <c r="J82" i="14"/>
  <c r="J81" i="14" a="1"/>
  <c r="J81" i="14"/>
  <c r="J80" i="14" a="1"/>
  <c r="J80" i="14"/>
  <c r="J79" i="14" a="1"/>
  <c r="J79" i="14"/>
  <c r="J78" i="14" a="1"/>
  <c r="J78" i="14"/>
  <c r="J77" i="14" a="1"/>
  <c r="J77" i="14"/>
  <c r="J76" i="14" a="1"/>
  <c r="J76" i="14"/>
  <c r="J75" i="14" a="1"/>
  <c r="J75" i="14"/>
  <c r="J74" i="14" a="1"/>
  <c r="J74" i="14"/>
  <c r="J73" i="14" a="1"/>
  <c r="J73" i="14"/>
  <c r="J72" i="14" a="1"/>
  <c r="J72" i="14"/>
  <c r="J71" i="14" a="1"/>
  <c r="J71" i="14"/>
  <c r="J70" i="14" a="1"/>
  <c r="J70" i="14"/>
  <c r="J69" i="14" a="1"/>
  <c r="J69" i="14"/>
  <c r="J68" i="14" a="1"/>
  <c r="J68" i="14"/>
  <c r="J67" i="14" a="1"/>
  <c r="J67" i="14"/>
  <c r="J164" i="14" a="1"/>
  <c r="J164" i="14"/>
  <c r="J66" i="14" a="1"/>
  <c r="J66" i="14"/>
  <c r="J65" i="14" a="1"/>
  <c r="J65" i="14"/>
  <c r="J64" i="14" a="1"/>
  <c r="J64" i="14"/>
  <c r="J63" i="14" a="1"/>
  <c r="J63" i="14"/>
  <c r="J62" i="14" a="1"/>
  <c r="J62" i="14"/>
  <c r="J61" i="14" a="1"/>
  <c r="J61" i="14"/>
  <c r="J60" i="14" a="1"/>
  <c r="J60" i="14"/>
  <c r="J59" i="14" a="1"/>
  <c r="J59" i="14"/>
  <c r="J58" i="14" a="1"/>
  <c r="J58" i="14"/>
  <c r="J57" i="14" a="1"/>
  <c r="J57" i="14"/>
  <c r="J56" i="14" a="1"/>
  <c r="J56" i="14"/>
  <c r="J55" i="14" a="1"/>
  <c r="J55" i="14"/>
  <c r="J54" i="14" a="1"/>
  <c r="J54" i="14"/>
  <c r="J53" i="14" a="1"/>
  <c r="J53" i="14"/>
  <c r="J52" i="14" a="1"/>
  <c r="J52" i="14"/>
  <c r="J51" i="14" a="1"/>
  <c r="J51" i="14"/>
  <c r="J50" i="14" a="1"/>
  <c r="J50" i="14"/>
  <c r="J49" i="14" a="1"/>
  <c r="J49" i="14"/>
  <c r="J48" i="14" a="1"/>
  <c r="J48" i="14"/>
  <c r="J147" i="14" a="1"/>
  <c r="J147" i="14"/>
  <c r="J47" i="14" a="1"/>
  <c r="J47" i="14"/>
  <c r="J46" i="14" a="1"/>
  <c r="J46" i="14"/>
  <c r="J45" i="14" a="1"/>
  <c r="J45" i="14"/>
  <c r="J163" i="14" a="1"/>
  <c r="J163" i="14"/>
  <c r="J44" i="14" a="1"/>
  <c r="J44" i="14"/>
  <c r="J43" i="14" a="1"/>
  <c r="J43" i="14"/>
  <c r="J42" i="14" a="1"/>
  <c r="J42" i="14"/>
  <c r="J41" i="14" a="1"/>
  <c r="J41" i="14"/>
  <c r="J40" i="14" a="1"/>
  <c r="J40" i="14"/>
  <c r="J39" i="14" a="1"/>
  <c r="J39" i="14"/>
  <c r="J38" i="14" a="1"/>
  <c r="J38" i="14"/>
  <c r="J37" i="14" a="1"/>
  <c r="J37" i="14"/>
  <c r="J36" i="14" a="1"/>
  <c r="J36" i="14"/>
  <c r="J154" i="14" a="1"/>
  <c r="J154" i="14"/>
  <c r="J35" i="14" a="1"/>
  <c r="J35" i="14"/>
  <c r="J34" i="14" a="1"/>
  <c r="J34" i="14"/>
  <c r="J33" i="14" a="1"/>
  <c r="J33" i="14"/>
  <c r="J32" i="14" a="1"/>
  <c r="J32" i="14"/>
  <c r="J31" i="14" a="1"/>
  <c r="J31" i="14"/>
  <c r="J30" i="14" a="1"/>
  <c r="J30" i="14"/>
  <c r="J151" i="14" a="1"/>
  <c r="J151" i="14"/>
  <c r="J29" i="14" a="1"/>
  <c r="J29" i="14"/>
  <c r="J28" i="14" a="1"/>
  <c r="J28" i="14"/>
  <c r="J27" i="14" a="1"/>
  <c r="J27" i="14"/>
  <c r="J26" i="14" a="1"/>
  <c r="J26" i="14"/>
  <c r="J25" i="14" a="1"/>
  <c r="J25" i="14"/>
  <c r="J24" i="14" a="1"/>
  <c r="J24" i="14"/>
  <c r="J23" i="14" a="1"/>
  <c r="J23" i="14"/>
  <c r="J22" i="14" a="1"/>
  <c r="J22" i="14"/>
  <c r="J21" i="14" a="1"/>
  <c r="J21" i="14"/>
  <c r="J20" i="14" a="1"/>
  <c r="J20" i="14"/>
  <c r="J19" i="14" a="1"/>
  <c r="J19" i="14"/>
  <c r="J18" i="14" a="1"/>
  <c r="J18" i="14"/>
  <c r="J17" i="14" a="1"/>
  <c r="J17" i="14"/>
  <c r="J159" i="14" a="1"/>
  <c r="J159" i="14"/>
  <c r="J16" i="14" a="1"/>
  <c r="J16" i="14"/>
  <c r="J158" i="14" a="1"/>
  <c r="J158" i="14"/>
  <c r="J15" i="14" a="1"/>
  <c r="J15" i="14"/>
  <c r="J14" i="14" a="1"/>
  <c r="J14" i="14"/>
  <c r="J13" i="14" a="1"/>
  <c r="J13" i="14"/>
  <c r="J12" i="14" a="1"/>
  <c r="J12" i="14"/>
  <c r="J11" i="14" a="1"/>
  <c r="J11" i="14"/>
  <c r="J10" i="14" a="1"/>
  <c r="J10" i="14"/>
  <c r="J9" i="14" a="1"/>
  <c r="J9" i="14"/>
  <c r="J149" i="14" a="1"/>
  <c r="J149" i="14"/>
  <c r="J8" i="14" a="1"/>
  <c r="J8" i="14"/>
  <c r="J7" i="14" a="1"/>
  <c r="J7" i="14"/>
  <c r="J6" i="14" a="1"/>
  <c r="J6" i="14"/>
  <c r="J5" i="14" a="1"/>
  <c r="J5" i="14"/>
  <c r="J4" i="14" a="1"/>
  <c r="J4" i="14"/>
  <c r="J3" i="14" a="1"/>
  <c r="J3" i="14"/>
  <c r="J2" i="14" a="1"/>
  <c r="J2" i="14"/>
  <c r="AS46" i="17"/>
  <c r="AS40" i="17"/>
  <c r="AS37" i="17"/>
  <c r="AS45" i="17"/>
  <c r="AS44" i="17"/>
  <c r="AS39" i="17"/>
  <c r="AS36" i="17"/>
  <c r="AS59" i="17"/>
  <c r="AS43" i="17"/>
  <c r="AS34" i="17"/>
  <c r="AS49" i="17"/>
  <c r="AS35" i="17"/>
  <c r="AS48" i="17"/>
  <c r="AS47" i="17"/>
  <c r="AS41" i="17"/>
  <c r="AS42" i="17"/>
  <c r="AS38" i="17"/>
  <c r="AS33" i="17"/>
  <c r="AS32" i="17"/>
  <c r="AS31" i="17"/>
  <c r="AS30" i="17"/>
  <c r="AS29" i="17"/>
  <c r="AS28" i="17"/>
  <c r="AS27" i="17"/>
  <c r="AS26" i="17"/>
  <c r="AS25" i="17"/>
  <c r="AS24" i="17"/>
  <c r="AS23" i="17"/>
  <c r="AS22" i="17"/>
  <c r="AS21" i="17"/>
  <c r="AS50" i="17"/>
  <c r="AS52" i="17"/>
  <c r="AS20" i="17"/>
  <c r="AS19" i="17"/>
  <c r="AS18" i="17"/>
  <c r="AS17" i="17"/>
  <c r="AS16" i="17"/>
  <c r="AS15" i="17"/>
  <c r="AS14" i="17"/>
  <c r="AS13" i="17"/>
  <c r="AS57" i="17"/>
  <c r="AS56" i="17"/>
  <c r="AS55" i="17"/>
  <c r="AS54" i="17"/>
  <c r="AS12" i="17"/>
  <c r="AS11" i="17"/>
  <c r="AS10" i="17"/>
  <c r="AS9" i="17"/>
  <c r="AS8" i="17"/>
  <c r="AS7" i="17"/>
  <c r="AS6" i="17"/>
  <c r="AS53" i="17"/>
  <c r="AS5" i="17"/>
  <c r="AS4" i="17"/>
  <c r="AS3" i="17"/>
  <c r="AK50" i="18"/>
  <c r="F35" i="18"/>
  <c r="AE35" i="18" s="1"/>
  <c r="J35" i="18"/>
  <c r="G35" i="18"/>
  <c r="E35" i="18"/>
  <c r="C35" i="18"/>
  <c r="B35" i="18"/>
  <c r="A35" i="18"/>
  <c r="F28" i="18"/>
  <c r="AE28" i="18" s="1"/>
  <c r="F18" i="18"/>
  <c r="AE18" i="18" s="1"/>
  <c r="F8" i="18"/>
  <c r="AE8" i="18" s="1"/>
  <c r="F19" i="18"/>
  <c r="AE19" i="18" s="1"/>
  <c r="F33" i="18"/>
  <c r="AE33" i="18" s="1"/>
  <c r="F20" i="18"/>
  <c r="AE20" i="18" s="1"/>
  <c r="F34" i="18"/>
  <c r="AE34" i="18" s="1"/>
  <c r="F9" i="18"/>
  <c r="AE9" i="18" s="1"/>
  <c r="F30" i="18"/>
  <c r="AE30" i="18" s="1"/>
  <c r="F43" i="18"/>
  <c r="AE43" i="18" s="1"/>
  <c r="F31" i="18"/>
  <c r="AE31" i="18" s="1"/>
  <c r="F36" i="18"/>
  <c r="AE36" i="18" s="1"/>
  <c r="F46" i="18"/>
  <c r="AE46" i="18" s="1"/>
  <c r="F10" i="18"/>
  <c r="AE10" i="18" s="1"/>
  <c r="F37" i="18"/>
  <c r="AE37" i="18" s="1"/>
  <c r="F11" i="18"/>
  <c r="AE11" i="18" s="1"/>
  <c r="F12" i="18"/>
  <c r="AE12" i="18" s="1"/>
  <c r="F21" i="18"/>
  <c r="AE21" i="18" s="1"/>
  <c r="F6" i="18"/>
  <c r="AE6" i="18" s="1"/>
  <c r="F47" i="18"/>
  <c r="AE47" i="18" s="1"/>
  <c r="F22" i="18"/>
  <c r="AE22" i="18" s="1"/>
  <c r="F48" i="18"/>
  <c r="AE48" i="18" s="1"/>
  <c r="F13" i="18"/>
  <c r="AE13" i="18" s="1"/>
  <c r="F14" i="18"/>
  <c r="AE14" i="18" s="1"/>
  <c r="F23" i="18"/>
  <c r="AE23" i="18" s="1"/>
  <c r="F3" i="18"/>
  <c r="AE3" i="18" s="1"/>
  <c r="F38" i="18"/>
  <c r="AE38" i="18" s="1"/>
  <c r="F24" i="18"/>
  <c r="AE24" i="18" s="1"/>
  <c r="F29" i="18"/>
  <c r="AE29" i="18" s="1"/>
  <c r="F7" i="18"/>
  <c r="AE7" i="18" s="1"/>
  <c r="F39" i="18"/>
  <c r="AE39" i="18" s="1"/>
  <c r="F25" i="18"/>
  <c r="AE25" i="18" s="1"/>
  <c r="F44" i="18"/>
  <c r="AE44" i="18" s="1"/>
  <c r="F32" i="18"/>
  <c r="AE32" i="18" s="1"/>
  <c r="F49" i="18"/>
  <c r="AE49" i="18" s="1"/>
  <c r="F4" i="18"/>
  <c r="AE4" i="18" s="1"/>
  <c r="F40" i="18"/>
  <c r="AE40" i="18" s="1"/>
  <c r="F41" i="18"/>
  <c r="AE41" i="18" s="1"/>
  <c r="F15" i="18"/>
  <c r="AE15" i="18" s="1"/>
  <c r="F26" i="18"/>
  <c r="AE26" i="18" s="1"/>
  <c r="F42" i="18"/>
  <c r="AE42" i="18" s="1"/>
  <c r="F2" i="18"/>
  <c r="AE2" i="18" s="1"/>
  <c r="F45" i="18"/>
  <c r="AE45" i="18" s="1"/>
  <c r="F27" i="18"/>
  <c r="AE27" i="18" s="1"/>
  <c r="F16" i="18"/>
  <c r="AE16" i="18" s="1"/>
  <c r="F5" i="18"/>
  <c r="AE5" i="18" s="1"/>
  <c r="J28" i="18"/>
  <c r="J18" i="18"/>
  <c r="J8" i="18"/>
  <c r="J19" i="18"/>
  <c r="G5" i="18"/>
  <c r="E135" i="14" a="1"/>
  <c r="E135" i="14"/>
  <c r="AG135" i="14" s="1"/>
  <c r="E46" i="14" a="1"/>
  <c r="E46" i="14"/>
  <c r="AG46" i="14" s="1"/>
  <c r="AG166" i="14"/>
  <c r="E7" i="14" a="1"/>
  <c r="E7" i="14"/>
  <c r="AG7" i="14" s="1"/>
  <c r="E75" i="14" a="1"/>
  <c r="E75" i="14"/>
  <c r="AG75" i="14" s="1"/>
  <c r="E68" i="14" a="1"/>
  <c r="E68" i="14"/>
  <c r="AG68" i="14" s="1"/>
  <c r="E19" i="14" a="1"/>
  <c r="E19" i="14"/>
  <c r="AG19" i="14" s="1"/>
  <c r="E2" i="14" a="1"/>
  <c r="E2" i="14"/>
  <c r="AG2" i="14" s="1"/>
  <c r="E146" i="14" a="1"/>
  <c r="E146" i="14"/>
  <c r="AG146" i="14" s="1"/>
  <c r="E96" i="14" a="1"/>
  <c r="E96" i="14"/>
  <c r="AG96" i="14" s="1"/>
  <c r="E67" i="14" a="1"/>
  <c r="E67" i="14"/>
  <c r="AG67" i="14" s="1"/>
  <c r="E45" i="14" a="1"/>
  <c r="E45" i="14"/>
  <c r="AG45" i="14" s="1"/>
  <c r="E118" i="14" a="1"/>
  <c r="E118" i="14"/>
  <c r="AG118" i="14" s="1"/>
  <c r="E134" i="14" a="1"/>
  <c r="E134" i="14"/>
  <c r="AG134" i="14" s="1"/>
  <c r="E95" i="14" a="1"/>
  <c r="E95" i="14"/>
  <c r="AG95" i="14" s="1"/>
  <c r="E133" i="14" a="1"/>
  <c r="E133" i="14"/>
  <c r="AG133" i="14" s="1"/>
  <c r="E6" i="14" a="1"/>
  <c r="E6" i="14"/>
  <c r="AG6" i="14" s="1"/>
  <c r="E94" i="14" a="1"/>
  <c r="E94" i="14"/>
  <c r="AG94" i="14" s="1"/>
  <c r="E44" i="14" a="1"/>
  <c r="E44" i="14"/>
  <c r="AG44" i="14" s="1"/>
  <c r="E74" i="14" a="1"/>
  <c r="E74" i="14"/>
  <c r="AG74" i="14" s="1"/>
  <c r="E117" i="14" a="1"/>
  <c r="E117" i="14"/>
  <c r="AG117" i="14" s="1"/>
  <c r="E43" i="14" a="1"/>
  <c r="E43" i="14"/>
  <c r="AG43" i="14" s="1"/>
  <c r="E93" i="14" a="1"/>
  <c r="E93" i="14"/>
  <c r="AG93" i="14" s="1"/>
  <c r="E66" i="14" a="1"/>
  <c r="E66" i="14"/>
  <c r="AG66" i="14" s="1"/>
  <c r="E116" i="14" a="1"/>
  <c r="E116" i="14"/>
  <c r="AG116" i="14" s="1"/>
  <c r="E42" i="14" a="1"/>
  <c r="E42" i="14"/>
  <c r="AG42" i="14" s="1"/>
  <c r="E115" i="14" a="1"/>
  <c r="E115" i="14"/>
  <c r="AG115" i="14" s="1"/>
  <c r="E18" i="14" a="1"/>
  <c r="E18" i="14"/>
  <c r="AG18" i="14" s="1"/>
  <c r="E131" i="14" a="1"/>
  <c r="E131" i="14"/>
  <c r="AG131" i="14" s="1"/>
  <c r="AG65" i="14"/>
  <c r="E64" i="14" a="1"/>
  <c r="E64" i="14"/>
  <c r="AG64" i="14" s="1"/>
  <c r="E130" i="14" a="1"/>
  <c r="E130" i="14"/>
  <c r="AG130" i="14" s="1"/>
  <c r="E129" i="14" a="1"/>
  <c r="E129" i="14"/>
  <c r="AG129" i="14" s="1"/>
  <c r="E92" i="14" a="1"/>
  <c r="E92" i="14"/>
  <c r="AG92" i="14" s="1"/>
  <c r="E114" i="14" a="1"/>
  <c r="E114" i="14"/>
  <c r="AG114" i="14" s="1"/>
  <c r="E144" i="14" a="1"/>
  <c r="E144" i="14"/>
  <c r="AG144" i="14" s="1"/>
  <c r="E91" i="14" a="1"/>
  <c r="E91" i="14"/>
  <c r="AG91" i="14" s="1"/>
  <c r="E90" i="14" a="1"/>
  <c r="E90" i="14"/>
  <c r="AG90" i="14" s="1"/>
  <c r="E5" i="14" a="1"/>
  <c r="E5" i="14"/>
  <c r="AG5" i="14" s="1"/>
  <c r="E128" i="14" a="1"/>
  <c r="E128" i="14"/>
  <c r="AG128" i="14" s="1"/>
  <c r="E89" i="14" a="1"/>
  <c r="E89" i="14"/>
  <c r="AG89" i="14" s="1"/>
  <c r="E161" i="14" a="1"/>
  <c r="E161" i="14"/>
  <c r="AG161" i="14" s="1"/>
  <c r="E88" i="14" a="1"/>
  <c r="E88" i="14"/>
  <c r="AG88" i="14" s="1"/>
  <c r="E17" i="14" a="1"/>
  <c r="E17" i="14"/>
  <c r="AG17" i="14" s="1"/>
  <c r="E41" i="14" a="1"/>
  <c r="E41" i="14"/>
  <c r="AG41" i="14" s="1"/>
  <c r="E160" i="14" a="1"/>
  <c r="E160" i="14"/>
  <c r="AG160" i="14" s="1"/>
  <c r="E16" i="14" a="1"/>
  <c r="E16" i="14"/>
  <c r="AG16" i="14" s="1"/>
  <c r="E127" i="14" a="1"/>
  <c r="E127" i="14"/>
  <c r="AG127" i="14" s="1"/>
  <c r="E15" i="14" a="1"/>
  <c r="E15" i="14"/>
  <c r="AG15" i="14" s="1"/>
  <c r="E126" i="14" a="1"/>
  <c r="E126" i="14"/>
  <c r="AG126" i="14" s="1"/>
  <c r="E63" i="14" a="1"/>
  <c r="E63" i="14"/>
  <c r="AG63" i="14" s="1"/>
  <c r="E14" i="14" a="1"/>
  <c r="E14" i="14"/>
  <c r="AG14" i="14" s="1"/>
  <c r="E125" i="14" a="1"/>
  <c r="E125" i="14"/>
  <c r="AG125" i="14" s="1"/>
  <c r="E4" i="14" a="1"/>
  <c r="E4" i="14"/>
  <c r="AG4" i="14" s="1"/>
  <c r="E143" i="14" a="1"/>
  <c r="E143" i="14"/>
  <c r="AG143" i="14" s="1"/>
  <c r="E124" i="14" a="1"/>
  <c r="E124" i="14"/>
  <c r="AG124" i="14" s="1"/>
  <c r="E40" i="14" a="1"/>
  <c r="E40" i="14"/>
  <c r="AG40" i="14" s="1"/>
  <c r="E13" i="14" a="1"/>
  <c r="E13" i="14"/>
  <c r="AG13" i="14" s="1"/>
  <c r="E157" i="14" a="1"/>
  <c r="E157" i="14"/>
  <c r="AG157" i="14" s="1"/>
  <c r="E142" i="14" a="1"/>
  <c r="E142" i="14"/>
  <c r="AG142" i="14" s="1"/>
  <c r="E113" i="14" a="1"/>
  <c r="E113" i="14"/>
  <c r="AG113" i="14" s="1"/>
  <c r="AG155" i="14"/>
  <c r="E140" i="14" a="1"/>
  <c r="E140" i="14"/>
  <c r="AG140" i="14" s="1"/>
  <c r="E73" i="14" a="1"/>
  <c r="E73" i="14"/>
  <c r="AG73" i="14" s="1"/>
  <c r="E62" i="14" a="1"/>
  <c r="E62" i="14"/>
  <c r="AG62" i="14" s="1"/>
  <c r="E87" i="14" a="1"/>
  <c r="E87" i="14"/>
  <c r="AG87" i="14" s="1"/>
  <c r="E39" i="14" a="1"/>
  <c r="E39" i="14"/>
  <c r="AG39" i="14" s="1"/>
  <c r="E112" i="14" a="1"/>
  <c r="E112" i="14"/>
  <c r="AG112" i="14" s="1"/>
  <c r="E61" i="14" a="1"/>
  <c r="E61" i="14"/>
  <c r="AG61" i="14" s="1"/>
  <c r="E12" i="14" a="1"/>
  <c r="E12" i="14"/>
  <c r="AG12" i="14" s="1"/>
  <c r="E3" i="14" a="1"/>
  <c r="E3" i="14"/>
  <c r="AG3" i="14" s="1"/>
  <c r="E141" i="14" a="1"/>
  <c r="E141" i="14"/>
  <c r="AG141" i="14" s="1"/>
  <c r="E111" i="14" a="1"/>
  <c r="E111" i="14"/>
  <c r="AG111" i="14" s="1"/>
  <c r="E86" i="14" a="1"/>
  <c r="E86" i="14"/>
  <c r="AG86" i="14" s="1"/>
  <c r="E60" i="14" a="1"/>
  <c r="E60" i="14"/>
  <c r="AG60" i="14" s="1"/>
  <c r="E59" i="14" a="1"/>
  <c r="E59" i="14"/>
  <c r="AG59" i="14" s="1"/>
  <c r="E123" i="14" a="1"/>
  <c r="E123" i="14"/>
  <c r="AG123" i="14" s="1"/>
  <c r="E58" i="14" a="1"/>
  <c r="E58" i="14"/>
  <c r="AG58" i="14" s="1"/>
  <c r="E85" i="14" a="1"/>
  <c r="E85" i="14"/>
  <c r="AG85" i="14" s="1"/>
  <c r="E38" i="14" a="1"/>
  <c r="E38" i="14"/>
  <c r="AG38" i="14" s="1"/>
  <c r="E122" i="14" a="1"/>
  <c r="E122" i="14"/>
  <c r="AG122" i="14" s="1"/>
  <c r="E57" i="14" a="1"/>
  <c r="E57" i="14"/>
  <c r="AG57" i="14" s="1"/>
  <c r="E121" i="14" a="1"/>
  <c r="E121" i="14"/>
  <c r="AG121" i="14" s="1"/>
  <c r="E84" i="14" a="1"/>
  <c r="E84" i="14"/>
  <c r="AG84" i="14" s="1"/>
  <c r="E37" i="14" a="1"/>
  <c r="E37" i="14"/>
  <c r="AG37" i="14" s="1"/>
  <c r="E36" i="14" a="1"/>
  <c r="E36" i="14"/>
  <c r="AG36" i="14" s="1"/>
  <c r="E110" i="14" a="1"/>
  <c r="E110" i="14"/>
  <c r="AG110" i="14" s="1"/>
  <c r="AG153" i="14"/>
  <c r="E35" i="14" a="1"/>
  <c r="E35" i="14"/>
  <c r="AG35" i="14" s="1"/>
  <c r="E72" i="14" a="1"/>
  <c r="E72" i="14"/>
  <c r="AG72" i="14" s="1"/>
  <c r="E83" i="14" a="1"/>
  <c r="E83" i="14"/>
  <c r="AG83" i="14" s="1"/>
  <c r="E56" i="14" a="1"/>
  <c r="E56" i="14"/>
  <c r="AG56" i="14" s="1"/>
  <c r="E71" i="14" a="1"/>
  <c r="E71" i="14"/>
  <c r="AG71" i="14" s="1"/>
  <c r="E82" i="14" a="1"/>
  <c r="E82" i="14"/>
  <c r="AG82" i="14" s="1"/>
  <c r="E55" i="14" a="1"/>
  <c r="E55" i="14"/>
  <c r="AG55" i="14" s="1"/>
  <c r="E34" i="14" a="1"/>
  <c r="E34" i="14"/>
  <c r="AG34" i="14" s="1"/>
  <c r="E11" i="14" a="1"/>
  <c r="E11" i="14"/>
  <c r="AG11" i="14" s="1"/>
  <c r="E70" i="14" a="1"/>
  <c r="E70" i="14"/>
  <c r="AG70" i="14" s="1"/>
  <c r="E54" i="14" a="1"/>
  <c r="E54" i="14"/>
  <c r="AG54" i="14" s="1"/>
  <c r="E53" i="14" a="1"/>
  <c r="E53" i="14"/>
  <c r="AG53" i="14" s="1"/>
  <c r="E81" i="14" a="1"/>
  <c r="E81" i="14"/>
  <c r="AG81" i="14" s="1"/>
  <c r="E108" i="14" a="1"/>
  <c r="E108" i="14"/>
  <c r="AG108" i="14" s="1"/>
  <c r="E33" i="14" a="1"/>
  <c r="E33" i="14"/>
  <c r="AG33" i="14" s="1"/>
  <c r="E107" i="14" a="1"/>
  <c r="E107" i="14"/>
  <c r="AG107" i="14" s="1"/>
  <c r="E32" i="14" a="1"/>
  <c r="E32" i="14"/>
  <c r="AG32" i="14" s="1"/>
  <c r="E106" i="14" a="1"/>
  <c r="E106" i="14"/>
  <c r="AG106" i="14" s="1"/>
  <c r="E31" i="14" a="1"/>
  <c r="E31" i="14"/>
  <c r="AG31" i="14" s="1"/>
  <c r="AG152" i="14"/>
  <c r="E30" i="14" a="1"/>
  <c r="E30" i="14"/>
  <c r="AG30" i="14" s="1"/>
  <c r="E105" i="14" a="1"/>
  <c r="E105" i="14"/>
  <c r="AG105" i="14" s="1"/>
  <c r="E132" i="14" a="1"/>
  <c r="E132" i="14"/>
  <c r="AG132" i="14" s="1"/>
  <c r="E52" i="14" a="1"/>
  <c r="E52" i="14"/>
  <c r="AG52" i="14" s="1"/>
  <c r="E145" i="14" a="1"/>
  <c r="E145" i="14"/>
  <c r="AG145" i="14" s="1"/>
  <c r="E104" i="14" a="1"/>
  <c r="E104" i="14"/>
  <c r="AG104" i="14" s="1"/>
  <c r="E139" i="14" a="1"/>
  <c r="E139" i="14"/>
  <c r="AG139" i="14" s="1"/>
  <c r="E80" i="14" a="1"/>
  <c r="E80" i="14"/>
  <c r="AG80" i="14" s="1"/>
  <c r="E103" i="14" a="1"/>
  <c r="E103" i="14"/>
  <c r="AG103" i="14" s="1"/>
  <c r="E51" i="14" a="1"/>
  <c r="E51" i="14"/>
  <c r="AG51" i="14" s="1"/>
  <c r="E10" i="14" a="1"/>
  <c r="E10" i="14"/>
  <c r="AG10" i="14" s="1"/>
  <c r="E29" i="14" a="1"/>
  <c r="E29" i="14"/>
  <c r="AG29" i="14" s="1"/>
  <c r="E9" i="14" a="1"/>
  <c r="E9" i="14"/>
  <c r="AG9" i="14" s="1"/>
  <c r="E79" i="14" a="1"/>
  <c r="E79" i="14"/>
  <c r="AG79" i="14" s="1"/>
  <c r="E78" i="14" a="1"/>
  <c r="E78" i="14"/>
  <c r="AG78" i="14" s="1"/>
  <c r="E120" i="14" a="1"/>
  <c r="E120" i="14"/>
  <c r="AG120" i="14" s="1"/>
  <c r="E138" i="14" a="1"/>
  <c r="E138" i="14"/>
  <c r="AG138" i="14" s="1"/>
  <c r="E77" i="14" a="1"/>
  <c r="E77" i="14"/>
  <c r="AG77" i="14" s="1"/>
  <c r="E119" i="14" a="1"/>
  <c r="E119" i="14"/>
  <c r="AG119" i="14" s="1"/>
  <c r="E28" i="14" a="1"/>
  <c r="E28" i="14"/>
  <c r="AG28" i="14" s="1"/>
  <c r="E69" i="14" a="1"/>
  <c r="E69" i="14"/>
  <c r="AG69" i="14" s="1"/>
  <c r="E50" i="14" a="1"/>
  <c r="E50" i="14"/>
  <c r="AG50" i="14" s="1"/>
  <c r="E137" i="14" a="1"/>
  <c r="E137" i="14"/>
  <c r="AG137" i="14" s="1"/>
  <c r="E102" i="14" a="1"/>
  <c r="E102" i="14"/>
  <c r="AG102" i="14" s="1"/>
  <c r="E27" i="14" a="1"/>
  <c r="E27" i="14"/>
  <c r="AG27" i="14" s="1"/>
  <c r="E49" i="14" a="1"/>
  <c r="E49" i="14"/>
  <c r="AG49" i="14" s="1"/>
  <c r="E101" i="14" a="1"/>
  <c r="E101" i="14"/>
  <c r="AG101" i="14" s="1"/>
  <c r="E26" i="14" a="1"/>
  <c r="E26" i="14"/>
  <c r="AG26" i="14" s="1"/>
  <c r="E25" i="14" a="1"/>
  <c r="E25" i="14"/>
  <c r="AG25" i="14" s="1"/>
  <c r="E24" i="14" a="1"/>
  <c r="E24" i="14"/>
  <c r="AG24" i="14" s="1"/>
  <c r="E48" i="14" a="1"/>
  <c r="E48" i="14"/>
  <c r="AG48" i="14" s="1"/>
  <c r="E100" i="14" a="1"/>
  <c r="E100" i="14"/>
  <c r="AG100" i="14" s="1"/>
  <c r="E99" i="14" a="1"/>
  <c r="E99" i="14"/>
  <c r="AG99" i="14" s="1"/>
  <c r="E76" i="14" a="1"/>
  <c r="E76" i="14"/>
  <c r="AG76" i="14" s="1"/>
  <c r="E8" i="14" a="1"/>
  <c r="E8" i="14"/>
  <c r="AG8" i="14" s="1"/>
  <c r="E136" i="14" a="1"/>
  <c r="E136" i="14"/>
  <c r="AG136" i="14" s="1"/>
  <c r="E23" i="14" a="1"/>
  <c r="E23" i="14"/>
  <c r="AG23" i="14" s="1"/>
  <c r="E98" i="14" a="1"/>
  <c r="E98" i="14"/>
  <c r="AG98" i="14" s="1"/>
  <c r="E22" i="14" a="1"/>
  <c r="E22" i="14"/>
  <c r="AG22" i="14" s="1"/>
  <c r="AG147" i="14"/>
  <c r="E21" i="14" a="1"/>
  <c r="E21" i="14"/>
  <c r="AG21" i="14" s="1"/>
  <c r="E47" i="14" a="1"/>
  <c r="E47" i="14"/>
  <c r="AG47" i="14" s="1"/>
  <c r="E20" i="14" a="1"/>
  <c r="E20" i="14"/>
  <c r="AG20" i="14" s="1"/>
  <c r="E167" i="14" a="1"/>
  <c r="E167" i="14"/>
  <c r="AG167" i="14" s="1"/>
  <c r="AO146" i="6"/>
  <c r="I135" i="14" s="1" a="1"/>
  <c r="I135" i="14" s="1"/>
  <c r="AO128" i="6"/>
  <c r="I75" i="14" s="1" a="1"/>
  <c r="I75" i="14" s="1"/>
  <c r="AO126" i="6"/>
  <c r="I67" i="14" s="1" a="1"/>
  <c r="I67" i="14" s="1"/>
  <c r="AO145" i="6"/>
  <c r="I134" i="14" s="1" a="1"/>
  <c r="I134" i="14" s="1"/>
  <c r="AO133" i="6"/>
  <c r="I95" i="14" s="1" a="1"/>
  <c r="I95" i="14" s="1"/>
  <c r="AO144" i="6"/>
  <c r="I133" i="14" s="1" a="1"/>
  <c r="I133" i="14" s="1"/>
  <c r="AO121" i="6"/>
  <c r="I44" i="14" s="1" a="1"/>
  <c r="I44" i="14" s="1"/>
  <c r="AO127" i="6"/>
  <c r="I74" i="14" s="1" a="1"/>
  <c r="I74" i="14" s="1"/>
  <c r="AO138" i="6"/>
  <c r="I117" i="14" s="1" a="1"/>
  <c r="I117" i="14" s="1"/>
  <c r="AO132" i="6"/>
  <c r="I93" i="14" s="1" a="1"/>
  <c r="I93" i="14" s="1"/>
  <c r="AO125" i="6"/>
  <c r="I66" i="14" s="1" a="1"/>
  <c r="I66" i="14" s="1"/>
  <c r="AO143" i="6"/>
  <c r="I131" i="14" s="1" a="1"/>
  <c r="I131" i="14" s="1"/>
  <c r="AO142" i="6"/>
  <c r="I130" i="14" s="1" a="1"/>
  <c r="I130" i="14" s="1"/>
  <c r="AO141" i="6"/>
  <c r="I128" i="14" s="1" a="1"/>
  <c r="I128" i="14" s="1"/>
  <c r="AO131" i="6"/>
  <c r="I89" i="14" s="1" a="1"/>
  <c r="I89" i="14" s="1"/>
  <c r="AO120" i="6"/>
  <c r="I16" i="14" s="1" a="1"/>
  <c r="I16" i="14" s="1"/>
  <c r="AO119" i="6"/>
  <c r="I14" i="14" s="1" a="1"/>
  <c r="I14" i="14" s="1"/>
  <c r="AO140" i="6"/>
  <c r="I125" i="14" s="1" a="1"/>
  <c r="I125" i="14" s="1"/>
  <c r="AO114" i="6"/>
  <c r="I4" i="14" s="1" a="1"/>
  <c r="I4" i="14" s="1"/>
  <c r="AO130" i="6"/>
  <c r="I87" i="14" s="1" a="1"/>
  <c r="I87" i="14" s="1"/>
  <c r="AO129" i="6"/>
  <c r="I83" i="14" s="1" a="1"/>
  <c r="I83" i="14" s="1"/>
  <c r="AO118" i="6"/>
  <c r="I11" i="14" s="1" a="1"/>
  <c r="I11" i="14" s="1"/>
  <c r="AO124" i="6"/>
  <c r="I52" i="14" s="1" a="1"/>
  <c r="I52" i="14" s="1"/>
  <c r="AO139" i="6"/>
  <c r="I120" i="14" s="1" a="1"/>
  <c r="I120" i="14" s="1"/>
  <c r="AO137" i="6"/>
  <c r="I102" i="14" s="1" a="1"/>
  <c r="I102" i="14" s="1"/>
  <c r="AO136" i="6"/>
  <c r="I99" i="14" s="1" a="1"/>
  <c r="I99" i="14" s="1"/>
  <c r="I149" i="14" a="1"/>
  <c r="I149" i="14" s="1"/>
  <c r="AO113" i="6"/>
  <c r="I7" i="14" s="1" a="1"/>
  <c r="I7" i="14" s="1"/>
  <c r="AO135" i="6"/>
  <c r="I118" i="14" s="1" a="1"/>
  <c r="I118" i="14" s="1"/>
  <c r="AO112" i="6"/>
  <c r="I6" i="14" s="1" a="1"/>
  <c r="I6" i="14" s="1"/>
  <c r="AO123" i="6"/>
  <c r="I64" i="14" s="1" a="1"/>
  <c r="I64" i="14" s="1"/>
  <c r="AO134" i="6"/>
  <c r="I114" i="14" s="1" a="1"/>
  <c r="I114" i="14" s="1"/>
  <c r="AO162" i="6"/>
  <c r="I160" i="14" s="1" a="1"/>
  <c r="I160" i="14" s="1"/>
  <c r="I159" i="14" a="1"/>
  <c r="I159" i="14" s="1"/>
  <c r="AO117" i="6"/>
  <c r="I15" i="14" s="1" a="1"/>
  <c r="I15" i="14" s="1"/>
  <c r="AO122" i="6"/>
  <c r="I63" i="14" s="1" a="1"/>
  <c r="I63" i="14" s="1"/>
  <c r="AO116" i="6"/>
  <c r="I13" i="14" s="1" a="1"/>
  <c r="I13" i="14" s="1"/>
  <c r="AO157" i="6"/>
  <c r="I155" i="14" s="1" a="1"/>
  <c r="I155" i="14" s="1"/>
  <c r="AO111" i="6"/>
  <c r="I3" i="14" s="1" a="1"/>
  <c r="I3" i="14" s="1"/>
  <c r="AO115" i="6"/>
  <c r="I9" i="14" s="1" a="1"/>
  <c r="I9" i="14" s="1"/>
  <c r="AO110" i="6"/>
  <c r="I45" i="14" s="1" a="1"/>
  <c r="I45" i="14" s="1"/>
  <c r="AO109" i="6"/>
  <c r="I129" i="14" s="1" a="1"/>
  <c r="I129" i="14" s="1"/>
  <c r="AO108" i="6"/>
  <c r="I92" i="14" s="1" a="1"/>
  <c r="I92" i="14" s="1"/>
  <c r="AO107" i="6"/>
  <c r="I90" i="14" s="1" a="1"/>
  <c r="I90" i="14" s="1"/>
  <c r="AO106" i="6"/>
  <c r="I5" i="14" s="1" a="1"/>
  <c r="I5" i="14" s="1"/>
  <c r="AO105" i="6"/>
  <c r="I88" i="14" s="1" a="1"/>
  <c r="I88" i="14" s="1"/>
  <c r="AO104" i="6"/>
  <c r="I17" i="14" s="1" a="1"/>
  <c r="I17" i="14" s="1"/>
  <c r="AO154" i="6"/>
  <c r="I152" i="14" s="1" a="1"/>
  <c r="I152" i="14" s="1"/>
  <c r="AO103" i="6"/>
  <c r="I30" i="14" s="1" a="1"/>
  <c r="I30" i="14" s="1"/>
  <c r="AO102" i="6"/>
  <c r="I8" i="14" s="1" a="1"/>
  <c r="I8" i="14" s="1"/>
  <c r="AO101" i="6"/>
  <c r="I2" i="14" s="1" a="1"/>
  <c r="I2" i="14" s="1"/>
  <c r="AO99" i="6"/>
  <c r="I116" i="14" s="1" a="1"/>
  <c r="I116" i="14" s="1"/>
  <c r="AO98" i="6"/>
  <c r="I42" i="14" s="1" a="1"/>
  <c r="I42" i="14" s="1"/>
  <c r="AO97" i="6"/>
  <c r="I65" i="14" s="1" a="1"/>
  <c r="I65" i="14" s="1"/>
  <c r="AO100" i="6"/>
  <c r="I132" i="14" s="1" a="1"/>
  <c r="I132" i="14" s="1"/>
  <c r="AO96" i="6"/>
  <c r="I24" i="14" s="1" a="1"/>
  <c r="I24" i="14" s="1"/>
  <c r="AO95" i="6"/>
  <c r="I123" i="14" s="1" a="1"/>
  <c r="I123" i="14" s="1"/>
  <c r="AO94" i="6"/>
  <c r="I81" i="14" s="1" a="1"/>
  <c r="I81" i="14" s="1"/>
  <c r="AO93" i="6"/>
  <c r="I105" i="14" s="1" a="1"/>
  <c r="I105" i="14" s="1"/>
  <c r="AO92" i="6"/>
  <c r="I50" i="14" s="1" a="1"/>
  <c r="I50" i="14" s="1"/>
  <c r="AO159" i="6"/>
  <c r="I157" i="14" s="1" a="1"/>
  <c r="I157" i="14" s="1"/>
  <c r="AO158" i="6"/>
  <c r="I156" i="14" s="1" a="1"/>
  <c r="I156" i="14" s="1"/>
  <c r="AO91" i="6"/>
  <c r="I142" i="14" s="1" a="1"/>
  <c r="I142" i="14" s="1"/>
  <c r="AO90" i="6"/>
  <c r="I113" i="14" s="1" a="1"/>
  <c r="I113" i="14" s="1"/>
  <c r="AO89" i="6"/>
  <c r="I144" i="14" s="1" a="1"/>
  <c r="I144" i="14" s="1"/>
  <c r="AO88" i="6"/>
  <c r="I91" i="14" s="1" a="1"/>
  <c r="I91" i="14" s="1"/>
  <c r="AO87" i="6"/>
  <c r="I46" i="14" s="1" a="1"/>
  <c r="I46" i="14" s="1"/>
  <c r="AO168" i="6"/>
  <c r="I166" i="14" s="1" a="1"/>
  <c r="I166" i="14" s="1"/>
  <c r="AO86" i="6"/>
  <c r="I68" i="14" s="1" a="1"/>
  <c r="I68" i="14" s="1"/>
  <c r="AO81" i="6"/>
  <c r="I19" i="14" s="1" a="1"/>
  <c r="I19" i="14" s="1"/>
  <c r="AO85" i="6"/>
  <c r="I146" i="14" s="1" a="1"/>
  <c r="I146" i="14" s="1"/>
  <c r="AO84" i="6"/>
  <c r="I96" i="14" s="1" a="1"/>
  <c r="I96" i="14" s="1"/>
  <c r="AO167" i="6"/>
  <c r="I165" i="14" s="1" a="1"/>
  <c r="I165" i="14" s="1"/>
  <c r="AO166" i="6"/>
  <c r="I164" i="14" s="1" a="1"/>
  <c r="I164" i="14" s="1"/>
  <c r="I163" i="14" a="1"/>
  <c r="I163" i="14" s="1"/>
  <c r="AO82" i="6"/>
  <c r="I94" i="14" s="1" a="1"/>
  <c r="I94" i="14" s="1"/>
  <c r="AO80" i="6"/>
  <c r="I43" i="14" s="1" a="1"/>
  <c r="I43" i="14" s="1"/>
  <c r="AO79" i="6"/>
  <c r="I115" i="14" s="1" a="1"/>
  <c r="I115" i="14" s="1"/>
  <c r="AO78" i="6"/>
  <c r="I18" i="14" s="1" a="1"/>
  <c r="I18" i="14" s="1"/>
  <c r="AO163" i="6"/>
  <c r="I161" i="14" s="1" a="1"/>
  <c r="I161" i="14" s="1"/>
  <c r="AO77" i="6"/>
  <c r="I41" i="14" s="1" a="1"/>
  <c r="I41" i="14" s="1"/>
  <c r="AO76" i="6"/>
  <c r="I127" i="14" s="1" a="1"/>
  <c r="I127" i="14" s="1"/>
  <c r="I158" i="14" a="1"/>
  <c r="I158" i="14" s="1"/>
  <c r="AO75" i="6"/>
  <c r="I143" i="14" s="1" a="1"/>
  <c r="I143" i="14" s="1"/>
  <c r="AO74" i="6"/>
  <c r="I124" i="14" s="1" a="1"/>
  <c r="I124" i="14" s="1"/>
  <c r="AO73" i="6"/>
  <c r="I40" i="14" s="1" a="1"/>
  <c r="I40" i="14" s="1"/>
  <c r="AO72" i="6"/>
  <c r="I62" i="14" s="1" a="1"/>
  <c r="I62" i="14" s="1"/>
  <c r="AO71" i="6"/>
  <c r="I39" i="14" s="1" a="1"/>
  <c r="I39" i="14" s="1"/>
  <c r="AO70" i="6"/>
  <c r="I112" i="14" s="1" a="1"/>
  <c r="I112" i="14" s="1"/>
  <c r="AO69" i="6"/>
  <c r="I61" i="14" s="1" a="1"/>
  <c r="I61" i="14" s="1"/>
  <c r="AO68" i="6"/>
  <c r="I12" i="14" s="1" a="1"/>
  <c r="I12" i="14" s="1"/>
  <c r="AO67" i="6"/>
  <c r="I141" i="14" s="1" a="1"/>
  <c r="I141" i="14" s="1"/>
  <c r="AO66" i="6"/>
  <c r="I111" i="14" s="1" a="1"/>
  <c r="I111" i="14" s="1"/>
  <c r="AO65" i="6"/>
  <c r="I86" i="14" s="1" a="1"/>
  <c r="I86" i="14" s="1"/>
  <c r="AO64" i="6"/>
  <c r="I60" i="14" s="1" a="1"/>
  <c r="I60" i="14" s="1"/>
  <c r="AO63" i="6"/>
  <c r="I59" i="14" s="1" a="1"/>
  <c r="I59" i="14" s="1"/>
  <c r="AO62" i="6"/>
  <c r="I58" i="14" s="1" a="1"/>
  <c r="I58" i="14" s="1"/>
  <c r="AO61" i="6"/>
  <c r="I85" i="14" s="1" a="1"/>
  <c r="I85" i="14" s="1"/>
  <c r="AO60" i="6"/>
  <c r="I38" i="14" s="1" a="1"/>
  <c r="I38" i="14" s="1"/>
  <c r="AO59" i="6"/>
  <c r="I122" i="14" s="1" a="1"/>
  <c r="I122" i="14" s="1"/>
  <c r="AO58" i="6"/>
  <c r="I57" i="14" s="1" a="1"/>
  <c r="I57" i="14" s="1"/>
  <c r="AO57" i="6"/>
  <c r="I121" i="14" s="1" a="1"/>
  <c r="I121" i="14" s="1"/>
  <c r="AO56" i="6"/>
  <c r="I84" i="14" s="1" a="1"/>
  <c r="I84" i="14" s="1"/>
  <c r="AO55" i="6"/>
  <c r="I37" i="14" s="1" a="1"/>
  <c r="I37" i="14" s="1"/>
  <c r="AO54" i="6"/>
  <c r="I36" i="14" s="1" a="1"/>
  <c r="I36" i="14" s="1"/>
  <c r="AO53" i="6"/>
  <c r="I110" i="14" s="1" a="1"/>
  <c r="I110" i="14" s="1"/>
  <c r="I154" i="14" a="1"/>
  <c r="I154" i="14" s="1"/>
  <c r="AO155" i="6"/>
  <c r="I153" i="14" s="1" a="1"/>
  <c r="I153" i="14" s="1"/>
  <c r="AO52" i="6"/>
  <c r="I72" i="14" s="1" a="1"/>
  <c r="I72" i="14" s="1"/>
  <c r="AO51" i="6"/>
  <c r="I56" i="14" s="1" a="1"/>
  <c r="I56" i="14" s="1"/>
  <c r="AO50" i="6"/>
  <c r="I71" i="14" s="1" a="1"/>
  <c r="I71" i="14" s="1"/>
  <c r="AO49" i="6"/>
  <c r="I82" i="14" s="1" a="1"/>
  <c r="I82" i="14" s="1"/>
  <c r="AO48" i="6"/>
  <c r="I55" i="14" s="1" a="1"/>
  <c r="I55" i="14" s="1"/>
  <c r="AO47" i="6"/>
  <c r="I34" i="14" s="1" a="1"/>
  <c r="I34" i="14" s="1"/>
  <c r="AO45" i="6"/>
  <c r="I70" i="14" s="1" a="1"/>
  <c r="I70" i="14" s="1"/>
  <c r="AO44" i="6"/>
  <c r="I54" i="14" s="1" a="1"/>
  <c r="I54" i="14" s="1"/>
  <c r="AO43" i="6"/>
  <c r="I53" i="14" s="1" a="1"/>
  <c r="I53" i="14" s="1"/>
  <c r="AO42" i="6"/>
  <c r="I108" i="14" s="1" a="1"/>
  <c r="I108" i="14" s="1"/>
  <c r="AO41" i="6"/>
  <c r="I33" i="14" s="1" a="1"/>
  <c r="I33" i="14" s="1"/>
  <c r="AO40" i="6"/>
  <c r="I107" i="14" s="1" a="1"/>
  <c r="I107" i="14" s="1"/>
  <c r="AO39" i="6"/>
  <c r="I32" i="14" s="1" a="1"/>
  <c r="I32" i="14" s="1"/>
  <c r="AO38" i="6"/>
  <c r="I106" i="14" s="1" a="1"/>
  <c r="I106" i="14" s="1"/>
  <c r="AO37" i="6"/>
  <c r="I31" i="14" s="1" a="1"/>
  <c r="I31" i="14" s="1"/>
  <c r="AO153" i="6"/>
  <c r="I151" i="14" s="1" a="1"/>
  <c r="I151" i="14" s="1"/>
  <c r="AO36" i="6"/>
  <c r="I104" i="14" s="1" a="1"/>
  <c r="I104" i="14" s="1"/>
  <c r="AO35" i="6"/>
  <c r="I139" i="14" s="1" a="1"/>
  <c r="I139" i="14" s="1"/>
  <c r="AO34" i="6"/>
  <c r="I80" i="14" s="1" a="1"/>
  <c r="I80" i="14" s="1"/>
  <c r="AO33" i="6"/>
  <c r="I103" i="14" s="1" a="1"/>
  <c r="I103" i="14" s="1"/>
  <c r="AO32" i="6"/>
  <c r="I51" i="14" s="1" a="1"/>
  <c r="I51" i="14" s="1"/>
  <c r="AO31" i="6"/>
  <c r="I10" i="14" s="1" a="1"/>
  <c r="I10" i="14" s="1"/>
  <c r="AO30" i="6"/>
  <c r="I29" i="14" s="1" a="1"/>
  <c r="I29" i="14" s="1"/>
  <c r="AO29" i="6"/>
  <c r="I79" i="14" s="1" a="1"/>
  <c r="I79" i="14" s="1"/>
  <c r="AO28" i="6"/>
  <c r="I78" i="14" s="1" a="1"/>
  <c r="I78" i="14" s="1"/>
  <c r="AO27" i="6"/>
  <c r="I138" i="14" s="1" a="1"/>
  <c r="I138" i="14" s="1"/>
  <c r="AO26" i="6"/>
  <c r="I77" i="14" s="1" a="1"/>
  <c r="I77" i="14" s="1"/>
  <c r="AO25" i="6"/>
  <c r="I119" i="14" s="1" a="1"/>
  <c r="I119" i="14" s="1"/>
  <c r="AO24" i="6"/>
  <c r="I28" i="14" s="1" a="1"/>
  <c r="I28" i="14" s="1"/>
  <c r="AO23" i="6"/>
  <c r="I69" i="14" s="1" a="1"/>
  <c r="I69" i="14" s="1"/>
  <c r="AO22" i="6"/>
  <c r="I137" i="14" s="1" a="1"/>
  <c r="I137" i="14" s="1"/>
  <c r="AO21" i="6"/>
  <c r="I27" i="14" s="1" a="1"/>
  <c r="I27" i="14" s="1"/>
  <c r="AO20" i="6"/>
  <c r="I49" i="14" s="1" a="1"/>
  <c r="I49" i="14" s="1"/>
  <c r="AO19" i="6"/>
  <c r="I101" i="14" s="1" a="1"/>
  <c r="I101" i="14" s="1"/>
  <c r="I150" i="14" a="1"/>
  <c r="I150" i="14" s="1"/>
  <c r="AO18" i="6"/>
  <c r="I26" i="14" s="1" a="1"/>
  <c r="I26" i="14" s="1"/>
  <c r="AO17" i="6"/>
  <c r="I25" i="14" s="1" a="1"/>
  <c r="I25" i="14" s="1"/>
  <c r="AO16" i="6"/>
  <c r="I48" i="14" s="1" a="1"/>
  <c r="I48" i="14" s="1"/>
  <c r="AO15" i="6"/>
  <c r="I100" i="14" s="1" a="1"/>
  <c r="I100" i="14" s="1"/>
  <c r="AO14" i="6"/>
  <c r="I76" i="14" s="1" a="1"/>
  <c r="I76" i="14" s="1"/>
  <c r="AO13" i="6"/>
  <c r="I136" i="14" s="1" a="1"/>
  <c r="I136" i="14" s="1"/>
  <c r="AO12" i="6"/>
  <c r="I23" i="14" s="1" a="1"/>
  <c r="I23" i="14" s="1"/>
  <c r="AO11" i="6"/>
  <c r="I98" i="14" s="1" a="1"/>
  <c r="I98" i="14" s="1"/>
  <c r="AO10" i="6"/>
  <c r="I22" i="14" s="1" a="1"/>
  <c r="I22" i="14" s="1"/>
  <c r="AO150" i="6"/>
  <c r="I147" i="14" s="1" a="1"/>
  <c r="I147" i="14" s="1"/>
  <c r="AO9" i="6"/>
  <c r="I21" i="14" s="1" a="1"/>
  <c r="I21" i="14" s="1"/>
  <c r="AO8" i="6"/>
  <c r="I47" i="14" s="1" a="1"/>
  <c r="I47" i="14" s="1"/>
  <c r="AO6" i="6"/>
  <c r="I20" i="14" s="1" a="1"/>
  <c r="I20" i="14" s="1"/>
  <c r="AO5" i="6"/>
  <c r="I126" i="14" s="1" a="1"/>
  <c r="I126" i="14" s="1"/>
  <c r="AJ50" i="18"/>
  <c r="L121" i="14" a="1"/>
  <c r="L121" i="14" s="1"/>
  <c r="K121" i="14" a="1"/>
  <c r="K121" i="14" s="1"/>
  <c r="G121" i="14" a="1"/>
  <c r="G121" i="14" s="1"/>
  <c r="F121" i="14" a="1"/>
  <c r="F121" i="14" s="1"/>
  <c r="C121" i="14" a="1"/>
  <c r="C121" i="14" s="1"/>
  <c r="B121" i="14" a="1"/>
  <c r="B121" i="14" s="1"/>
  <c r="A121" i="14" a="1"/>
  <c r="A121" i="14" s="1"/>
  <c r="E29" i="18"/>
  <c r="G29" i="18"/>
  <c r="J29" i="18"/>
  <c r="A29" i="18"/>
  <c r="B29" i="18"/>
  <c r="C29" i="18"/>
  <c r="A47" i="18"/>
  <c r="L114" i="14" a="1"/>
  <c r="L114" i="14" s="1"/>
  <c r="K114" i="14" a="1"/>
  <c r="K114" i="14" s="1"/>
  <c r="G114" i="14" a="1"/>
  <c r="G114" i="14" s="1"/>
  <c r="F114" i="14" a="1"/>
  <c r="F114" i="14" s="1"/>
  <c r="C114" i="14" a="1"/>
  <c r="C114" i="14" s="1"/>
  <c r="B114" i="14" a="1"/>
  <c r="B114" i="14" s="1"/>
  <c r="A114" i="14" a="1"/>
  <c r="A114" i="14" s="1"/>
  <c r="AI50" i="18"/>
  <c r="L126" i="14" a="1"/>
  <c r="L126" i="14" s="1"/>
  <c r="K126" i="14" a="1"/>
  <c r="K126" i="14" s="1"/>
  <c r="G126" i="14" a="1"/>
  <c r="G126" i="14" s="1"/>
  <c r="F126" i="14" a="1"/>
  <c r="F126" i="14" s="1"/>
  <c r="C126" i="14" a="1"/>
  <c r="C126" i="14" s="1"/>
  <c r="B126" i="14" a="1"/>
  <c r="B126" i="14" s="1"/>
  <c r="A126" i="14" a="1"/>
  <c r="A126" i="14" s="1"/>
  <c r="L137" i="14" a="1"/>
  <c r="L137" i="14" s="1"/>
  <c r="K137" i="14" a="1"/>
  <c r="K137" i="14" s="1"/>
  <c r="G137" i="14" a="1"/>
  <c r="G137" i="14" s="1"/>
  <c r="F137" i="14" a="1"/>
  <c r="F137" i="14" s="1"/>
  <c r="C137" i="14" a="1"/>
  <c r="C137" i="14" s="1"/>
  <c r="B137" i="14" a="1"/>
  <c r="B137" i="14" s="1"/>
  <c r="A137" i="14" a="1"/>
  <c r="A137" i="14" s="1"/>
  <c r="E16" i="18"/>
  <c r="G16" i="18"/>
  <c r="J16" i="18"/>
  <c r="A16" i="18"/>
  <c r="B16" i="18"/>
  <c r="C16" i="18"/>
  <c r="E31" i="18"/>
  <c r="G31" i="18"/>
  <c r="J31" i="18"/>
  <c r="A31" i="18"/>
  <c r="B31" i="18"/>
  <c r="C31" i="18"/>
  <c r="L155" i="14" a="1"/>
  <c r="L155" i="14" s="1"/>
  <c r="K155" i="14" a="1"/>
  <c r="K155" i="14" s="1"/>
  <c r="G155" i="14" a="1"/>
  <c r="G155" i="14" s="1"/>
  <c r="F155" i="14" a="1"/>
  <c r="F155" i="14" s="1"/>
  <c r="C155" i="14" a="1"/>
  <c r="C155" i="14" s="1"/>
  <c r="B155" i="14" a="1"/>
  <c r="B155" i="14" s="1"/>
  <c r="A155" i="14" a="1"/>
  <c r="A155" i="14" s="1"/>
  <c r="G49" i="18"/>
  <c r="E49" i="18"/>
  <c r="A49" i="18"/>
  <c r="L67" i="14" a="1"/>
  <c r="L67" i="14" s="1"/>
  <c r="K67" i="14" a="1"/>
  <c r="K67" i="14" s="1"/>
  <c r="G67" i="14" a="1"/>
  <c r="G67" i="14" s="1"/>
  <c r="F67" i="14" a="1"/>
  <c r="F67" i="14" s="1"/>
  <c r="C67" i="14" a="1"/>
  <c r="C67" i="14" s="1"/>
  <c r="B67" i="14" a="1"/>
  <c r="B67" i="14" s="1"/>
  <c r="A67" i="14" a="1"/>
  <c r="A67" i="14" s="1"/>
  <c r="AH50" i="18"/>
  <c r="AO4" i="6"/>
  <c r="I140" i="14" s="1" a="1"/>
  <c r="I140" i="14" s="1"/>
  <c r="AO3" i="6"/>
  <c r="I73" i="14" s="1" a="1"/>
  <c r="I73" i="14" s="1"/>
  <c r="J33" i="18"/>
  <c r="J20" i="18"/>
  <c r="J34" i="18"/>
  <c r="J9" i="18"/>
  <c r="J30" i="18"/>
  <c r="J43" i="18"/>
  <c r="J36" i="18"/>
  <c r="J46" i="18"/>
  <c r="J10" i="18"/>
  <c r="J37" i="18"/>
  <c r="J11" i="18"/>
  <c r="J12" i="18"/>
  <c r="J21" i="18"/>
  <c r="J6" i="18"/>
  <c r="J47" i="18"/>
  <c r="J22" i="18"/>
  <c r="J48" i="18"/>
  <c r="J13" i="18"/>
  <c r="J14" i="18"/>
  <c r="J23" i="18"/>
  <c r="J3" i="18"/>
  <c r="J38" i="18"/>
  <c r="J24" i="18"/>
  <c r="J7" i="18"/>
  <c r="J39" i="18"/>
  <c r="J25" i="18"/>
  <c r="J44" i="18"/>
  <c r="J32" i="18"/>
  <c r="J4" i="18"/>
  <c r="J40" i="18"/>
  <c r="J41" i="18"/>
  <c r="J15" i="18"/>
  <c r="J26" i="18"/>
  <c r="J42" i="18"/>
  <c r="J2" i="18"/>
  <c r="J45" i="18"/>
  <c r="J27" i="18"/>
  <c r="J5" i="18"/>
  <c r="E28" i="18"/>
  <c r="E18" i="18"/>
  <c r="E8" i="18"/>
  <c r="E19" i="18"/>
  <c r="E33" i="18"/>
  <c r="E20" i="18"/>
  <c r="E34" i="18"/>
  <c r="E9" i="18"/>
  <c r="E30" i="18"/>
  <c r="E43" i="18"/>
  <c r="E36" i="18"/>
  <c r="E46" i="18"/>
  <c r="E10" i="18"/>
  <c r="E37" i="18"/>
  <c r="E11" i="18"/>
  <c r="E12" i="18"/>
  <c r="E21" i="18"/>
  <c r="E6" i="18"/>
  <c r="E47" i="18"/>
  <c r="E22" i="18"/>
  <c r="E48" i="18"/>
  <c r="E13" i="18"/>
  <c r="E14" i="18"/>
  <c r="E23" i="18"/>
  <c r="E3" i="18"/>
  <c r="E38" i="18"/>
  <c r="E24" i="18"/>
  <c r="E7" i="18"/>
  <c r="E39" i="18"/>
  <c r="E25" i="18"/>
  <c r="E44" i="18"/>
  <c r="E32" i="18"/>
  <c r="E4" i="18"/>
  <c r="E40" i="18"/>
  <c r="E41" i="18"/>
  <c r="E15" i="18"/>
  <c r="E26" i="18"/>
  <c r="E42" i="18"/>
  <c r="E2" i="18"/>
  <c r="E45" i="18"/>
  <c r="E27" i="18"/>
  <c r="E5" i="18"/>
  <c r="G40" i="18"/>
  <c r="C40" i="18"/>
  <c r="B40" i="18"/>
  <c r="A40" i="18"/>
  <c r="K23" i="14" a="1"/>
  <c r="K23" i="14"/>
  <c r="L23" i="14" a="1"/>
  <c r="L23" i="14"/>
  <c r="K136" i="14" a="1"/>
  <c r="K136" i="14"/>
  <c r="L136" i="14" a="1"/>
  <c r="L136" i="14"/>
  <c r="K8" i="14" a="1"/>
  <c r="K8" i="14"/>
  <c r="L8" i="14" a="1"/>
  <c r="L8" i="14"/>
  <c r="K76" i="14" a="1"/>
  <c r="K76" i="14"/>
  <c r="L76" i="14" a="1"/>
  <c r="L76" i="14"/>
  <c r="K149" i="14" a="1"/>
  <c r="K149" i="14"/>
  <c r="L149" i="14" a="1"/>
  <c r="L149" i="14"/>
  <c r="K99" i="14" a="1"/>
  <c r="K99" i="14"/>
  <c r="L99" i="14" a="1"/>
  <c r="L99" i="14"/>
  <c r="K100" i="14" a="1"/>
  <c r="K100" i="14"/>
  <c r="L100" i="14" a="1"/>
  <c r="L100" i="14"/>
  <c r="K48" i="14" a="1"/>
  <c r="K48" i="14"/>
  <c r="L48" i="14" a="1"/>
  <c r="L48" i="14"/>
  <c r="K24" i="14" a="1"/>
  <c r="K24" i="14"/>
  <c r="L24" i="14" a="1"/>
  <c r="L24" i="14"/>
  <c r="K25" i="14" a="1"/>
  <c r="K25" i="14"/>
  <c r="L25" i="14" a="1"/>
  <c r="L25" i="14"/>
  <c r="K26" i="14" a="1"/>
  <c r="K26" i="14"/>
  <c r="L26" i="14" a="1"/>
  <c r="L26" i="14"/>
  <c r="K150" i="14" a="1"/>
  <c r="K150" i="14"/>
  <c r="L150" i="14" a="1"/>
  <c r="L150" i="14"/>
  <c r="K101" i="14" a="1"/>
  <c r="K101" i="14"/>
  <c r="L101" i="14" a="1"/>
  <c r="L101" i="14"/>
  <c r="K49" i="14" a="1"/>
  <c r="K49" i="14"/>
  <c r="L49" i="14" a="1"/>
  <c r="L49" i="14"/>
  <c r="K27" i="14" a="1"/>
  <c r="K27" i="14"/>
  <c r="L27" i="14" a="1"/>
  <c r="L27" i="14"/>
  <c r="K102" i="14" a="1"/>
  <c r="K102" i="14"/>
  <c r="L102" i="14" a="1"/>
  <c r="L102" i="14"/>
  <c r="K50" i="14" a="1"/>
  <c r="K50" i="14"/>
  <c r="L50" i="14" a="1"/>
  <c r="L50" i="14"/>
  <c r="K69" i="14" a="1"/>
  <c r="K69" i="14"/>
  <c r="L69" i="14" a="1"/>
  <c r="L69" i="14"/>
  <c r="K28" i="14" a="1"/>
  <c r="K28" i="14"/>
  <c r="L28" i="14" a="1"/>
  <c r="L28" i="14"/>
  <c r="K119" i="14" a="1"/>
  <c r="K119" i="14"/>
  <c r="L119" i="14" a="1"/>
  <c r="L119" i="14"/>
  <c r="K77" i="14" a="1"/>
  <c r="K77" i="14"/>
  <c r="L77" i="14" a="1"/>
  <c r="L77" i="14"/>
  <c r="K138" i="14" a="1"/>
  <c r="K138" i="14"/>
  <c r="L138" i="14" a="1"/>
  <c r="L138" i="14"/>
  <c r="K120" i="14" a="1"/>
  <c r="K120" i="14"/>
  <c r="L120" i="14" a="1"/>
  <c r="L120" i="14"/>
  <c r="K78" i="14" a="1"/>
  <c r="K78" i="14"/>
  <c r="L78" i="14" a="1"/>
  <c r="L78" i="14"/>
  <c r="K79" i="14" a="1"/>
  <c r="K79" i="14"/>
  <c r="L79" i="14" a="1"/>
  <c r="L79" i="14"/>
  <c r="K9" i="14" a="1"/>
  <c r="K9" i="14"/>
  <c r="L9" i="14" a="1"/>
  <c r="L9" i="14"/>
  <c r="K29" i="14" a="1"/>
  <c r="K29" i="14"/>
  <c r="L29" i="14" a="1"/>
  <c r="L29" i="14"/>
  <c r="K10" i="14" a="1"/>
  <c r="K10" i="14"/>
  <c r="L10" i="14" a="1"/>
  <c r="L10" i="14"/>
  <c r="K51" i="14" a="1"/>
  <c r="K51" i="14"/>
  <c r="L51" i="14" a="1"/>
  <c r="L51" i="14"/>
  <c r="K103" i="14" a="1"/>
  <c r="K103" i="14"/>
  <c r="L103" i="14" a="1"/>
  <c r="L103" i="14"/>
  <c r="K80" i="14" a="1"/>
  <c r="K80" i="14"/>
  <c r="L80" i="14" a="1"/>
  <c r="L80" i="14"/>
  <c r="K139" i="14" a="1"/>
  <c r="K139" i="14"/>
  <c r="L139" i="14" a="1"/>
  <c r="L139" i="14"/>
  <c r="K104" i="14" a="1"/>
  <c r="K104" i="14"/>
  <c r="L104" i="14" a="1"/>
  <c r="L104" i="14"/>
  <c r="K145" i="14" a="1"/>
  <c r="K145" i="14"/>
  <c r="L145" i="14" a="1"/>
  <c r="L145" i="14"/>
  <c r="K52" i="14" a="1"/>
  <c r="K52" i="14"/>
  <c r="L52" i="14" a="1"/>
  <c r="L52" i="14"/>
  <c r="K132" i="14" a="1"/>
  <c r="K132" i="14"/>
  <c r="L132" i="14" a="1"/>
  <c r="L132" i="14"/>
  <c r="K105" i="14" a="1"/>
  <c r="K105" i="14"/>
  <c r="L105" i="14" a="1"/>
  <c r="L105" i="14"/>
  <c r="K151" i="14" a="1"/>
  <c r="K151" i="14"/>
  <c r="L151" i="14" a="1"/>
  <c r="L151" i="14"/>
  <c r="K30" i="14" a="1"/>
  <c r="K30" i="14"/>
  <c r="L30" i="14" a="1"/>
  <c r="L30" i="14"/>
  <c r="K152" i="14" a="1"/>
  <c r="K152" i="14"/>
  <c r="L152" i="14" a="1"/>
  <c r="L152" i="14"/>
  <c r="K31" i="14" a="1"/>
  <c r="K31" i="14"/>
  <c r="L31" i="14" a="1"/>
  <c r="L31" i="14"/>
  <c r="K106" i="14" a="1"/>
  <c r="K106" i="14"/>
  <c r="L106" i="14" a="1"/>
  <c r="L106" i="14"/>
  <c r="K32" i="14" a="1"/>
  <c r="K32" i="14"/>
  <c r="L32" i="14" a="1"/>
  <c r="L32" i="14"/>
  <c r="K107" i="14" a="1"/>
  <c r="K107" i="14"/>
  <c r="L107" i="14" a="1"/>
  <c r="L107" i="14"/>
  <c r="K33" i="14" a="1"/>
  <c r="K33" i="14"/>
  <c r="L33" i="14" a="1"/>
  <c r="L33" i="14"/>
  <c r="K108" i="14" a="1"/>
  <c r="K108" i="14"/>
  <c r="L108" i="14" a="1"/>
  <c r="L108" i="14"/>
  <c r="K81" i="14" a="1"/>
  <c r="K81" i="14"/>
  <c r="L81" i="14" a="1"/>
  <c r="L81" i="14"/>
  <c r="K53" i="14" a="1"/>
  <c r="K53" i="14"/>
  <c r="L53" i="14" a="1"/>
  <c r="L53" i="14"/>
  <c r="K54" i="14" a="1"/>
  <c r="K54" i="14"/>
  <c r="L54" i="14" a="1"/>
  <c r="L54" i="14"/>
  <c r="K70" i="14" a="1"/>
  <c r="K70" i="14"/>
  <c r="L70" i="14" a="1"/>
  <c r="L70" i="14"/>
  <c r="K11" i="14" a="1"/>
  <c r="K11" i="14"/>
  <c r="L11" i="14" a="1"/>
  <c r="L11" i="14"/>
  <c r="K34" i="14" a="1"/>
  <c r="K34" i="14"/>
  <c r="L34" i="14" a="1"/>
  <c r="L34" i="14"/>
  <c r="K55" i="14" a="1"/>
  <c r="K55" i="14"/>
  <c r="L55" i="14" a="1"/>
  <c r="L55" i="14"/>
  <c r="K82" i="14" a="1"/>
  <c r="K82" i="14"/>
  <c r="L82" i="14" a="1"/>
  <c r="L82" i="14"/>
  <c r="K71" i="14" a="1"/>
  <c r="K71" i="14"/>
  <c r="L71" i="14" a="1"/>
  <c r="L71" i="14"/>
  <c r="K56" i="14" a="1"/>
  <c r="K56" i="14"/>
  <c r="L56" i="14" a="1"/>
  <c r="L56" i="14"/>
  <c r="K83" i="14" a="1"/>
  <c r="K83" i="14"/>
  <c r="L83" i="14" a="1"/>
  <c r="L83" i="14"/>
  <c r="K72" i="14" a="1"/>
  <c r="K72" i="14"/>
  <c r="L72" i="14" a="1"/>
  <c r="L72" i="14"/>
  <c r="K35" i="14" a="1"/>
  <c r="K35" i="14"/>
  <c r="K153" i="14" a="1"/>
  <c r="K153" i="14"/>
  <c r="L153" i="14" a="1"/>
  <c r="L153" i="14"/>
  <c r="K154" i="14" a="1"/>
  <c r="K154" i="14"/>
  <c r="L154" i="14" a="1"/>
  <c r="L154" i="14"/>
  <c r="K110" i="14" a="1"/>
  <c r="K110" i="14"/>
  <c r="L110" i="14" a="1"/>
  <c r="L110" i="14"/>
  <c r="K36" i="14" a="1"/>
  <c r="K36" i="14"/>
  <c r="L36" i="14" a="1"/>
  <c r="L36" i="14"/>
  <c r="K37" i="14" a="1"/>
  <c r="K37" i="14"/>
  <c r="L37" i="14" a="1"/>
  <c r="L37" i="14"/>
  <c r="K84" i="14" a="1"/>
  <c r="K84" i="14"/>
  <c r="L84" i="14" a="1"/>
  <c r="L84" i="14"/>
  <c r="K57" i="14" a="1"/>
  <c r="K57" i="14"/>
  <c r="L57" i="14" a="1"/>
  <c r="L57" i="14"/>
  <c r="K122" i="14" a="1"/>
  <c r="K122" i="14"/>
  <c r="L122" i="14" a="1"/>
  <c r="L122" i="14"/>
  <c r="K38" i="14" a="1"/>
  <c r="K38" i="14"/>
  <c r="L38" i="14" a="1"/>
  <c r="L38" i="14"/>
  <c r="K85" i="14" a="1"/>
  <c r="K85" i="14"/>
  <c r="L85" i="14" a="1"/>
  <c r="L85" i="14"/>
  <c r="K58" i="14" a="1"/>
  <c r="K58" i="14"/>
  <c r="L58" i="14" a="1"/>
  <c r="L58" i="14"/>
  <c r="K123" i="14" a="1"/>
  <c r="K123" i="14"/>
  <c r="L123" i="14" a="1"/>
  <c r="L123" i="14"/>
  <c r="K59" i="14" a="1"/>
  <c r="K59" i="14"/>
  <c r="L59" i="14" a="1"/>
  <c r="L59" i="14"/>
  <c r="K60" i="14" a="1"/>
  <c r="K60" i="14"/>
  <c r="L60" i="14" a="1"/>
  <c r="L60" i="14"/>
  <c r="K86" i="14" a="1"/>
  <c r="K86" i="14"/>
  <c r="L86" i="14" a="1"/>
  <c r="L86" i="14"/>
  <c r="K111" i="14" a="1"/>
  <c r="K111" i="14"/>
  <c r="L111" i="14" a="1"/>
  <c r="L111" i="14"/>
  <c r="K141" i="14" a="1"/>
  <c r="K141" i="14"/>
  <c r="L141" i="14" a="1"/>
  <c r="L141" i="14"/>
  <c r="K3" i="14" a="1"/>
  <c r="K3" i="14"/>
  <c r="L3" i="14" a="1"/>
  <c r="L3" i="14"/>
  <c r="K12" i="14" a="1"/>
  <c r="K12" i="14"/>
  <c r="L12" i="14" a="1"/>
  <c r="L12" i="14"/>
  <c r="K61" i="14" a="1"/>
  <c r="K61" i="14"/>
  <c r="L61" i="14" a="1"/>
  <c r="L61" i="14"/>
  <c r="K112" i="14" a="1"/>
  <c r="K112" i="14"/>
  <c r="L112" i="14" a="1"/>
  <c r="L112" i="14"/>
  <c r="K39" i="14" a="1"/>
  <c r="K39" i="14"/>
  <c r="L39" i="14" a="1"/>
  <c r="L39" i="14"/>
  <c r="K87" i="14" a="1"/>
  <c r="K87" i="14"/>
  <c r="L87" i="14" a="1"/>
  <c r="L87" i="14"/>
  <c r="K62" i="14" a="1"/>
  <c r="K62" i="14"/>
  <c r="L62" i="14" a="1"/>
  <c r="L62" i="14"/>
  <c r="K73" i="14" a="1"/>
  <c r="K73" i="14"/>
  <c r="L73" i="14" a="1"/>
  <c r="L73" i="14"/>
  <c r="K140" i="14" a="1"/>
  <c r="K140" i="14"/>
  <c r="L140" i="14" a="1"/>
  <c r="L140" i="14"/>
  <c r="K113" i="14" a="1"/>
  <c r="K113" i="14"/>
  <c r="L113" i="14" a="1"/>
  <c r="L113" i="14"/>
  <c r="K142" i="14" a="1"/>
  <c r="K142" i="14"/>
  <c r="L142" i="14" a="1"/>
  <c r="L142" i="14"/>
  <c r="K156" i="14" a="1"/>
  <c r="K156" i="14"/>
  <c r="L156" i="14" a="1"/>
  <c r="L156" i="14"/>
  <c r="K157" i="14" a="1"/>
  <c r="K157" i="14"/>
  <c r="L157" i="14" a="1"/>
  <c r="L157" i="14"/>
  <c r="K13" i="14" a="1"/>
  <c r="K13" i="14"/>
  <c r="L13" i="14" a="1"/>
  <c r="L13" i="14"/>
  <c r="K40" i="14" a="1"/>
  <c r="K40" i="14"/>
  <c r="L40" i="14" a="1"/>
  <c r="L40" i="14"/>
  <c r="K124" i="14" a="1"/>
  <c r="K124" i="14"/>
  <c r="L124" i="14" a="1"/>
  <c r="L124" i="14"/>
  <c r="K143" i="14" a="1"/>
  <c r="K143" i="14"/>
  <c r="L143" i="14" a="1"/>
  <c r="L143" i="14"/>
  <c r="K4" i="14" a="1"/>
  <c r="K4" i="14"/>
  <c r="L4" i="14" a="1"/>
  <c r="L4" i="14"/>
  <c r="K125" i="14" a="1"/>
  <c r="K125" i="14"/>
  <c r="L125" i="14" a="1"/>
  <c r="L125" i="14"/>
  <c r="K14" i="14" a="1"/>
  <c r="K14" i="14"/>
  <c r="L14" i="14" a="1"/>
  <c r="L14" i="14"/>
  <c r="K63" i="14" a="1"/>
  <c r="K63" i="14"/>
  <c r="L63" i="14" a="1"/>
  <c r="L63" i="14"/>
  <c r="K15" i="14" a="1"/>
  <c r="K15" i="14"/>
  <c r="L15" i="14" a="1"/>
  <c r="L15" i="14"/>
  <c r="K158" i="14" a="1"/>
  <c r="K158" i="14"/>
  <c r="L158" i="14" a="1"/>
  <c r="L158" i="14"/>
  <c r="K127" i="14" a="1"/>
  <c r="K127" i="14"/>
  <c r="L127" i="14" a="1"/>
  <c r="L127" i="14"/>
  <c r="K16" i="14" a="1"/>
  <c r="K16" i="14"/>
  <c r="L16" i="14" a="1"/>
  <c r="L16" i="14"/>
  <c r="K159" i="14" a="1"/>
  <c r="K159" i="14"/>
  <c r="L159" i="14" a="1"/>
  <c r="L159" i="14"/>
  <c r="K160" i="14" a="1"/>
  <c r="K160" i="14"/>
  <c r="L160" i="14" a="1"/>
  <c r="L160" i="14"/>
  <c r="K41" i="14" a="1"/>
  <c r="K41" i="14"/>
  <c r="L41" i="14" a="1"/>
  <c r="L41" i="14"/>
  <c r="K17" i="14" a="1"/>
  <c r="K17" i="14"/>
  <c r="L17" i="14" a="1"/>
  <c r="L17" i="14"/>
  <c r="K88" i="14" a="1"/>
  <c r="K88" i="14"/>
  <c r="L88" i="14" a="1"/>
  <c r="L88" i="14"/>
  <c r="K161" i="14" a="1"/>
  <c r="K161" i="14"/>
  <c r="L161" i="14" a="1"/>
  <c r="L161" i="14"/>
  <c r="K89" i="14" a="1"/>
  <c r="K89" i="14"/>
  <c r="L89" i="14" a="1"/>
  <c r="L89" i="14"/>
  <c r="K128" i="14" a="1"/>
  <c r="K128" i="14"/>
  <c r="L128" i="14" a="1"/>
  <c r="L128" i="14"/>
  <c r="K5" i="14" a="1"/>
  <c r="K5" i="14"/>
  <c r="L5" i="14" a="1"/>
  <c r="L5" i="14"/>
  <c r="K90" i="14" a="1"/>
  <c r="K90" i="14"/>
  <c r="L90" i="14" a="1"/>
  <c r="L90" i="14"/>
  <c r="K91" i="14" a="1"/>
  <c r="K91" i="14"/>
  <c r="L91" i="14" a="1"/>
  <c r="L91" i="14"/>
  <c r="K144" i="14" a="1"/>
  <c r="K144" i="14"/>
  <c r="L144" i="14" a="1"/>
  <c r="L144" i="14"/>
  <c r="K92" i="14" a="1"/>
  <c r="K92" i="14"/>
  <c r="L92" i="14" a="1"/>
  <c r="L92" i="14"/>
  <c r="K129" i="14" a="1"/>
  <c r="K129" i="14"/>
  <c r="L129" i="14" a="1"/>
  <c r="L129" i="14"/>
  <c r="K130" i="14" a="1"/>
  <c r="K130" i="14"/>
  <c r="L130" i="14" a="1"/>
  <c r="L130" i="14"/>
  <c r="K64" i="14" a="1"/>
  <c r="K64" i="14"/>
  <c r="L64" i="14" a="1"/>
  <c r="L64" i="14"/>
  <c r="K65" i="14" a="1"/>
  <c r="K65" i="14"/>
  <c r="L65" i="14" a="1"/>
  <c r="L65" i="14"/>
  <c r="K131" i="14" a="1"/>
  <c r="K131" i="14"/>
  <c r="L131" i="14" a="1"/>
  <c r="L131" i="14"/>
  <c r="K18" i="14" a="1"/>
  <c r="K18" i="14"/>
  <c r="L18" i="14" a="1"/>
  <c r="L18" i="14"/>
  <c r="K115" i="14" a="1"/>
  <c r="K115" i="14"/>
  <c r="L115" i="14" a="1"/>
  <c r="L115" i="14"/>
  <c r="K42" i="14" a="1"/>
  <c r="K42" i="14"/>
  <c r="L42" i="14" a="1"/>
  <c r="L42" i="14"/>
  <c r="K116" i="14" a="1"/>
  <c r="K116" i="14"/>
  <c r="L116" i="14" a="1"/>
  <c r="L116" i="14"/>
  <c r="K66" i="14" a="1"/>
  <c r="K66" i="14"/>
  <c r="L66" i="14" a="1"/>
  <c r="L66" i="14"/>
  <c r="K93" i="14" a="1"/>
  <c r="K93" i="14"/>
  <c r="L93" i="14" a="1"/>
  <c r="L93" i="14"/>
  <c r="K43" i="14" a="1"/>
  <c r="K43" i="14"/>
  <c r="L43" i="14" a="1"/>
  <c r="L43" i="14"/>
  <c r="K117" i="14" a="1"/>
  <c r="K117" i="14"/>
  <c r="L117" i="14" a="1"/>
  <c r="L117" i="14"/>
  <c r="K74" i="14" a="1"/>
  <c r="K74" i="14"/>
  <c r="L74" i="14" a="1"/>
  <c r="L74" i="14"/>
  <c r="K44" i="14" a="1"/>
  <c r="K44" i="14"/>
  <c r="L44" i="14" a="1"/>
  <c r="L44" i="14"/>
  <c r="K94" i="14" a="1"/>
  <c r="K94" i="14"/>
  <c r="L94" i="14" a="1"/>
  <c r="L94" i="14"/>
  <c r="K6" i="14" a="1"/>
  <c r="K6" i="14"/>
  <c r="L6" i="14" a="1"/>
  <c r="L6" i="14"/>
  <c r="K133" i="14" a="1"/>
  <c r="K133" i="14"/>
  <c r="L133" i="14" a="1"/>
  <c r="L133" i="14"/>
  <c r="K95" i="14" a="1"/>
  <c r="K95" i="14"/>
  <c r="L95" i="14" a="1"/>
  <c r="L95" i="14"/>
  <c r="K134" i="14" a="1"/>
  <c r="K134" i="14"/>
  <c r="L134" i="14" a="1"/>
  <c r="L134" i="14"/>
  <c r="K118" i="14" a="1"/>
  <c r="K118" i="14"/>
  <c r="L118" i="14" a="1"/>
  <c r="L118" i="14"/>
  <c r="K163" i="14" a="1"/>
  <c r="K163" i="14"/>
  <c r="L163" i="14" a="1"/>
  <c r="L163" i="14"/>
  <c r="K164" i="14" a="1"/>
  <c r="K164" i="14"/>
  <c r="L164" i="14" a="1"/>
  <c r="L164" i="14"/>
  <c r="K165" i="14" a="1"/>
  <c r="K165" i="14"/>
  <c r="L165" i="14" a="1"/>
  <c r="L165" i="14"/>
  <c r="K45" i="14" a="1"/>
  <c r="K45" i="14"/>
  <c r="L45" i="14" a="1"/>
  <c r="L45" i="14"/>
  <c r="K96" i="14" a="1"/>
  <c r="K96" i="14"/>
  <c r="L96" i="14" a="1"/>
  <c r="L96" i="14"/>
  <c r="K146" i="14" a="1"/>
  <c r="K146" i="14"/>
  <c r="L146" i="14" a="1"/>
  <c r="L146" i="14"/>
  <c r="K2" i="14" a="1"/>
  <c r="K2" i="14"/>
  <c r="L2" i="14" a="1"/>
  <c r="L2" i="14"/>
  <c r="K19" i="14" a="1"/>
  <c r="K19" i="14"/>
  <c r="L19" i="14" a="1"/>
  <c r="L19" i="14"/>
  <c r="K68" i="14" a="1"/>
  <c r="K68" i="14"/>
  <c r="L68" i="14" a="1"/>
  <c r="L68" i="14"/>
  <c r="K75" i="14" a="1"/>
  <c r="K75" i="14"/>
  <c r="L75" i="14" a="1"/>
  <c r="L75" i="14"/>
  <c r="K7" i="14" a="1"/>
  <c r="K7" i="14"/>
  <c r="L7" i="14" a="1"/>
  <c r="L7" i="14"/>
  <c r="K166" i="14" a="1"/>
  <c r="K166" i="14"/>
  <c r="L166" i="14" a="1"/>
  <c r="L166" i="14"/>
  <c r="K46" i="14" a="1"/>
  <c r="K46" i="14"/>
  <c r="L46" i="14" a="1"/>
  <c r="L46" i="14"/>
  <c r="K135" i="14" a="1"/>
  <c r="K135" i="14"/>
  <c r="L135" i="14" a="1"/>
  <c r="L135" i="14"/>
  <c r="K20" i="14" a="1"/>
  <c r="K20" i="14"/>
  <c r="L20" i="14" a="1"/>
  <c r="L20" i="14"/>
  <c r="K47" i="14" a="1"/>
  <c r="K47" i="14"/>
  <c r="L47" i="14" a="1"/>
  <c r="L47" i="14"/>
  <c r="K21" i="14" a="1"/>
  <c r="K21" i="14"/>
  <c r="L21" i="14" a="1"/>
  <c r="L21" i="14"/>
  <c r="K147" i="14" a="1"/>
  <c r="K147" i="14"/>
  <c r="L147" i="14" a="1"/>
  <c r="L147" i="14"/>
  <c r="K22" i="14" a="1"/>
  <c r="K22" i="14"/>
  <c r="L22" i="14" a="1"/>
  <c r="L22" i="14"/>
  <c r="K98" i="14" a="1"/>
  <c r="K98" i="14"/>
  <c r="L98" i="14" a="1"/>
  <c r="L98" i="14"/>
  <c r="L167" i="14" a="1"/>
  <c r="L167" i="14"/>
  <c r="K167" i="14" a="1"/>
  <c r="K167" i="14"/>
  <c r="G27" i="18"/>
  <c r="G42" i="18"/>
  <c r="G26" i="18"/>
  <c r="G41" i="18"/>
  <c r="G47" i="18"/>
  <c r="B27" i="18"/>
  <c r="B42" i="18"/>
  <c r="B26" i="18"/>
  <c r="B41" i="18"/>
  <c r="B47" i="18"/>
  <c r="C27" i="18"/>
  <c r="C42" i="18"/>
  <c r="C26" i="18"/>
  <c r="C41" i="18"/>
  <c r="C47" i="18"/>
  <c r="A27" i="18"/>
  <c r="A42" i="18"/>
  <c r="A26" i="18"/>
  <c r="A41" i="18"/>
  <c r="G104" i="14" a="1"/>
  <c r="G104" i="14"/>
  <c r="F104" i="14" a="1"/>
  <c r="F104" i="14"/>
  <c r="C104" i="14" a="1"/>
  <c r="C104" i="14"/>
  <c r="B104" i="14" a="1"/>
  <c r="B104" i="14"/>
  <c r="A104" i="14" a="1"/>
  <c r="A104" i="14"/>
  <c r="G118" i="14" a="1"/>
  <c r="G118" i="14"/>
  <c r="F118" i="14" a="1"/>
  <c r="F118" i="14"/>
  <c r="G64" i="14" a="1"/>
  <c r="G64" i="14"/>
  <c r="F64" i="14" a="1"/>
  <c r="F64" i="14"/>
  <c r="C118" i="14" a="1"/>
  <c r="C118" i="14"/>
  <c r="B118" i="14" a="1"/>
  <c r="B118" i="14"/>
  <c r="A118" i="14" a="1"/>
  <c r="A118" i="14"/>
  <c r="C64" i="14" a="1"/>
  <c r="C64" i="14"/>
  <c r="B64" i="14" a="1"/>
  <c r="B64" i="14"/>
  <c r="A64" i="14" a="1"/>
  <c r="A64" i="14"/>
  <c r="G135" i="14" a="1"/>
  <c r="G135" i="14"/>
  <c r="G46" i="14" a="1"/>
  <c r="G46" i="14"/>
  <c r="G166" i="14" a="1"/>
  <c r="G166" i="14"/>
  <c r="G7" i="14" a="1"/>
  <c r="G7" i="14"/>
  <c r="G75" i="14" a="1"/>
  <c r="G75" i="14"/>
  <c r="G68" i="14" a="1"/>
  <c r="G68" i="14"/>
  <c r="G19" i="14" a="1"/>
  <c r="G19" i="14"/>
  <c r="G2" i="14" a="1"/>
  <c r="G2" i="14"/>
  <c r="G146" i="14" a="1"/>
  <c r="G146" i="14"/>
  <c r="G96" i="14" a="1"/>
  <c r="G96" i="14"/>
  <c r="G45" i="14" a="1"/>
  <c r="G45" i="14"/>
  <c r="G165" i="14" a="1"/>
  <c r="G165" i="14"/>
  <c r="G164" i="14" a="1"/>
  <c r="G164" i="14"/>
  <c r="G163" i="14" a="1"/>
  <c r="G163" i="14"/>
  <c r="G134" i="14" a="1"/>
  <c r="G134" i="14"/>
  <c r="G95" i="14" a="1"/>
  <c r="G95" i="14"/>
  <c r="G133" i="14" a="1"/>
  <c r="G133" i="14"/>
  <c r="G6" i="14" a="1"/>
  <c r="G6" i="14"/>
  <c r="G94" i="14" a="1"/>
  <c r="G94" i="14"/>
  <c r="G44" i="14" a="1"/>
  <c r="G44" i="14"/>
  <c r="G74" i="14" a="1"/>
  <c r="G74" i="14"/>
  <c r="G117" i="14" a="1"/>
  <c r="G117" i="14"/>
  <c r="G43" i="14" a="1"/>
  <c r="G43" i="14"/>
  <c r="G93" i="14" a="1"/>
  <c r="G93" i="14"/>
  <c r="G66" i="14" a="1"/>
  <c r="G66" i="14"/>
  <c r="G116" i="14" a="1"/>
  <c r="G116" i="14"/>
  <c r="G42" i="14" a="1"/>
  <c r="G42" i="14"/>
  <c r="G115" i="14" a="1"/>
  <c r="G115" i="14"/>
  <c r="G18" i="14" a="1"/>
  <c r="G18" i="14"/>
  <c r="G131" i="14" a="1"/>
  <c r="G131" i="14"/>
  <c r="G65" i="14" a="1"/>
  <c r="G65" i="14"/>
  <c r="G130" i="14" a="1"/>
  <c r="G130" i="14"/>
  <c r="G129" i="14" a="1"/>
  <c r="G129" i="14"/>
  <c r="G92" i="14" a="1"/>
  <c r="G92" i="14"/>
  <c r="G144" i="14" a="1"/>
  <c r="G144" i="14"/>
  <c r="G91" i="14" a="1"/>
  <c r="G91" i="14"/>
  <c r="G90" i="14" a="1"/>
  <c r="G90" i="14"/>
  <c r="G5" i="14" a="1"/>
  <c r="G5" i="14"/>
  <c r="G128" i="14" a="1"/>
  <c r="G128" i="14"/>
  <c r="G89" i="14" a="1"/>
  <c r="G89" i="14"/>
  <c r="G161" i="14" a="1"/>
  <c r="G161" i="14"/>
  <c r="G88" i="14" a="1"/>
  <c r="G88" i="14"/>
  <c r="G17" i="14" a="1"/>
  <c r="G17" i="14"/>
  <c r="G41" i="14" a="1"/>
  <c r="G41" i="14"/>
  <c r="G160" i="14" a="1"/>
  <c r="G160" i="14"/>
  <c r="G159" i="14" a="1"/>
  <c r="G159" i="14"/>
  <c r="G16" i="14" a="1"/>
  <c r="G16" i="14"/>
  <c r="G127" i="14" a="1"/>
  <c r="G127" i="14"/>
  <c r="G158" i="14" a="1"/>
  <c r="G158" i="14"/>
  <c r="G15" i="14" a="1"/>
  <c r="G15" i="14"/>
  <c r="G63" i="14" a="1"/>
  <c r="G63" i="14"/>
  <c r="G14" i="14" a="1"/>
  <c r="G14" i="14"/>
  <c r="G125" i="14" a="1"/>
  <c r="G125" i="14"/>
  <c r="G4" i="14" a="1"/>
  <c r="G4" i="14"/>
  <c r="G143" i="14" a="1"/>
  <c r="G143" i="14"/>
  <c r="G124" i="14" a="1"/>
  <c r="G124" i="14"/>
  <c r="G40" i="14" a="1"/>
  <c r="G40" i="14"/>
  <c r="G13" i="14" a="1"/>
  <c r="G13" i="14"/>
  <c r="G157" i="14" a="1"/>
  <c r="G157" i="14"/>
  <c r="G156" i="14" a="1"/>
  <c r="G156" i="14"/>
  <c r="G142" i="14" a="1"/>
  <c r="G142" i="14"/>
  <c r="G113" i="14" a="1"/>
  <c r="G113" i="14"/>
  <c r="G140" i="14" a="1"/>
  <c r="G140" i="14"/>
  <c r="G73" i="14" a="1"/>
  <c r="G73" i="14"/>
  <c r="G62" i="14" a="1"/>
  <c r="G62" i="14"/>
  <c r="G87" i="14" a="1"/>
  <c r="G87" i="14"/>
  <c r="G39" i="14" a="1"/>
  <c r="G39" i="14"/>
  <c r="G112" i="14" a="1"/>
  <c r="G112" i="14"/>
  <c r="G61" i="14" a="1"/>
  <c r="G61" i="14"/>
  <c r="G12" i="14" a="1"/>
  <c r="G12" i="14"/>
  <c r="G3" i="14" a="1"/>
  <c r="G3" i="14"/>
  <c r="G141" i="14" a="1"/>
  <c r="G141" i="14"/>
  <c r="G111" i="14" a="1"/>
  <c r="G111" i="14"/>
  <c r="G86" i="14" a="1"/>
  <c r="G86" i="14"/>
  <c r="G60" i="14" a="1"/>
  <c r="G60" i="14"/>
  <c r="G59" i="14" a="1"/>
  <c r="G59" i="14"/>
  <c r="G123" i="14" a="1"/>
  <c r="G123" i="14"/>
  <c r="G58" i="14" a="1"/>
  <c r="G58" i="14"/>
  <c r="G85" i="14" a="1"/>
  <c r="G85" i="14"/>
  <c r="G38" i="14" a="1"/>
  <c r="G38" i="14"/>
  <c r="G122" i="14" a="1"/>
  <c r="G122" i="14"/>
  <c r="G57" i="14" a="1"/>
  <c r="G57" i="14"/>
  <c r="G84" i="14" a="1"/>
  <c r="G84" i="14"/>
  <c r="G37" i="14" a="1"/>
  <c r="G37" i="14"/>
  <c r="G36" i="14" a="1"/>
  <c r="G36" i="14"/>
  <c r="G110" i="14" a="1"/>
  <c r="G110" i="14"/>
  <c r="G154" i="14" a="1"/>
  <c r="G154" i="14"/>
  <c r="G153" i="14" a="1"/>
  <c r="G153" i="14"/>
  <c r="G35" i="14" a="1"/>
  <c r="G35" i="14"/>
  <c r="G72" i="14" a="1"/>
  <c r="G72" i="14"/>
  <c r="G83" i="14" a="1"/>
  <c r="G83" i="14"/>
  <c r="G56" i="14" a="1"/>
  <c r="G56" i="14"/>
  <c r="G71" i="14" a="1"/>
  <c r="G71" i="14"/>
  <c r="G82" i="14" a="1"/>
  <c r="G82" i="14"/>
  <c r="G55" i="14" a="1"/>
  <c r="G55" i="14"/>
  <c r="G34" i="14" a="1"/>
  <c r="G34" i="14"/>
  <c r="G11" i="14" a="1"/>
  <c r="G11" i="14"/>
  <c r="G70" i="14" a="1"/>
  <c r="G70" i="14"/>
  <c r="G54" i="14" a="1"/>
  <c r="G54" i="14"/>
  <c r="G53" i="14" a="1"/>
  <c r="G53" i="14"/>
  <c r="G81" i="14" a="1"/>
  <c r="G81" i="14"/>
  <c r="G108" i="14" a="1"/>
  <c r="G108" i="14"/>
  <c r="G33" i="14" a="1"/>
  <c r="G33" i="14"/>
  <c r="G107" i="14" a="1"/>
  <c r="G107" i="14"/>
  <c r="G32" i="14" a="1"/>
  <c r="G32" i="14"/>
  <c r="G106" i="14" a="1"/>
  <c r="G106" i="14"/>
  <c r="G31" i="14" a="1"/>
  <c r="G31" i="14"/>
  <c r="G152" i="14" a="1"/>
  <c r="G152" i="14"/>
  <c r="G30" i="14" a="1"/>
  <c r="G30" i="14"/>
  <c r="G151" i="14" a="1"/>
  <c r="G151" i="14"/>
  <c r="G105" i="14" a="1"/>
  <c r="G105" i="14"/>
  <c r="G132" i="14" a="1"/>
  <c r="G132" i="14"/>
  <c r="G52" i="14" a="1"/>
  <c r="G52" i="14"/>
  <c r="G145" i="14" a="1"/>
  <c r="G145" i="14"/>
  <c r="G139" i="14" a="1"/>
  <c r="G139" i="14"/>
  <c r="G80" i="14" a="1"/>
  <c r="G80" i="14"/>
  <c r="G103" i="14" a="1"/>
  <c r="G103" i="14"/>
  <c r="G51" i="14" a="1"/>
  <c r="G51" i="14"/>
  <c r="G10" i="14" a="1"/>
  <c r="G10" i="14"/>
  <c r="G29" i="14" a="1"/>
  <c r="G29" i="14"/>
  <c r="G9" i="14" a="1"/>
  <c r="G9" i="14"/>
  <c r="G79" i="14" a="1"/>
  <c r="G79" i="14"/>
  <c r="G78" i="14" a="1"/>
  <c r="G78" i="14"/>
  <c r="G120" i="14" a="1"/>
  <c r="G120" i="14"/>
  <c r="G138" i="14" a="1"/>
  <c r="G138" i="14"/>
  <c r="G77" i="14" a="1"/>
  <c r="G77" i="14"/>
  <c r="G119" i="14" a="1"/>
  <c r="G119" i="14"/>
  <c r="G28" i="14" a="1"/>
  <c r="G28" i="14"/>
  <c r="G69" i="14" a="1"/>
  <c r="G69" i="14"/>
  <c r="G50" i="14" a="1"/>
  <c r="G50" i="14"/>
  <c r="G102" i="14" a="1"/>
  <c r="G102" i="14"/>
  <c r="G27" i="14" a="1"/>
  <c r="G27" i="14"/>
  <c r="G49" i="14" a="1"/>
  <c r="G49" i="14"/>
  <c r="G101" i="14" a="1"/>
  <c r="G101" i="14"/>
  <c r="G150" i="14" a="1"/>
  <c r="G150" i="14"/>
  <c r="G26" i="14" a="1"/>
  <c r="G26" i="14"/>
  <c r="G25" i="14" a="1"/>
  <c r="G25" i="14"/>
  <c r="G24" i="14" a="1"/>
  <c r="G24" i="14"/>
  <c r="G48" i="14" a="1"/>
  <c r="G48" i="14"/>
  <c r="G100" i="14" a="1"/>
  <c r="G100" i="14"/>
  <c r="G99" i="14" a="1"/>
  <c r="G99" i="14"/>
  <c r="G149" i="14" a="1"/>
  <c r="G149" i="14"/>
  <c r="G76" i="14" a="1"/>
  <c r="G76" i="14"/>
  <c r="G8" i="14" a="1"/>
  <c r="G8" i="14"/>
  <c r="G136" i="14" a="1"/>
  <c r="G136" i="14"/>
  <c r="G23" i="14" a="1"/>
  <c r="G23" i="14"/>
  <c r="G98" i="14" a="1"/>
  <c r="G98" i="14"/>
  <c r="G22" i="14" a="1"/>
  <c r="G22" i="14"/>
  <c r="G147" i="14" a="1"/>
  <c r="G147" i="14"/>
  <c r="G21" i="14" a="1"/>
  <c r="G21" i="14"/>
  <c r="G47" i="14" a="1"/>
  <c r="G47" i="14"/>
  <c r="G20" i="14" a="1"/>
  <c r="G20" i="14"/>
  <c r="G167" i="14" a="1"/>
  <c r="G167" i="14"/>
  <c r="F47" i="14" a="1"/>
  <c r="F47" i="14"/>
  <c r="A47" i="14" a="1"/>
  <c r="A47" i="14"/>
  <c r="B47" i="14" a="1"/>
  <c r="B47" i="14"/>
  <c r="C47" i="14" a="1"/>
  <c r="C47" i="14"/>
  <c r="I35" i="14" a="1"/>
  <c r="I35" i="14" s="1"/>
  <c r="AF50" i="18"/>
  <c r="C45" i="18"/>
  <c r="B45" i="18"/>
  <c r="A45" i="18"/>
  <c r="C23" i="18"/>
  <c r="B23" i="18"/>
  <c r="A23" i="18"/>
  <c r="G45" i="18"/>
  <c r="G23" i="18"/>
  <c r="C146" i="14" a="1"/>
  <c r="C146" i="14" s="1"/>
  <c r="B146" i="14" a="1"/>
  <c r="B146" i="14" s="1"/>
  <c r="A146" i="14" a="1"/>
  <c r="A146" i="14" s="1"/>
  <c r="C96" i="14" a="1"/>
  <c r="C96" i="14" s="1"/>
  <c r="B96" i="14" a="1"/>
  <c r="B96" i="14" s="1"/>
  <c r="A96" i="14" a="1"/>
  <c r="A96" i="14" s="1"/>
  <c r="F146" i="14" a="1"/>
  <c r="F146" i="14" s="1"/>
  <c r="F96" i="14" a="1"/>
  <c r="F96" i="14" s="1"/>
  <c r="F12" i="14" a="1"/>
  <c r="F12" i="14" s="1"/>
  <c r="C12" i="14" a="1"/>
  <c r="C12" i="14" s="1"/>
  <c r="B12" i="14" a="1"/>
  <c r="B12" i="14" s="1"/>
  <c r="A12" i="14" a="1"/>
  <c r="A12" i="14" s="1"/>
  <c r="C154" i="14" a="1"/>
  <c r="C154" i="14" s="1"/>
  <c r="B154" i="14" a="1"/>
  <c r="B154" i="14" s="1"/>
  <c r="A154" i="14" a="1"/>
  <c r="A154" i="14" s="1"/>
  <c r="F154" i="14" a="1"/>
  <c r="F154" i="14" s="1"/>
  <c r="F59" i="14" a="1"/>
  <c r="F59" i="14"/>
  <c r="C59" i="14" a="1"/>
  <c r="C59" i="14"/>
  <c r="B59" i="14" a="1"/>
  <c r="B59" i="14"/>
  <c r="A59" i="14" a="1"/>
  <c r="A59" i="14"/>
  <c r="F80" i="14" a="1"/>
  <c r="F80" i="14"/>
  <c r="C80" i="14" a="1"/>
  <c r="C80" i="14"/>
  <c r="B80" i="14" a="1"/>
  <c r="B80" i="14"/>
  <c r="A80" i="14" a="1"/>
  <c r="A80" i="14"/>
  <c r="F6" i="14" a="1"/>
  <c r="F6" i="14"/>
  <c r="F9" i="14" a="1"/>
  <c r="F9" i="14"/>
  <c r="F151" i="14" a="1"/>
  <c r="F151" i="14"/>
  <c r="F153" i="14" a="1"/>
  <c r="F153" i="14"/>
  <c r="C6" i="14" a="1"/>
  <c r="C6" i="14"/>
  <c r="B6" i="14" a="1"/>
  <c r="B6" i="14"/>
  <c r="A6" i="14" a="1"/>
  <c r="A6" i="14"/>
  <c r="C9" i="14" a="1"/>
  <c r="C9" i="14"/>
  <c r="B9" i="14" a="1"/>
  <c r="B9" i="14"/>
  <c r="A9" i="14" a="1"/>
  <c r="A9" i="14"/>
  <c r="C151" i="14" a="1"/>
  <c r="C151" i="14"/>
  <c r="B151" i="14" a="1"/>
  <c r="B151" i="14"/>
  <c r="A151" i="14" a="1"/>
  <c r="A151" i="14"/>
  <c r="C153" i="14" a="1"/>
  <c r="C153" i="14"/>
  <c r="B153" i="14" a="1"/>
  <c r="B153" i="14"/>
  <c r="A153" i="14" a="1"/>
  <c r="A153" i="14"/>
  <c r="F35" i="14" a="1"/>
  <c r="F35" i="14" s="1"/>
  <c r="C35" i="14" a="1"/>
  <c r="C35" i="14" s="1"/>
  <c r="B35" i="14" a="1"/>
  <c r="B35" i="14" s="1"/>
  <c r="A35" i="14" a="1"/>
  <c r="A35" i="14" s="1"/>
  <c r="F165" i="14" a="1"/>
  <c r="F165" i="14" s="1"/>
  <c r="F164" i="14" a="1"/>
  <c r="F164" i="14" s="1"/>
  <c r="F163" i="14" a="1"/>
  <c r="F163" i="14" s="1"/>
  <c r="C165" i="14" a="1"/>
  <c r="C165" i="14" s="1"/>
  <c r="B165" i="14" a="1"/>
  <c r="B165" i="14" s="1"/>
  <c r="A165" i="14" a="1"/>
  <c r="A165" i="14" s="1"/>
  <c r="C163" i="14" a="1"/>
  <c r="C163" i="14" s="1"/>
  <c r="B163" i="14" a="1"/>
  <c r="B163" i="14" s="1"/>
  <c r="A163" i="14" a="1"/>
  <c r="A163" i="14" s="1"/>
  <c r="AS72" i="17"/>
  <c r="AS71" i="17"/>
  <c r="AS70" i="17"/>
  <c r="AS66" i="17"/>
  <c r="AS64" i="17"/>
  <c r="AS61" i="17"/>
  <c r="AS51" i="17"/>
  <c r="AS2" i="17"/>
  <c r="C132" i="14" a="1"/>
  <c r="C132" i="14" s="1"/>
  <c r="B132" i="14" a="1"/>
  <c r="B132" i="14" s="1"/>
  <c r="A132" i="14" a="1"/>
  <c r="A132" i="14" s="1"/>
  <c r="F132" i="14" a="1"/>
  <c r="F132" i="14" s="1"/>
  <c r="C157" i="14" a="1"/>
  <c r="C157" i="14"/>
  <c r="B157" i="14" a="1"/>
  <c r="B157" i="14"/>
  <c r="A157" i="14" a="1"/>
  <c r="A157" i="14"/>
  <c r="C156" i="14" a="1"/>
  <c r="C156" i="14"/>
  <c r="B156" i="14" a="1"/>
  <c r="B156" i="14"/>
  <c r="A156" i="14" a="1"/>
  <c r="A156" i="14"/>
  <c r="C144" i="14" a="1"/>
  <c r="C144" i="14"/>
  <c r="B144" i="14" a="1"/>
  <c r="B144" i="14"/>
  <c r="A144" i="14" a="1"/>
  <c r="A144" i="14"/>
  <c r="C91" i="14" a="1"/>
  <c r="C91" i="14"/>
  <c r="B91" i="14" a="1"/>
  <c r="B91" i="14"/>
  <c r="A91" i="14" a="1"/>
  <c r="A91" i="14"/>
  <c r="F157" i="14" a="1"/>
  <c r="F157" i="14"/>
  <c r="F156" i="14" a="1"/>
  <c r="F156" i="14"/>
  <c r="F144" i="14" a="1"/>
  <c r="F144" i="14"/>
  <c r="F91" i="14" a="1"/>
  <c r="F91" i="14"/>
  <c r="F28" i="14" a="1"/>
  <c r="F28" i="14" s="1"/>
  <c r="F143" i="14" a="1"/>
  <c r="F143" i="14" s="1"/>
  <c r="F124" i="14" a="1"/>
  <c r="F124" i="14" s="1"/>
  <c r="F40" i="14" a="1"/>
  <c r="F40" i="14" s="1"/>
  <c r="F115" i="14" a="1"/>
  <c r="F115" i="14" s="1"/>
  <c r="F18" i="14" a="1"/>
  <c r="F18" i="14" s="1"/>
  <c r="F166" i="14" a="1"/>
  <c r="F166" i="14" s="1"/>
  <c r="F106" i="14" a="1"/>
  <c r="F106" i="14" s="1"/>
  <c r="F140" i="14" a="1"/>
  <c r="F140" i="14" s="1"/>
  <c r="F73" i="14" a="1"/>
  <c r="F73" i="14" s="1"/>
  <c r="C28" i="14" a="1"/>
  <c r="C28" i="14" s="1"/>
  <c r="B28" i="14" a="1"/>
  <c r="B28" i="14" s="1"/>
  <c r="A28" i="14" a="1"/>
  <c r="A28" i="14" s="1"/>
  <c r="C143" i="14" a="1"/>
  <c r="C143" i="14" s="1"/>
  <c r="B143" i="14" a="1"/>
  <c r="B143" i="14" s="1"/>
  <c r="A143" i="14" a="1"/>
  <c r="A143" i="14" s="1"/>
  <c r="C124" i="14" a="1"/>
  <c r="C124" i="14" s="1"/>
  <c r="B124" i="14" a="1"/>
  <c r="B124" i="14" s="1"/>
  <c r="A124" i="14" a="1"/>
  <c r="A124" i="14" s="1"/>
  <c r="C40" i="14" a="1"/>
  <c r="C40" i="14" s="1"/>
  <c r="B40" i="14" a="1"/>
  <c r="B40" i="14" s="1"/>
  <c r="A40" i="14" a="1"/>
  <c r="A40" i="14" s="1"/>
  <c r="C115" i="14" a="1"/>
  <c r="C115" i="14" s="1"/>
  <c r="B115" i="14" a="1"/>
  <c r="B115" i="14" s="1"/>
  <c r="A115" i="14" a="1"/>
  <c r="A115" i="14" s="1"/>
  <c r="C18" i="14" a="1"/>
  <c r="C18" i="14" s="1"/>
  <c r="B18" i="14" a="1"/>
  <c r="B18" i="14" s="1"/>
  <c r="A18" i="14" a="1"/>
  <c r="A18" i="14" s="1"/>
  <c r="C166" i="14" a="1"/>
  <c r="C166" i="14" s="1"/>
  <c r="B166" i="14" a="1"/>
  <c r="B166" i="14" s="1"/>
  <c r="A166" i="14" a="1"/>
  <c r="A166" i="14" s="1"/>
  <c r="C106" i="14" a="1"/>
  <c r="C106" i="14" s="1"/>
  <c r="B106" i="14" a="1"/>
  <c r="B106" i="14" s="1"/>
  <c r="A106" i="14" a="1"/>
  <c r="A106" i="14" s="1"/>
  <c r="C140" i="14" a="1"/>
  <c r="C140" i="14" s="1"/>
  <c r="B140" i="14" a="1"/>
  <c r="B140" i="14" s="1"/>
  <c r="A140" i="14" a="1"/>
  <c r="A140" i="14" s="1"/>
  <c r="C73" i="14" a="1"/>
  <c r="C73" i="14" s="1"/>
  <c r="B73" i="14" a="1"/>
  <c r="B73" i="14" s="1"/>
  <c r="A73" i="14" a="1"/>
  <c r="A73" i="14" s="1"/>
  <c r="F68" i="14" a="1"/>
  <c r="F68" i="14"/>
  <c r="C68" i="14" a="1"/>
  <c r="C68" i="14"/>
  <c r="B68" i="14" a="1"/>
  <c r="B68" i="14"/>
  <c r="A68" i="14" a="1"/>
  <c r="A68" i="14"/>
  <c r="F19" i="14" a="1"/>
  <c r="F19" i="14"/>
  <c r="C19" i="14" a="1"/>
  <c r="C19" i="14"/>
  <c r="B19" i="14" a="1"/>
  <c r="B19" i="14"/>
  <c r="A19" i="14" a="1"/>
  <c r="A19" i="14"/>
  <c r="A18" i="18"/>
  <c r="B18" i="18"/>
  <c r="C18" i="18"/>
  <c r="G18" i="18"/>
  <c r="G22" i="18"/>
  <c r="C22" i="18"/>
  <c r="B22" i="18"/>
  <c r="A22" i="18"/>
  <c r="G14" i="18"/>
  <c r="G36" i="18"/>
  <c r="G33" i="18"/>
  <c r="G19" i="18"/>
  <c r="G4" i="18"/>
  <c r="G13" i="18"/>
  <c r="G46" i="18"/>
  <c r="G34" i="18"/>
  <c r="G20" i="18"/>
  <c r="G15" i="18"/>
  <c r="G2" i="18"/>
  <c r="G24" i="18"/>
  <c r="G38" i="18"/>
  <c r="G3" i="18"/>
  <c r="G39" i="18"/>
  <c r="G7" i="18"/>
  <c r="G6" i="18"/>
  <c r="G11" i="18"/>
  <c r="G43" i="18"/>
  <c r="G30" i="18"/>
  <c r="G9" i="18"/>
  <c r="G32" i="18"/>
  <c r="G44" i="18"/>
  <c r="G25" i="18"/>
  <c r="G48" i="18"/>
  <c r="G21" i="18"/>
  <c r="G12" i="18"/>
  <c r="G37" i="18"/>
  <c r="G10" i="18"/>
  <c r="G8" i="18"/>
  <c r="G28" i="18"/>
  <c r="C14" i="18"/>
  <c r="B14" i="18"/>
  <c r="A14" i="18"/>
  <c r="C36" i="18"/>
  <c r="B36" i="18"/>
  <c r="A36" i="18"/>
  <c r="C33" i="18"/>
  <c r="B33" i="18"/>
  <c r="A33" i="18"/>
  <c r="C19" i="18"/>
  <c r="B19" i="18"/>
  <c r="A19" i="18"/>
  <c r="C4" i="18"/>
  <c r="B4" i="18"/>
  <c r="A4" i="18"/>
  <c r="C13" i="18"/>
  <c r="B13" i="18"/>
  <c r="A13" i="18"/>
  <c r="C46" i="18"/>
  <c r="B46" i="18"/>
  <c r="A46" i="18"/>
  <c r="C34" i="18"/>
  <c r="B34" i="18"/>
  <c r="A34" i="18"/>
  <c r="C20" i="18"/>
  <c r="B20" i="18"/>
  <c r="A20" i="18"/>
  <c r="C15" i="18"/>
  <c r="B15" i="18"/>
  <c r="A15" i="18"/>
  <c r="C2" i="18"/>
  <c r="B2" i="18"/>
  <c r="A2" i="18"/>
  <c r="C24" i="18"/>
  <c r="B24" i="18"/>
  <c r="A24" i="18"/>
  <c r="C38" i="18"/>
  <c r="B38" i="18"/>
  <c r="A38" i="18"/>
  <c r="C3" i="18"/>
  <c r="B3" i="18"/>
  <c r="A3" i="18"/>
  <c r="C5" i="18"/>
  <c r="B5" i="18"/>
  <c r="A5" i="18"/>
  <c r="C39" i="18"/>
  <c r="B39" i="18"/>
  <c r="A39" i="18"/>
  <c r="C7" i="18"/>
  <c r="B7" i="18"/>
  <c r="A7" i="18"/>
  <c r="C6" i="18"/>
  <c r="B6" i="18"/>
  <c r="A6" i="18"/>
  <c r="C11" i="18"/>
  <c r="B11" i="18"/>
  <c r="A11" i="18"/>
  <c r="C43" i="18"/>
  <c r="B43" i="18"/>
  <c r="A43" i="18"/>
  <c r="C30" i="18"/>
  <c r="B30" i="18"/>
  <c r="A30" i="18"/>
  <c r="C9" i="18"/>
  <c r="B9" i="18"/>
  <c r="A9" i="18"/>
  <c r="C32" i="18"/>
  <c r="B32" i="18"/>
  <c r="A32" i="18"/>
  <c r="C44" i="18"/>
  <c r="B44" i="18"/>
  <c r="A44" i="18"/>
  <c r="C25" i="18"/>
  <c r="B25" i="18"/>
  <c r="A25" i="18"/>
  <c r="C48" i="18"/>
  <c r="B48" i="18"/>
  <c r="A48" i="18"/>
  <c r="C21" i="18"/>
  <c r="B21" i="18"/>
  <c r="A21" i="18"/>
  <c r="C12" i="18"/>
  <c r="B12" i="18"/>
  <c r="A12" i="18"/>
  <c r="C37" i="18"/>
  <c r="B37" i="18"/>
  <c r="A37" i="18"/>
  <c r="C10" i="18"/>
  <c r="B10" i="18"/>
  <c r="A10" i="18"/>
  <c r="C8" i="18"/>
  <c r="B8" i="18"/>
  <c r="A8" i="18"/>
  <c r="C28" i="18"/>
  <c r="B28" i="18"/>
  <c r="A28" i="18"/>
  <c r="F129" i="14" a="1"/>
  <c r="F129" i="14" s="1"/>
  <c r="C129" i="14" a="1"/>
  <c r="C129" i="14" s="1"/>
  <c r="B129" i="14" a="1"/>
  <c r="B129" i="14" s="1"/>
  <c r="A129" i="14" a="1"/>
  <c r="A129" i="14" s="1"/>
  <c r="F41" i="14" a="1"/>
  <c r="F41" i="14" s="1"/>
  <c r="C41" i="14" a="1"/>
  <c r="C41" i="14" s="1"/>
  <c r="B41" i="14" a="1"/>
  <c r="B41" i="14" s="1"/>
  <c r="A41" i="14" a="1"/>
  <c r="A41" i="14" s="1"/>
  <c r="F127" i="14" a="1"/>
  <c r="F127" i="14" s="1"/>
  <c r="C127" i="14" a="1"/>
  <c r="C127" i="14" s="1"/>
  <c r="B127" i="14" a="1"/>
  <c r="B127" i="14" s="1"/>
  <c r="A127" i="14" a="1"/>
  <c r="A127" i="14" s="1"/>
  <c r="F36" i="14" a="1"/>
  <c r="F36" i="14" s="1"/>
  <c r="C36" i="14" a="1"/>
  <c r="C36" i="14" s="1"/>
  <c r="B36" i="14" a="1"/>
  <c r="B36" i="14" s="1"/>
  <c r="A36" i="14" a="1"/>
  <c r="A36" i="14" s="1"/>
  <c r="F21" i="14" a="1"/>
  <c r="F21" i="14" s="1"/>
  <c r="C21" i="14" a="1"/>
  <c r="C21" i="14" s="1"/>
  <c r="B21" i="14" a="1"/>
  <c r="B21" i="14" s="1"/>
  <c r="A21" i="14" a="1"/>
  <c r="A21" i="14" s="1"/>
  <c r="F24" i="14" a="1"/>
  <c r="F24" i="14" s="1"/>
  <c r="C24" i="14" a="1"/>
  <c r="C24" i="14" s="1"/>
  <c r="B24" i="14" a="1"/>
  <c r="B24" i="14" s="1"/>
  <c r="A24" i="14" a="1"/>
  <c r="A24" i="14" s="1"/>
  <c r="F116" i="14" a="1"/>
  <c r="F116" i="14"/>
  <c r="F42" i="14" a="1"/>
  <c r="F42" i="14"/>
  <c r="C116" i="14" a="1"/>
  <c r="C116" i="14"/>
  <c r="B116" i="14" a="1"/>
  <c r="B116" i="14"/>
  <c r="A116" i="14" a="1"/>
  <c r="A116" i="14"/>
  <c r="C42" i="14" a="1"/>
  <c r="C42" i="14"/>
  <c r="B42" i="14" a="1"/>
  <c r="B42" i="14"/>
  <c r="A42" i="14" a="1"/>
  <c r="A42" i="14"/>
  <c r="F15" i="14" a="1"/>
  <c r="F15" i="14" s="1"/>
  <c r="C15" i="14" a="1"/>
  <c r="C15" i="14" s="1"/>
  <c r="B15" i="14" a="1"/>
  <c r="B15" i="14" s="1"/>
  <c r="A15" i="14" a="1"/>
  <c r="A15" i="14" s="1"/>
  <c r="F74" i="14" a="1"/>
  <c r="F74" i="14" s="1"/>
  <c r="F63" i="14" a="1"/>
  <c r="F63" i="14" s="1"/>
  <c r="C74" i="14" a="1"/>
  <c r="C74" i="14" s="1"/>
  <c r="B74" i="14" a="1"/>
  <c r="B74" i="14" s="1"/>
  <c r="A74" i="14" a="1"/>
  <c r="A74" i="14" s="1"/>
  <c r="C63" i="14" a="1"/>
  <c r="C63" i="14" s="1"/>
  <c r="B63" i="14" a="1"/>
  <c r="B63" i="14" s="1"/>
  <c r="A63" i="14" a="1"/>
  <c r="A63" i="14" s="1"/>
  <c r="F117" i="14" a="1"/>
  <c r="F117" i="14" s="1"/>
  <c r="C117" i="14" a="1"/>
  <c r="C117" i="14" s="1"/>
  <c r="B117" i="14" a="1"/>
  <c r="B117" i="14" s="1"/>
  <c r="A117" i="14" a="1"/>
  <c r="A117" i="14" s="1"/>
  <c r="F160" i="14" a="1"/>
  <c r="F160" i="14" s="1"/>
  <c r="F159" i="14" a="1"/>
  <c r="F159" i="14" s="1"/>
  <c r="C160" i="14" a="1"/>
  <c r="C160" i="14" s="1"/>
  <c r="B160" i="14" a="1"/>
  <c r="B160" i="14" s="1"/>
  <c r="A160" i="14" a="1"/>
  <c r="A160" i="14" s="1"/>
  <c r="C159" i="14" a="1"/>
  <c r="C159" i="14" s="1"/>
  <c r="B159" i="14" a="1"/>
  <c r="B159" i="14" s="1"/>
  <c r="A159" i="14" a="1"/>
  <c r="A159" i="14" s="1"/>
  <c r="A13" i="14" a="1"/>
  <c r="A13" i="14"/>
  <c r="B13" i="14" a="1"/>
  <c r="B13" i="14"/>
  <c r="C13" i="14" a="1"/>
  <c r="C13" i="14"/>
  <c r="F13" i="14" a="1"/>
  <c r="F13" i="14"/>
  <c r="F125" i="14" a="1"/>
  <c r="F125" i="14"/>
  <c r="A125" i="14" a="1"/>
  <c r="A125" i="14"/>
  <c r="B125" i="14" a="1"/>
  <c r="B125" i="14"/>
  <c r="C125" i="14" a="1"/>
  <c r="C125" i="14"/>
  <c r="F7" i="14" a="1"/>
  <c r="F7" i="14"/>
  <c r="A7" i="14" a="1"/>
  <c r="A7" i="14"/>
  <c r="B7" i="14" a="1"/>
  <c r="B7" i="14"/>
  <c r="C7" i="14" a="1"/>
  <c r="C7" i="14"/>
  <c r="C94" i="14" a="1"/>
  <c r="C94" i="14"/>
  <c r="C133" i="14" a="1"/>
  <c r="C133" i="14"/>
  <c r="C95" i="14" a="1"/>
  <c r="C95" i="14"/>
  <c r="F72" i="14" a="1"/>
  <c r="F72" i="14"/>
  <c r="F158" i="14" a="1"/>
  <c r="F158" i="14"/>
  <c r="F135" i="14" a="1"/>
  <c r="F135" i="14"/>
  <c r="F46" i="14" a="1"/>
  <c r="F46" i="14"/>
  <c r="F75" i="14" a="1"/>
  <c r="F75" i="14"/>
  <c r="F152" i="14" a="1"/>
  <c r="F152" i="14"/>
  <c r="F30" i="14" a="1"/>
  <c r="F30" i="14"/>
  <c r="F45" i="14" a="1"/>
  <c r="F45" i="14"/>
  <c r="F134" i="14" a="1"/>
  <c r="F134" i="14"/>
  <c r="F95" i="14" a="1"/>
  <c r="F95" i="14"/>
  <c r="F133" i="14" a="1"/>
  <c r="F133" i="14"/>
  <c r="F94" i="14" a="1"/>
  <c r="F94" i="14"/>
  <c r="F44" i="14" a="1"/>
  <c r="F44" i="14"/>
  <c r="F43" i="14" a="1"/>
  <c r="F43" i="14"/>
  <c r="F93" i="14" a="1"/>
  <c r="F93" i="14"/>
  <c r="F66" i="14" a="1"/>
  <c r="F66" i="14"/>
  <c r="F131" i="14" a="1"/>
  <c r="F131" i="14"/>
  <c r="F65" i="14" a="1"/>
  <c r="F65" i="14"/>
  <c r="F130" i="14" a="1"/>
  <c r="F130" i="14"/>
  <c r="F90" i="14" a="1"/>
  <c r="F90" i="14"/>
  <c r="F5" i="14" a="1"/>
  <c r="F5" i="14"/>
  <c r="F128" i="14" a="1"/>
  <c r="F128" i="14"/>
  <c r="F89" i="14" a="1"/>
  <c r="F89" i="14"/>
  <c r="F161" i="14" a="1"/>
  <c r="F161" i="14"/>
  <c r="F88" i="14" a="1"/>
  <c r="F88" i="14"/>
  <c r="F17" i="14" a="1"/>
  <c r="F17" i="14"/>
  <c r="F16" i="14" a="1"/>
  <c r="F16" i="14"/>
  <c r="F14" i="14" a="1"/>
  <c r="F14" i="14"/>
  <c r="F8" i="14" a="1"/>
  <c r="F8" i="14"/>
  <c r="F142" i="14" a="1"/>
  <c r="F142" i="14"/>
  <c r="F113" i="14" a="1"/>
  <c r="F113" i="14"/>
  <c r="F4" i="14" a="1"/>
  <c r="F4" i="14"/>
  <c r="F62" i="14" a="1"/>
  <c r="F62" i="14"/>
  <c r="F87" i="14" a="1"/>
  <c r="F87" i="14"/>
  <c r="F39" i="14" a="1"/>
  <c r="F39" i="14"/>
  <c r="F112" i="14" a="1"/>
  <c r="F112" i="14"/>
  <c r="F61" i="14" a="1"/>
  <c r="F61" i="14"/>
  <c r="F141" i="14" a="1"/>
  <c r="F141" i="14"/>
  <c r="F86" i="14" a="1"/>
  <c r="F86" i="14"/>
  <c r="F60" i="14" a="1"/>
  <c r="F60" i="14"/>
  <c r="F123" i="14" a="1"/>
  <c r="F123" i="14"/>
  <c r="F58" i="14" a="1"/>
  <c r="F58" i="14"/>
  <c r="F85" i="14" a="1"/>
  <c r="F85" i="14"/>
  <c r="F38" i="14" a="1"/>
  <c r="F38" i="14"/>
  <c r="F122" i="14" a="1"/>
  <c r="F122" i="14"/>
  <c r="F57" i="14" a="1"/>
  <c r="F57" i="14"/>
  <c r="F84" i="14" a="1"/>
  <c r="F84" i="14"/>
  <c r="F37" i="14" a="1"/>
  <c r="F37" i="14"/>
  <c r="F110" i="14" a="1"/>
  <c r="F110" i="14"/>
  <c r="F83" i="14" a="1"/>
  <c r="F83" i="14"/>
  <c r="F56" i="14" a="1"/>
  <c r="F56" i="14"/>
  <c r="F71" i="14" a="1"/>
  <c r="F71" i="14"/>
  <c r="F82" i="14" a="1"/>
  <c r="F82" i="14"/>
  <c r="F55" i="14" a="1"/>
  <c r="F55" i="14"/>
  <c r="F34" i="14" a="1"/>
  <c r="F34" i="14"/>
  <c r="F11" i="14" a="1"/>
  <c r="F11" i="14"/>
  <c r="F70" i="14" a="1"/>
  <c r="F70" i="14"/>
  <c r="F54" i="14" a="1"/>
  <c r="F54" i="14"/>
  <c r="F53" i="14" a="1"/>
  <c r="F53" i="14"/>
  <c r="F81" i="14" a="1"/>
  <c r="F81" i="14"/>
  <c r="F108" i="14" a="1"/>
  <c r="F108" i="14"/>
  <c r="F33" i="14" a="1"/>
  <c r="F33" i="14"/>
  <c r="F107" i="14" a="1"/>
  <c r="F107" i="14"/>
  <c r="F32" i="14" a="1"/>
  <c r="F32" i="14"/>
  <c r="F31" i="14" a="1"/>
  <c r="F31" i="14"/>
  <c r="F105" i="14" a="1"/>
  <c r="F105" i="14"/>
  <c r="F52" i="14" a="1"/>
  <c r="F52" i="14"/>
  <c r="F145" i="14" a="1"/>
  <c r="F145" i="14"/>
  <c r="F139" i="14" a="1"/>
  <c r="F139" i="14"/>
  <c r="F103" i="14" a="1"/>
  <c r="F103" i="14"/>
  <c r="F51" i="14" a="1"/>
  <c r="F51" i="14"/>
  <c r="F10" i="14" a="1"/>
  <c r="F10" i="14"/>
  <c r="F29" i="14" a="1"/>
  <c r="F29" i="14"/>
  <c r="F79" i="14" a="1"/>
  <c r="F79" i="14"/>
  <c r="F78" i="14" a="1"/>
  <c r="F78" i="14"/>
  <c r="F120" i="14" a="1"/>
  <c r="F120" i="14"/>
  <c r="F138" i="14" a="1"/>
  <c r="F138" i="14"/>
  <c r="F77" i="14" a="1"/>
  <c r="F77" i="14"/>
  <c r="F119" i="14" a="1"/>
  <c r="F119" i="14"/>
  <c r="F69" i="14" a="1"/>
  <c r="F69" i="14"/>
  <c r="F50" i="14" a="1"/>
  <c r="F50" i="14"/>
  <c r="F102" i="14" a="1"/>
  <c r="F102" i="14"/>
  <c r="F27" i="14" a="1"/>
  <c r="F27" i="14"/>
  <c r="F49" i="14" a="1"/>
  <c r="F49" i="14"/>
  <c r="F101" i="14" a="1"/>
  <c r="F101" i="14"/>
  <c r="F150" i="14" a="1"/>
  <c r="F150" i="14"/>
  <c r="F26" i="14" a="1"/>
  <c r="F26" i="14"/>
  <c r="F25" i="14" a="1"/>
  <c r="F25" i="14"/>
  <c r="F48" i="14" a="1"/>
  <c r="F48" i="14"/>
  <c r="F100" i="14" a="1"/>
  <c r="F100" i="14"/>
  <c r="F99" i="14" a="1"/>
  <c r="F99" i="14"/>
  <c r="F149" i="14" a="1"/>
  <c r="F149" i="14"/>
  <c r="F76" i="14" a="1"/>
  <c r="F76" i="14"/>
  <c r="F136" i="14" a="1"/>
  <c r="F136" i="14"/>
  <c r="F23" i="14" a="1"/>
  <c r="F23" i="14"/>
  <c r="F98" i="14" a="1"/>
  <c r="F98" i="14"/>
  <c r="F22" i="14" a="1"/>
  <c r="F22" i="14"/>
  <c r="F147" i="14" a="1"/>
  <c r="F147" i="14"/>
  <c r="F3" i="14" a="1"/>
  <c r="F3" i="14"/>
  <c r="F20" i="14" a="1"/>
  <c r="F20" i="14"/>
  <c r="F167" i="14" a="1"/>
  <c r="F167" i="14"/>
  <c r="C8" i="14" a="1"/>
  <c r="C8" i="14"/>
  <c r="A8" i="14" a="1"/>
  <c r="A8" i="14"/>
  <c r="B8" i="14" a="1"/>
  <c r="B8" i="14"/>
  <c r="A17" i="14" a="1"/>
  <c r="A17" i="14"/>
  <c r="B17" i="14" a="1"/>
  <c r="B17" i="14"/>
  <c r="C17" i="14" a="1"/>
  <c r="C17" i="14"/>
  <c r="A88" i="14" a="1"/>
  <c r="A88" i="14"/>
  <c r="B88" i="14" a="1"/>
  <c r="B88" i="14"/>
  <c r="C88" i="14" a="1"/>
  <c r="C88" i="14"/>
  <c r="A5" i="14" a="1"/>
  <c r="A5" i="14"/>
  <c r="B5" i="14" a="1"/>
  <c r="B5" i="14"/>
  <c r="C5" i="14" a="1"/>
  <c r="C5" i="14"/>
  <c r="A65" i="14" a="1"/>
  <c r="A65" i="14"/>
  <c r="B65" i="14" a="1"/>
  <c r="B65" i="14"/>
  <c r="C65" i="14" a="1"/>
  <c r="C65" i="14"/>
  <c r="A30" i="14" a="1"/>
  <c r="A30" i="14"/>
  <c r="B30" i="14" a="1"/>
  <c r="B30" i="14"/>
  <c r="C30" i="14" a="1"/>
  <c r="C30" i="14"/>
  <c r="A152" i="14" a="1"/>
  <c r="A152" i="14"/>
  <c r="B152" i="14" a="1"/>
  <c r="B152" i="14"/>
  <c r="C152" i="14" a="1"/>
  <c r="C152" i="14"/>
  <c r="A2" i="14" a="1"/>
  <c r="A2" i="14"/>
  <c r="B2" i="14" a="1"/>
  <c r="B2" i="14"/>
  <c r="C2" i="14" a="1"/>
  <c r="C2" i="14"/>
  <c r="C150" i="21" a="1"/>
  <c r="C150" i="21"/>
  <c r="C149" i="21" a="1"/>
  <c r="C149" i="21"/>
  <c r="C148" i="21" a="1"/>
  <c r="C148" i="21"/>
  <c r="C147" i="21" a="1"/>
  <c r="C147" i="21"/>
  <c r="C144" i="21" a="1"/>
  <c r="C144" i="21"/>
  <c r="C143" i="21" a="1"/>
  <c r="C143" i="21"/>
  <c r="C142" i="21" a="1"/>
  <c r="C142" i="21"/>
  <c r="C125" i="21" a="1"/>
  <c r="C125" i="21"/>
  <c r="C140" i="21" a="1"/>
  <c r="C140" i="21"/>
  <c r="C139" i="21" a="1"/>
  <c r="C139" i="21"/>
  <c r="C138" i="21" a="1"/>
  <c r="C138" i="21"/>
  <c r="C137" i="21" a="1"/>
  <c r="C137" i="21"/>
  <c r="C136" i="21" a="1"/>
  <c r="C136" i="21"/>
  <c r="C135" i="21" a="1"/>
  <c r="C135" i="21"/>
  <c r="C134" i="21" a="1"/>
  <c r="C134" i="21"/>
  <c r="C133" i="21" a="1"/>
  <c r="C133" i="21"/>
  <c r="C132" i="21" a="1"/>
  <c r="C132" i="21"/>
  <c r="C131" i="21" a="1"/>
  <c r="C131" i="21"/>
  <c r="C130" i="21" a="1"/>
  <c r="C130" i="21"/>
  <c r="C129" i="21" a="1"/>
  <c r="C129" i="21"/>
  <c r="C128" i="21" a="1"/>
  <c r="C128" i="21"/>
  <c r="C126" i="21" a="1"/>
  <c r="C126" i="21"/>
  <c r="C124" i="21" a="1"/>
  <c r="C124" i="21"/>
  <c r="C123" i="21" a="1"/>
  <c r="C123" i="21"/>
  <c r="C122" i="21" a="1"/>
  <c r="C122" i="21"/>
  <c r="C121" i="21" a="1"/>
  <c r="C121" i="21"/>
  <c r="C120" i="21" a="1"/>
  <c r="C120" i="21"/>
  <c r="C119" i="21" a="1"/>
  <c r="C119" i="21"/>
  <c r="C118" i="21" a="1"/>
  <c r="C118" i="21"/>
  <c r="C115" i="21" a="1"/>
  <c r="C115" i="21"/>
  <c r="C114" i="21" a="1"/>
  <c r="C114" i="21"/>
  <c r="C113" i="21" a="1"/>
  <c r="C113" i="21"/>
  <c r="C112" i="21" a="1"/>
  <c r="C112" i="21"/>
  <c r="C111" i="21" a="1"/>
  <c r="C111" i="21"/>
  <c r="C110" i="21" a="1"/>
  <c r="C110" i="21"/>
  <c r="C109" i="21" a="1"/>
  <c r="C109" i="21"/>
  <c r="C108" i="21" a="1"/>
  <c r="C108" i="21"/>
  <c r="C107" i="21" a="1"/>
  <c r="C107" i="21"/>
  <c r="C106" i="21" a="1"/>
  <c r="C106" i="21"/>
  <c r="C103" i="21" a="1"/>
  <c r="C103" i="21"/>
  <c r="C102" i="21" a="1"/>
  <c r="C102" i="21"/>
  <c r="C101" i="21" a="1"/>
  <c r="C101" i="21"/>
  <c r="C100" i="21" a="1"/>
  <c r="C100" i="21"/>
  <c r="C99" i="21" a="1"/>
  <c r="C99" i="21"/>
  <c r="C98" i="21" a="1"/>
  <c r="C98" i="21"/>
  <c r="C97" i="21" a="1"/>
  <c r="C97" i="21"/>
  <c r="C96" i="21" a="1"/>
  <c r="C96" i="21"/>
  <c r="C95" i="21" a="1"/>
  <c r="C95" i="21"/>
  <c r="C94" i="21" a="1"/>
  <c r="C94" i="21"/>
  <c r="C93" i="21" a="1"/>
  <c r="C93" i="21"/>
  <c r="C92" i="21" a="1"/>
  <c r="C92" i="21"/>
  <c r="C91" i="21" a="1"/>
  <c r="C91" i="21"/>
  <c r="C90" i="21" a="1"/>
  <c r="C90" i="21"/>
  <c r="C89" i="21" a="1"/>
  <c r="C89" i="21"/>
  <c r="C88" i="21" a="1"/>
  <c r="C88" i="21"/>
  <c r="C87" i="21" a="1"/>
  <c r="C87" i="21"/>
  <c r="C86" i="21" a="1"/>
  <c r="C86" i="21"/>
  <c r="C85" i="21" a="1"/>
  <c r="C85" i="21"/>
  <c r="C84" i="21" a="1"/>
  <c r="C84" i="21"/>
  <c r="C83" i="21" a="1"/>
  <c r="C83" i="21"/>
  <c r="C81" i="21" a="1"/>
  <c r="C81" i="21"/>
  <c r="C80" i="21" a="1"/>
  <c r="C80" i="21"/>
  <c r="C79" i="21" a="1"/>
  <c r="C79" i="21"/>
  <c r="C78" i="21" a="1"/>
  <c r="C78" i="21"/>
  <c r="C77" i="21" a="1"/>
  <c r="C77" i="21"/>
  <c r="C76" i="21" a="1"/>
  <c r="C76" i="21"/>
  <c r="C75" i="21" a="1"/>
  <c r="C75" i="21"/>
  <c r="C73" i="21" a="1"/>
  <c r="C73" i="21"/>
  <c r="C72" i="21" a="1"/>
  <c r="C72" i="21"/>
  <c r="C71" i="21" a="1"/>
  <c r="C71" i="21"/>
  <c r="C70" i="21" a="1"/>
  <c r="C70" i="21"/>
  <c r="C69" i="21" a="1"/>
  <c r="C69" i="21"/>
  <c r="C68" i="21" a="1"/>
  <c r="C68" i="21"/>
  <c r="C67" i="21" a="1"/>
  <c r="C67" i="21"/>
  <c r="C66" i="21" a="1"/>
  <c r="C66" i="21"/>
  <c r="C65" i="21" a="1"/>
  <c r="C65" i="21"/>
  <c r="C64" i="21" a="1"/>
  <c r="C64" i="21"/>
  <c r="C63" i="21" a="1"/>
  <c r="C63" i="21"/>
  <c r="C62" i="21" a="1"/>
  <c r="C62" i="21"/>
  <c r="C61" i="21" a="1"/>
  <c r="C61" i="21"/>
  <c r="C60" i="21" a="1"/>
  <c r="C60" i="21"/>
  <c r="C59" i="21" a="1"/>
  <c r="C59" i="21"/>
  <c r="C58" i="21" a="1"/>
  <c r="C58" i="21"/>
  <c r="C57" i="21" a="1"/>
  <c r="C57" i="21"/>
  <c r="C56" i="21" a="1"/>
  <c r="C56" i="21"/>
  <c r="C55" i="21" a="1"/>
  <c r="C55" i="21"/>
  <c r="C54" i="21" a="1"/>
  <c r="C54" i="21"/>
  <c r="C53" i="21" a="1"/>
  <c r="C53" i="21"/>
  <c r="C52" i="21" a="1"/>
  <c r="C52" i="21"/>
  <c r="C50" i="21" a="1"/>
  <c r="C50" i="21"/>
  <c r="C49" i="21" a="1"/>
  <c r="C49" i="21"/>
  <c r="C48" i="21" a="1"/>
  <c r="C48" i="21"/>
  <c r="C47" i="21" a="1"/>
  <c r="C47" i="21"/>
  <c r="C46" i="21" a="1"/>
  <c r="C46" i="21"/>
  <c r="C45" i="21" a="1"/>
  <c r="C45" i="21"/>
  <c r="C44" i="21" a="1"/>
  <c r="C44" i="21"/>
  <c r="C43" i="21" a="1"/>
  <c r="C43" i="21"/>
  <c r="C42" i="21" a="1"/>
  <c r="C42" i="21"/>
  <c r="C41" i="21" a="1"/>
  <c r="C41" i="21"/>
  <c r="C40" i="21" a="1"/>
  <c r="C40" i="21"/>
  <c r="C39" i="21" a="1"/>
  <c r="C39" i="21"/>
  <c r="C38" i="21" a="1"/>
  <c r="C38" i="21"/>
  <c r="C37" i="21" a="1"/>
  <c r="C37" i="21"/>
  <c r="C36" i="21" a="1"/>
  <c r="C36" i="21"/>
  <c r="C35" i="21" a="1"/>
  <c r="C35" i="21"/>
  <c r="C34" i="21" a="1"/>
  <c r="C34" i="21"/>
  <c r="C33" i="21" a="1"/>
  <c r="C33" i="21"/>
  <c r="C32" i="21" a="1"/>
  <c r="C32" i="21"/>
  <c r="C31" i="21" a="1"/>
  <c r="C31" i="21"/>
  <c r="C30" i="21" a="1"/>
  <c r="C30" i="21"/>
  <c r="C29" i="21" a="1"/>
  <c r="C29" i="21"/>
  <c r="C28" i="21" a="1"/>
  <c r="C28" i="21"/>
  <c r="C27" i="21" a="1"/>
  <c r="C27" i="21"/>
  <c r="C26" i="21" a="1"/>
  <c r="C26" i="21"/>
  <c r="C25" i="21" a="1"/>
  <c r="C25" i="21"/>
  <c r="C24" i="21" a="1"/>
  <c r="C24" i="21"/>
  <c r="C22" i="21" a="1"/>
  <c r="C22" i="21"/>
  <c r="C21" i="21" a="1"/>
  <c r="C21" i="21"/>
  <c r="C20" i="21" a="1"/>
  <c r="C20" i="21"/>
  <c r="C19" i="21" a="1"/>
  <c r="C19" i="21"/>
  <c r="C18" i="21" a="1"/>
  <c r="C18" i="21"/>
  <c r="C17" i="21" a="1"/>
  <c r="C17" i="21"/>
  <c r="C16" i="21" a="1"/>
  <c r="C16" i="21"/>
  <c r="C15" i="21" a="1"/>
  <c r="C15" i="21"/>
  <c r="C14" i="21" a="1"/>
  <c r="C14" i="21"/>
  <c r="C13" i="21" a="1"/>
  <c r="C13" i="21"/>
  <c r="C12" i="21" a="1"/>
  <c r="C12" i="21"/>
  <c r="C11" i="21" a="1"/>
  <c r="C11" i="21"/>
  <c r="C9" i="21" a="1"/>
  <c r="C9" i="21"/>
  <c r="C8" i="21" a="1"/>
  <c r="C8" i="21"/>
  <c r="C7" i="21" a="1"/>
  <c r="C7" i="21"/>
  <c r="C6" i="21" a="1"/>
  <c r="C6" i="21"/>
  <c r="C5" i="21" a="1"/>
  <c r="C5" i="21"/>
  <c r="A5" i="21" a="1"/>
  <c r="A5" i="21"/>
  <c r="A150" i="21" a="1"/>
  <c r="A150" i="21"/>
  <c r="A148" i="21" a="1"/>
  <c r="A148" i="21"/>
  <c r="A147" i="21" a="1"/>
  <c r="A147" i="21"/>
  <c r="A144" i="21" a="1"/>
  <c r="A144" i="21"/>
  <c r="A143" i="21" a="1"/>
  <c r="A143" i="21"/>
  <c r="A142" i="21" a="1"/>
  <c r="A142" i="21"/>
  <c r="A125" i="21" a="1"/>
  <c r="A125" i="21"/>
  <c r="A140" i="21" a="1"/>
  <c r="A140" i="21"/>
  <c r="A139" i="21" a="1"/>
  <c r="A139" i="21"/>
  <c r="A138" i="21" a="1"/>
  <c r="A138" i="21"/>
  <c r="A137" i="21" a="1"/>
  <c r="A137" i="21"/>
  <c r="A136" i="21" a="1"/>
  <c r="A136" i="21"/>
  <c r="A135" i="21" a="1"/>
  <c r="A135" i="21"/>
  <c r="A134" i="21" a="1"/>
  <c r="A134" i="21"/>
  <c r="A133" i="21" a="1"/>
  <c r="A133" i="21"/>
  <c r="A132" i="21" a="1"/>
  <c r="A132" i="21"/>
  <c r="A131" i="21" a="1"/>
  <c r="A131" i="21"/>
  <c r="A130" i="21" a="1"/>
  <c r="A130" i="21"/>
  <c r="A129" i="21" a="1"/>
  <c r="A129" i="21"/>
  <c r="A128" i="21" a="1"/>
  <c r="A128" i="21"/>
  <c r="A126" i="21" a="1"/>
  <c r="A126" i="21"/>
  <c r="A124" i="21" a="1"/>
  <c r="A124" i="21"/>
  <c r="A123" i="21" a="1"/>
  <c r="A123" i="21"/>
  <c r="A122" i="21" a="1"/>
  <c r="A122" i="21"/>
  <c r="A121" i="21" a="1"/>
  <c r="A121" i="21"/>
  <c r="A120" i="21" a="1"/>
  <c r="A120" i="21"/>
  <c r="A119" i="21" a="1"/>
  <c r="A119" i="21"/>
  <c r="A118" i="21" a="1"/>
  <c r="A118" i="21"/>
  <c r="A116" i="21" a="1"/>
  <c r="A116" i="21"/>
  <c r="A115" i="21" a="1"/>
  <c r="A115" i="21"/>
  <c r="A114" i="21" a="1"/>
  <c r="A114" i="21"/>
  <c r="A113" i="21" a="1"/>
  <c r="A113" i="21"/>
  <c r="A112" i="21" a="1"/>
  <c r="A112" i="21"/>
  <c r="A111" i="21" a="1"/>
  <c r="A111" i="21"/>
  <c r="A110" i="21" a="1"/>
  <c r="A110" i="21"/>
  <c r="A109" i="21" a="1"/>
  <c r="A109" i="21"/>
  <c r="A108" i="21" a="1"/>
  <c r="A108" i="21"/>
  <c r="A107" i="21" a="1"/>
  <c r="A107" i="21"/>
  <c r="A106" i="21" a="1"/>
  <c r="A106" i="21"/>
  <c r="A103" i="21" a="1"/>
  <c r="A103" i="21"/>
  <c r="A102" i="21" a="1"/>
  <c r="A102" i="21"/>
  <c r="A101" i="21" a="1"/>
  <c r="A101" i="21"/>
  <c r="A100" i="21" a="1"/>
  <c r="A100" i="21"/>
  <c r="A99" i="21" a="1"/>
  <c r="A99" i="21"/>
  <c r="A98" i="21" a="1"/>
  <c r="A98" i="21"/>
  <c r="A95" i="21" a="1"/>
  <c r="A95" i="21"/>
  <c r="A94" i="21" a="1"/>
  <c r="A94" i="21"/>
  <c r="A93" i="21" a="1"/>
  <c r="A93" i="21"/>
  <c r="A92" i="21" a="1"/>
  <c r="A92" i="21"/>
  <c r="A91" i="21" a="1"/>
  <c r="A91" i="21"/>
  <c r="A90" i="21" a="1"/>
  <c r="A90" i="21"/>
  <c r="A87" i="21" a="1"/>
  <c r="A87" i="21"/>
  <c r="A86" i="21" a="1"/>
  <c r="A86" i="21"/>
  <c r="A85" i="21" a="1"/>
  <c r="A85" i="21"/>
  <c r="A84" i="21" a="1"/>
  <c r="A84" i="21"/>
  <c r="A83" i="21" a="1"/>
  <c r="A83" i="21"/>
  <c r="A81" i="21" a="1"/>
  <c r="A81" i="21"/>
  <c r="A80" i="21" a="1"/>
  <c r="A80" i="21"/>
  <c r="A79" i="21" a="1"/>
  <c r="A79" i="21"/>
  <c r="A78" i="21" a="1"/>
  <c r="A78" i="21"/>
  <c r="A77" i="21" a="1"/>
  <c r="A77" i="21"/>
  <c r="A76" i="21" a="1"/>
  <c r="A76" i="21"/>
  <c r="A75" i="21" a="1"/>
  <c r="A75" i="21"/>
  <c r="A73" i="21" a="1"/>
  <c r="A73" i="21"/>
  <c r="A72" i="21" a="1"/>
  <c r="A72" i="21"/>
  <c r="A71" i="21" a="1"/>
  <c r="A71" i="21"/>
  <c r="A70" i="21" a="1"/>
  <c r="A70" i="21"/>
  <c r="A69" i="21" a="1"/>
  <c r="A69" i="21"/>
  <c r="A68" i="21" a="1"/>
  <c r="A68" i="21"/>
  <c r="A67" i="21" a="1"/>
  <c r="A67" i="21"/>
  <c r="A66" i="21" a="1"/>
  <c r="A66" i="21"/>
  <c r="A65" i="21" a="1"/>
  <c r="A65" i="21"/>
  <c r="A64" i="21" a="1"/>
  <c r="A64" i="21"/>
  <c r="A63" i="21" a="1"/>
  <c r="A63" i="21"/>
  <c r="A62" i="21" a="1"/>
  <c r="A62" i="21"/>
  <c r="A61" i="21" a="1"/>
  <c r="A61" i="21"/>
  <c r="A60" i="21" a="1"/>
  <c r="A60" i="21"/>
  <c r="A59" i="21" a="1"/>
  <c r="A59" i="21"/>
  <c r="A58" i="21" a="1"/>
  <c r="A58" i="21"/>
  <c r="A57" i="21" a="1"/>
  <c r="A57" i="21"/>
  <c r="A56" i="21" a="1"/>
  <c r="A56" i="21"/>
  <c r="A55" i="21" a="1"/>
  <c r="A55" i="21"/>
  <c r="A54" i="21" a="1"/>
  <c r="A54" i="21"/>
  <c r="A53" i="21" a="1"/>
  <c r="A53" i="21"/>
  <c r="A52" i="21" a="1"/>
  <c r="A52" i="21"/>
  <c r="A50" i="21" a="1"/>
  <c r="A50" i="21"/>
  <c r="A49" i="21" a="1"/>
  <c r="A49" i="21"/>
  <c r="A48" i="21" a="1"/>
  <c r="A48" i="21"/>
  <c r="A47" i="21" a="1"/>
  <c r="A47" i="21"/>
  <c r="A46" i="21" a="1"/>
  <c r="A46" i="21"/>
  <c r="A45" i="21" a="1"/>
  <c r="A45" i="21"/>
  <c r="A44" i="21" a="1"/>
  <c r="A44" i="21"/>
  <c r="A43" i="21" a="1"/>
  <c r="A43" i="21"/>
  <c r="A42" i="21" a="1"/>
  <c r="A42" i="21"/>
  <c r="A41" i="21" a="1"/>
  <c r="A41" i="21"/>
  <c r="A40" i="21" a="1"/>
  <c r="A40" i="21"/>
  <c r="A39" i="21" a="1"/>
  <c r="A39" i="21"/>
  <c r="A38" i="21" a="1"/>
  <c r="A38" i="21"/>
  <c r="A37" i="21" a="1"/>
  <c r="A37" i="21"/>
  <c r="A36" i="21" a="1"/>
  <c r="A36" i="21"/>
  <c r="A35" i="21" a="1"/>
  <c r="A35" i="21"/>
  <c r="A34" i="21" a="1"/>
  <c r="A34" i="21"/>
  <c r="A33" i="21" a="1"/>
  <c r="A33" i="21"/>
  <c r="A32" i="21" a="1"/>
  <c r="A32" i="21"/>
  <c r="A31" i="21" a="1"/>
  <c r="A31" i="21"/>
  <c r="A30" i="21" a="1"/>
  <c r="A30" i="21"/>
  <c r="A29" i="21" a="1"/>
  <c r="A29" i="21"/>
  <c r="A28" i="21" a="1"/>
  <c r="A28" i="21"/>
  <c r="A27" i="21" a="1"/>
  <c r="A27" i="21"/>
  <c r="A26" i="21" a="1"/>
  <c r="A26" i="21"/>
  <c r="A25" i="21" a="1"/>
  <c r="A25" i="21"/>
  <c r="A24" i="21" a="1"/>
  <c r="A24" i="21"/>
  <c r="A22" i="21" a="1"/>
  <c r="A22" i="21"/>
  <c r="A21" i="21" a="1"/>
  <c r="A21" i="21"/>
  <c r="A20" i="21" a="1"/>
  <c r="A20" i="21"/>
  <c r="A19" i="21" a="1"/>
  <c r="A19" i="21"/>
  <c r="A18" i="21" a="1"/>
  <c r="A18" i="21"/>
  <c r="A17" i="21" a="1"/>
  <c r="A17" i="21"/>
  <c r="A16" i="21" a="1"/>
  <c r="A16" i="21"/>
  <c r="A15" i="21" a="1"/>
  <c r="A15" i="21"/>
  <c r="A14" i="21" a="1"/>
  <c r="A14" i="21"/>
  <c r="A13" i="21" a="1"/>
  <c r="A13" i="21"/>
  <c r="A12" i="21" a="1"/>
  <c r="A12" i="21"/>
  <c r="A11" i="21" a="1"/>
  <c r="A11" i="21"/>
  <c r="A9" i="21" a="1"/>
  <c r="A9" i="21"/>
  <c r="A8" i="21" a="1"/>
  <c r="A8" i="21"/>
  <c r="A7" i="21" a="1"/>
  <c r="A7" i="21"/>
  <c r="C3" i="21" a="1"/>
  <c r="C3" i="21" s="1"/>
  <c r="A3" i="21" a="1"/>
  <c r="A3" i="21" s="1"/>
  <c r="AD170" i="10"/>
  <c r="AC170" i="10"/>
  <c r="AE170" i="10" s="1"/>
  <c r="K2" i="15"/>
  <c r="K126" i="15"/>
  <c r="K125" i="15"/>
  <c r="K124" i="15"/>
  <c r="K123" i="15"/>
  <c r="K122" i="15"/>
  <c r="K121" i="15"/>
  <c r="K120" i="15"/>
  <c r="K119" i="15"/>
  <c r="K118" i="15"/>
  <c r="K117" i="15"/>
  <c r="K116" i="15"/>
  <c r="K115" i="15"/>
  <c r="K114" i="15"/>
  <c r="K113" i="15"/>
  <c r="K112" i="15"/>
  <c r="K111" i="15"/>
  <c r="K110" i="15"/>
  <c r="K109" i="15"/>
  <c r="K108" i="15"/>
  <c r="K107" i="15"/>
  <c r="K106" i="15"/>
  <c r="K105" i="15"/>
  <c r="K104" i="15"/>
  <c r="K103" i="15"/>
  <c r="K102" i="15"/>
  <c r="K101" i="15"/>
  <c r="K100" i="15"/>
  <c r="K99" i="15"/>
  <c r="K98" i="15"/>
  <c r="K97" i="15"/>
  <c r="K96" i="15"/>
  <c r="K95" i="15"/>
  <c r="K94" i="15"/>
  <c r="K93" i="15"/>
  <c r="K92" i="15"/>
  <c r="K91" i="15"/>
  <c r="K90" i="15"/>
  <c r="K89" i="15"/>
  <c r="K88" i="15"/>
  <c r="K87" i="15"/>
  <c r="K86" i="15"/>
  <c r="K85" i="15"/>
  <c r="K84" i="15"/>
  <c r="K83" i="15"/>
  <c r="K82" i="15"/>
  <c r="K81" i="15"/>
  <c r="K80" i="15"/>
  <c r="K79" i="15"/>
  <c r="K78" i="15"/>
  <c r="K77" i="15"/>
  <c r="K76" i="15"/>
  <c r="K75" i="15"/>
  <c r="K74" i="15"/>
  <c r="K73" i="15"/>
  <c r="K72" i="15"/>
  <c r="K71" i="15"/>
  <c r="K70" i="15"/>
  <c r="K69" i="15"/>
  <c r="K68" i="15"/>
  <c r="K67" i="15"/>
  <c r="K66" i="15"/>
  <c r="K65" i="15"/>
  <c r="K64" i="15"/>
  <c r="K63" i="15"/>
  <c r="K62" i="15"/>
  <c r="K61" i="15"/>
  <c r="K60" i="15"/>
  <c r="K59" i="15"/>
  <c r="K58" i="15"/>
  <c r="K57" i="15"/>
  <c r="K56" i="15"/>
  <c r="K55" i="15"/>
  <c r="K54" i="15"/>
  <c r="K53" i="15"/>
  <c r="K52" i="15"/>
  <c r="K51" i="15"/>
  <c r="K50" i="15"/>
  <c r="K49" i="15"/>
  <c r="K48" i="15"/>
  <c r="K47" i="15"/>
  <c r="K46" i="15"/>
  <c r="K45" i="15"/>
  <c r="K44" i="15"/>
  <c r="K43" i="15"/>
  <c r="K42" i="15"/>
  <c r="K41" i="15"/>
  <c r="K40" i="15"/>
  <c r="K39" i="15"/>
  <c r="K38" i="15"/>
  <c r="K37" i="15"/>
  <c r="K36" i="15"/>
  <c r="K35" i="15"/>
  <c r="K34" i="15"/>
  <c r="K33" i="15"/>
  <c r="K32" i="15"/>
  <c r="K31" i="15"/>
  <c r="K30" i="15"/>
  <c r="K29" i="15"/>
  <c r="K28" i="15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4" i="15"/>
  <c r="K13" i="15"/>
  <c r="K12" i="15"/>
  <c r="K11" i="15"/>
  <c r="K10" i="15"/>
  <c r="K9" i="15"/>
  <c r="K8" i="15"/>
  <c r="K7" i="15"/>
  <c r="K6" i="15"/>
  <c r="K5" i="15"/>
  <c r="K4" i="15"/>
  <c r="K3" i="15"/>
  <c r="AJ25" i="8"/>
  <c r="AK25" i="8" s="1"/>
  <c r="AJ26" i="8"/>
  <c r="AK26" i="8" s="1"/>
  <c r="AJ27" i="8"/>
  <c r="AK27" i="8" s="1"/>
  <c r="AK136" i="8"/>
  <c r="AK137" i="8"/>
  <c r="AK138" i="8"/>
  <c r="AK139" i="8"/>
  <c r="AK140" i="8"/>
  <c r="AK141" i="8"/>
  <c r="AK142" i="8"/>
  <c r="AK143" i="8"/>
  <c r="AK144" i="8"/>
  <c r="AK145" i="8"/>
  <c r="AK146" i="8"/>
  <c r="AK147" i="8"/>
  <c r="AK148" i="8"/>
  <c r="AK149" i="8"/>
  <c r="AK150" i="8"/>
  <c r="AK151" i="8"/>
  <c r="AK152" i="8"/>
  <c r="AK153" i="8"/>
  <c r="AK154" i="8"/>
  <c r="AK155" i="8"/>
  <c r="AK156" i="8"/>
  <c r="AK157" i="8"/>
  <c r="AK158" i="8"/>
  <c r="AK159" i="8"/>
  <c r="AK160" i="8"/>
  <c r="AK161" i="8"/>
  <c r="AK132" i="8"/>
  <c r="AK133" i="8"/>
  <c r="AK134" i="8"/>
  <c r="AK113" i="8"/>
  <c r="AK114" i="8"/>
  <c r="AK115" i="8"/>
  <c r="AK116" i="8"/>
  <c r="AK117" i="8"/>
  <c r="AK118" i="8"/>
  <c r="AK119" i="8"/>
  <c r="AK120" i="8"/>
  <c r="AK121" i="8"/>
  <c r="AK122" i="8"/>
  <c r="AK123" i="8"/>
  <c r="AK124" i="8"/>
  <c r="AK125" i="8"/>
  <c r="AK126" i="8"/>
  <c r="AK127" i="8"/>
  <c r="AK128" i="8"/>
  <c r="AK129" i="8"/>
  <c r="AK130" i="8"/>
  <c r="AK110" i="8"/>
  <c r="AK111" i="8"/>
  <c r="AK100" i="8"/>
  <c r="AK101" i="8"/>
  <c r="AK102" i="8"/>
  <c r="AK103" i="8"/>
  <c r="AK104" i="8"/>
  <c r="AK105" i="8"/>
  <c r="AK106" i="8"/>
  <c r="AK107" i="8"/>
  <c r="AK108" i="8"/>
  <c r="AJ2" i="8"/>
  <c r="AJ98" i="8"/>
  <c r="AK98" i="8" s="1"/>
  <c r="AJ97" i="8"/>
  <c r="AK97" i="8" s="1"/>
  <c r="AJ96" i="8"/>
  <c r="AK96" i="8" s="1"/>
  <c r="AJ95" i="8"/>
  <c r="AK95" i="8" s="1"/>
  <c r="AJ94" i="8"/>
  <c r="AK94" i="8" s="1"/>
  <c r="AJ93" i="8"/>
  <c r="AK93" i="8" s="1"/>
  <c r="AJ92" i="8"/>
  <c r="AK92" i="8" s="1"/>
  <c r="AJ91" i="8"/>
  <c r="AK91" i="8" s="1"/>
  <c r="AJ90" i="8"/>
  <c r="AK90" i="8" s="1"/>
  <c r="AJ89" i="8"/>
  <c r="AK89" i="8" s="1"/>
  <c r="AJ87" i="8"/>
  <c r="AK87" i="8" s="1"/>
  <c r="AJ86" i="8"/>
  <c r="AK86" i="8" s="1"/>
  <c r="AJ85" i="8"/>
  <c r="AK85" i="8" s="1"/>
  <c r="AJ84" i="8"/>
  <c r="AK84" i="8" s="1"/>
  <c r="AJ83" i="8"/>
  <c r="AK83" i="8" s="1"/>
  <c r="AJ82" i="8"/>
  <c r="AK82" i="8" s="1"/>
  <c r="AJ79" i="8"/>
  <c r="AK79" i="8" s="1"/>
  <c r="AJ78" i="8"/>
  <c r="AK78" i="8" s="1"/>
  <c r="AJ77" i="8"/>
  <c r="AK77" i="8" s="1"/>
  <c r="AJ76" i="8"/>
  <c r="AK76" i="8" s="1"/>
  <c r="AJ75" i="8"/>
  <c r="AK75" i="8" s="1"/>
  <c r="AJ74" i="8"/>
  <c r="AK74" i="8" s="1"/>
  <c r="AJ73" i="8"/>
  <c r="AK73" i="8" s="1"/>
  <c r="AJ72" i="8"/>
  <c r="AK72" i="8" s="1"/>
  <c r="AJ71" i="8"/>
  <c r="AK71" i="8" s="1"/>
  <c r="AJ70" i="8"/>
  <c r="AK70" i="8" s="1"/>
  <c r="AJ69" i="8"/>
  <c r="AK69" i="8" s="1"/>
  <c r="AJ68" i="8"/>
  <c r="AK68" i="8" s="1"/>
  <c r="AJ67" i="8"/>
  <c r="AK67" i="8" s="1"/>
  <c r="AJ66" i="8"/>
  <c r="AK66" i="8" s="1"/>
  <c r="AJ65" i="8"/>
  <c r="AK65" i="8" s="1"/>
  <c r="AJ64" i="8"/>
  <c r="AK64" i="8" s="1"/>
  <c r="AJ63" i="8"/>
  <c r="AK63" i="8" s="1"/>
  <c r="AJ62" i="8"/>
  <c r="AK62" i="8" s="1"/>
  <c r="AJ60" i="8"/>
  <c r="AK60" i="8" s="1"/>
  <c r="AJ59" i="8"/>
  <c r="AK59" i="8" s="1"/>
  <c r="AJ58" i="8"/>
  <c r="AK58" i="8" s="1"/>
  <c r="AJ57" i="8"/>
  <c r="AK57" i="8" s="1"/>
  <c r="AJ56" i="8"/>
  <c r="AK56" i="8" s="1"/>
  <c r="AJ55" i="8"/>
  <c r="AK55" i="8" s="1"/>
  <c r="AJ54" i="8"/>
  <c r="AK54" i="8" s="1"/>
  <c r="AJ53" i="8"/>
  <c r="AK53" i="8" s="1"/>
  <c r="AJ52" i="8"/>
  <c r="AK52" i="8" s="1"/>
  <c r="AJ51" i="8"/>
  <c r="AK51" i="8" s="1"/>
  <c r="AJ50" i="8"/>
  <c r="AK50" i="8" s="1"/>
  <c r="AJ49" i="8"/>
  <c r="AK49" i="8" s="1"/>
  <c r="AJ48" i="8"/>
  <c r="AK48" i="8" s="1"/>
  <c r="AJ38" i="8"/>
  <c r="AK38" i="8" s="1"/>
  <c r="AJ37" i="8"/>
  <c r="AK37" i="8" s="1"/>
  <c r="AJ36" i="8"/>
  <c r="AK36" i="8" s="1"/>
  <c r="AJ34" i="8"/>
  <c r="AK34" i="8" s="1"/>
  <c r="AJ33" i="8"/>
  <c r="AK33" i="8" s="1"/>
  <c r="AJ32" i="8"/>
  <c r="AK32" i="8" s="1"/>
  <c r="AJ30" i="8"/>
  <c r="AK30" i="8" s="1"/>
  <c r="AJ29" i="8"/>
  <c r="AK29" i="8" s="1"/>
  <c r="AJ28" i="8"/>
  <c r="AK28" i="8" s="1"/>
  <c r="AJ24" i="8"/>
  <c r="AK24" i="8" s="1"/>
  <c r="AJ23" i="8"/>
  <c r="AK23" i="8" s="1"/>
  <c r="AJ22" i="8"/>
  <c r="AK22" i="8" s="1"/>
  <c r="AJ21" i="8"/>
  <c r="AK21" i="8" s="1"/>
  <c r="AJ20" i="8"/>
  <c r="AK20" i="8" s="1"/>
  <c r="AJ18" i="8"/>
  <c r="AK18" i="8" s="1"/>
  <c r="AJ17" i="8"/>
  <c r="AK17" i="8" s="1"/>
  <c r="AJ16" i="8"/>
  <c r="AK16" i="8" s="1"/>
  <c r="AJ15" i="8"/>
  <c r="AK15" i="8" s="1"/>
  <c r="AJ14" i="8"/>
  <c r="AK14" i="8" s="1"/>
  <c r="AJ13" i="8"/>
  <c r="AK13" i="8" s="1"/>
  <c r="AJ10" i="8"/>
  <c r="AK10" i="8" s="1"/>
  <c r="AJ8" i="8"/>
  <c r="AK8" i="8" s="1"/>
  <c r="AJ7" i="8"/>
  <c r="AK7" i="8" s="1"/>
  <c r="AJ6" i="8"/>
  <c r="AK6" i="8" s="1"/>
  <c r="AJ5" i="8"/>
  <c r="AK5" i="8" s="1"/>
  <c r="AJ4" i="8"/>
  <c r="AK4" i="8" s="1"/>
  <c r="AJ3" i="8"/>
  <c r="AK3" i="8" s="1"/>
  <c r="AK2" i="8"/>
  <c r="K3" i="16"/>
  <c r="K4" i="16"/>
  <c r="K5" i="16"/>
  <c r="K6" i="16"/>
  <c r="K7" i="16"/>
  <c r="K8" i="16"/>
  <c r="K9" i="16"/>
  <c r="K10" i="16"/>
  <c r="K11" i="16"/>
  <c r="K12" i="16"/>
  <c r="K13" i="16"/>
  <c r="K14" i="16"/>
  <c r="K15" i="16"/>
  <c r="K16" i="16"/>
  <c r="K17" i="16"/>
  <c r="K18" i="16"/>
  <c r="K19" i="16"/>
  <c r="K20" i="16"/>
  <c r="K21" i="16"/>
  <c r="K22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K44" i="16"/>
  <c r="K45" i="16"/>
  <c r="K46" i="16"/>
  <c r="K47" i="16"/>
  <c r="K48" i="16"/>
  <c r="K49" i="16"/>
  <c r="K50" i="16"/>
  <c r="K51" i="16"/>
  <c r="K52" i="16"/>
  <c r="K53" i="16"/>
  <c r="K54" i="16"/>
  <c r="K55" i="16"/>
  <c r="K56" i="16"/>
  <c r="K57" i="16"/>
  <c r="K58" i="16"/>
  <c r="K59" i="16"/>
  <c r="K60" i="16"/>
  <c r="K61" i="16"/>
  <c r="K62" i="16"/>
  <c r="K63" i="16"/>
  <c r="K64" i="16"/>
  <c r="K65" i="16"/>
  <c r="K66" i="16"/>
  <c r="K67" i="16"/>
  <c r="K68" i="16"/>
  <c r="K69" i="16"/>
  <c r="K70" i="16"/>
  <c r="K71" i="16"/>
  <c r="K72" i="16"/>
  <c r="K73" i="16"/>
  <c r="K74" i="16"/>
  <c r="K75" i="16"/>
  <c r="K76" i="16"/>
  <c r="K77" i="16"/>
  <c r="K78" i="16"/>
  <c r="K79" i="16"/>
  <c r="K80" i="16"/>
  <c r="K81" i="16"/>
  <c r="K82" i="16"/>
  <c r="K83" i="16"/>
  <c r="K2" i="16"/>
  <c r="N3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40" i="20"/>
  <c r="N41" i="20"/>
  <c r="N42" i="20"/>
  <c r="N43" i="20"/>
  <c r="N44" i="20"/>
  <c r="N45" i="20"/>
  <c r="N46" i="20"/>
  <c r="N47" i="20"/>
  <c r="N48" i="20"/>
  <c r="N49" i="20"/>
  <c r="N50" i="20"/>
  <c r="N51" i="20"/>
  <c r="N52" i="20"/>
  <c r="N53" i="20"/>
  <c r="N54" i="20"/>
  <c r="N55" i="20"/>
  <c r="N56" i="20"/>
  <c r="N57" i="20"/>
  <c r="N58" i="20"/>
  <c r="N59" i="20"/>
  <c r="N60" i="20"/>
  <c r="N61" i="20"/>
  <c r="N62" i="20"/>
  <c r="N63" i="20"/>
  <c r="N64" i="20"/>
  <c r="N65" i="20"/>
  <c r="N66" i="20"/>
  <c r="N67" i="20"/>
  <c r="N68" i="20"/>
  <c r="N69" i="20"/>
  <c r="N70" i="20"/>
  <c r="N71" i="20"/>
  <c r="N72" i="20"/>
  <c r="N73" i="20"/>
  <c r="N74" i="20"/>
  <c r="N75" i="20"/>
  <c r="N76" i="20"/>
  <c r="N77" i="20"/>
  <c r="N78" i="20"/>
  <c r="N79" i="20"/>
  <c r="N80" i="20"/>
  <c r="N81" i="20"/>
  <c r="N82" i="20"/>
  <c r="N83" i="20"/>
  <c r="N84" i="20"/>
  <c r="N85" i="20"/>
  <c r="N86" i="20"/>
  <c r="N87" i="20"/>
  <c r="N88" i="20"/>
  <c r="N89" i="20"/>
  <c r="N90" i="20"/>
  <c r="N91" i="20"/>
  <c r="N92" i="20"/>
  <c r="N93" i="20"/>
  <c r="N94" i="20"/>
  <c r="N95" i="20"/>
  <c r="N96" i="20"/>
  <c r="N97" i="20"/>
  <c r="N98" i="20"/>
  <c r="N99" i="20"/>
  <c r="N100" i="20"/>
  <c r="N101" i="20"/>
  <c r="N102" i="20"/>
  <c r="N103" i="20"/>
  <c r="N104" i="20"/>
  <c r="N105" i="20"/>
  <c r="N106" i="20"/>
  <c r="N107" i="20"/>
  <c r="N108" i="20"/>
  <c r="N109" i="20"/>
  <c r="N110" i="20"/>
  <c r="N111" i="20"/>
  <c r="N112" i="20"/>
  <c r="N113" i="20"/>
  <c r="N114" i="20"/>
  <c r="N115" i="20"/>
  <c r="N116" i="20"/>
  <c r="N117" i="20"/>
  <c r="N118" i="20"/>
  <c r="N119" i="20"/>
  <c r="N120" i="20"/>
  <c r="N121" i="20"/>
  <c r="N122" i="20"/>
  <c r="N123" i="20"/>
  <c r="N124" i="20"/>
  <c r="N125" i="20"/>
  <c r="N126" i="20"/>
  <c r="N127" i="20"/>
  <c r="N128" i="20"/>
  <c r="N129" i="20"/>
  <c r="N130" i="20"/>
  <c r="N131" i="20"/>
  <c r="N132" i="20"/>
  <c r="N133" i="20"/>
  <c r="N134" i="20"/>
  <c r="N135" i="20"/>
  <c r="N136" i="20"/>
  <c r="N137" i="20"/>
  <c r="N138" i="20"/>
  <c r="N139" i="20"/>
  <c r="N140" i="20"/>
  <c r="N141" i="20"/>
  <c r="N142" i="20"/>
  <c r="N143" i="20"/>
  <c r="N144" i="20"/>
  <c r="N145" i="20"/>
  <c r="N146" i="20"/>
  <c r="N147" i="20"/>
  <c r="N148" i="20"/>
  <c r="N149" i="20"/>
  <c r="N150" i="20"/>
  <c r="N151" i="20"/>
  <c r="N152" i="20"/>
  <c r="N153" i="20"/>
  <c r="N154" i="20"/>
  <c r="N155" i="20"/>
  <c r="N156" i="20"/>
  <c r="N157" i="20"/>
  <c r="N158" i="20"/>
  <c r="N159" i="20"/>
  <c r="N160" i="20"/>
  <c r="N161" i="20"/>
  <c r="N162" i="20"/>
  <c r="N163" i="20"/>
  <c r="N164" i="20"/>
  <c r="N165" i="20"/>
  <c r="N166" i="20"/>
  <c r="N167" i="20"/>
  <c r="N168" i="20"/>
  <c r="N169" i="20"/>
  <c r="N2" i="20"/>
  <c r="C2" i="20" a="1"/>
  <c r="C2" i="10" a="1"/>
  <c r="B89" i="10" s="1" a="1"/>
  <c r="B89" i="10" s="1"/>
  <c r="C2" i="10"/>
  <c r="B2" i="10" s="1" a="1"/>
  <c r="B2" i="10" s="1"/>
  <c r="F3" i="10" a="1"/>
  <c r="F3" i="10"/>
  <c r="G3" i="10" a="1"/>
  <c r="G3" i="10"/>
  <c r="F4" i="10" a="1"/>
  <c r="F4" i="10"/>
  <c r="G4" i="10" a="1"/>
  <c r="G4" i="10"/>
  <c r="F5" i="10" a="1"/>
  <c r="F5" i="10"/>
  <c r="G5" i="10" a="1"/>
  <c r="G5" i="10"/>
  <c r="F6" i="10" a="1"/>
  <c r="F6" i="10"/>
  <c r="G6" i="10" a="1"/>
  <c r="G6" i="10"/>
  <c r="F7" i="10" a="1"/>
  <c r="F7" i="10"/>
  <c r="G7" i="10" a="1"/>
  <c r="G7" i="10"/>
  <c r="F8" i="10" a="1"/>
  <c r="F8" i="10"/>
  <c r="G8" i="10" a="1"/>
  <c r="G8" i="10"/>
  <c r="F9" i="10" a="1"/>
  <c r="F9" i="10"/>
  <c r="G9" i="10" a="1"/>
  <c r="G9" i="10"/>
  <c r="F10" i="10" a="1"/>
  <c r="F10" i="10"/>
  <c r="G10" i="10" a="1"/>
  <c r="G10" i="10"/>
  <c r="F11" i="10" a="1"/>
  <c r="F11" i="10"/>
  <c r="G11" i="10" a="1"/>
  <c r="G11" i="10"/>
  <c r="F12" i="10" a="1"/>
  <c r="F12" i="10"/>
  <c r="G12" i="10" a="1"/>
  <c r="G12" i="10"/>
  <c r="F13" i="10" a="1"/>
  <c r="F13" i="10"/>
  <c r="G13" i="10" a="1"/>
  <c r="G13" i="10"/>
  <c r="F14" i="10" a="1"/>
  <c r="F14" i="10"/>
  <c r="G14" i="10" a="1"/>
  <c r="G14" i="10"/>
  <c r="F15" i="10" a="1"/>
  <c r="F15" i="10"/>
  <c r="G15" i="10" a="1"/>
  <c r="G15" i="10"/>
  <c r="F16" i="10" a="1"/>
  <c r="F16" i="10"/>
  <c r="G16" i="10" a="1"/>
  <c r="G16" i="10"/>
  <c r="F17" i="10" a="1"/>
  <c r="F17" i="10"/>
  <c r="G17" i="10" a="1"/>
  <c r="G17" i="10"/>
  <c r="F18" i="10" a="1"/>
  <c r="F18" i="10"/>
  <c r="G18" i="10" a="1"/>
  <c r="G18" i="10"/>
  <c r="F19" i="10" a="1"/>
  <c r="F19" i="10"/>
  <c r="G19" i="10" a="1"/>
  <c r="G19" i="10"/>
  <c r="F20" i="10" a="1"/>
  <c r="F20" i="10"/>
  <c r="G20" i="10" a="1"/>
  <c r="G20" i="10"/>
  <c r="F21" i="10" a="1"/>
  <c r="F21" i="10"/>
  <c r="G21" i="10" a="1"/>
  <c r="G21" i="10"/>
  <c r="F22" i="10" a="1"/>
  <c r="F22" i="10"/>
  <c r="G22" i="10" a="1"/>
  <c r="G22" i="10"/>
  <c r="F23" i="10" a="1"/>
  <c r="F23" i="10"/>
  <c r="G23" i="10" a="1"/>
  <c r="G23" i="10"/>
  <c r="F24" i="10" a="1"/>
  <c r="F24" i="10"/>
  <c r="G24" i="10" a="1"/>
  <c r="G24" i="10"/>
  <c r="F25" i="10" a="1"/>
  <c r="F25" i="10"/>
  <c r="G25" i="10" a="1"/>
  <c r="G25" i="10"/>
  <c r="F26" i="10" a="1"/>
  <c r="F26" i="10"/>
  <c r="G26" i="10" a="1"/>
  <c r="G26" i="10"/>
  <c r="F27" i="10" a="1"/>
  <c r="F27" i="10"/>
  <c r="G27" i="10" a="1"/>
  <c r="G27" i="10"/>
  <c r="F28" i="10" a="1"/>
  <c r="F28" i="10"/>
  <c r="G28" i="10" a="1"/>
  <c r="G28" i="10"/>
  <c r="F29" i="10" a="1"/>
  <c r="F29" i="10"/>
  <c r="G29" i="10" a="1"/>
  <c r="G29" i="10"/>
  <c r="F30" i="10" a="1"/>
  <c r="F30" i="10"/>
  <c r="G30" i="10" a="1"/>
  <c r="G30" i="10"/>
  <c r="F31" i="10" a="1"/>
  <c r="F31" i="10"/>
  <c r="G31" i="10" a="1"/>
  <c r="G31" i="10"/>
  <c r="F32" i="10" a="1"/>
  <c r="F32" i="10"/>
  <c r="G32" i="10" a="1"/>
  <c r="G32" i="10"/>
  <c r="F33" i="10" a="1"/>
  <c r="F33" i="10"/>
  <c r="G33" i="10" a="1"/>
  <c r="G33" i="10"/>
  <c r="F34" i="10" a="1"/>
  <c r="F34" i="10"/>
  <c r="G34" i="10" a="1"/>
  <c r="G34" i="10"/>
  <c r="F35" i="10" a="1"/>
  <c r="F35" i="10"/>
  <c r="G35" i="10" a="1"/>
  <c r="G35" i="10"/>
  <c r="F36" i="10" a="1"/>
  <c r="F36" i="10"/>
  <c r="G36" i="10" a="1"/>
  <c r="G36" i="10"/>
  <c r="F37" i="10" a="1"/>
  <c r="F37" i="10"/>
  <c r="G37" i="10" a="1"/>
  <c r="G37" i="10"/>
  <c r="F38" i="10" a="1"/>
  <c r="F38" i="10"/>
  <c r="G38" i="10" a="1"/>
  <c r="G38" i="10"/>
  <c r="F39" i="10" a="1"/>
  <c r="F39" i="10"/>
  <c r="G39" i="10" a="1"/>
  <c r="G39" i="10"/>
  <c r="F40" i="10" a="1"/>
  <c r="F40" i="10"/>
  <c r="G40" i="10" a="1"/>
  <c r="G40" i="10"/>
  <c r="F41" i="10" a="1"/>
  <c r="F41" i="10"/>
  <c r="G41" i="10" a="1"/>
  <c r="G41" i="10"/>
  <c r="F42" i="10" a="1"/>
  <c r="F42" i="10"/>
  <c r="G42" i="10" a="1"/>
  <c r="G42" i="10"/>
  <c r="F43" i="10" a="1"/>
  <c r="F43" i="10"/>
  <c r="G43" i="10" a="1"/>
  <c r="G43" i="10"/>
  <c r="F44" i="10" a="1"/>
  <c r="F44" i="10"/>
  <c r="G44" i="10" a="1"/>
  <c r="G44" i="10"/>
  <c r="F45" i="10" a="1"/>
  <c r="F45" i="10"/>
  <c r="G45" i="10" a="1"/>
  <c r="G45" i="10"/>
  <c r="F46" i="10" a="1"/>
  <c r="F46" i="10"/>
  <c r="G46" i="10" a="1"/>
  <c r="G46" i="10"/>
  <c r="F47" i="10" a="1"/>
  <c r="F47" i="10"/>
  <c r="G47" i="10" a="1"/>
  <c r="G47" i="10"/>
  <c r="F48" i="10" a="1"/>
  <c r="F48" i="10"/>
  <c r="G48" i="10" a="1"/>
  <c r="G48" i="10"/>
  <c r="F49" i="10" a="1"/>
  <c r="F49" i="10"/>
  <c r="G49" i="10" a="1"/>
  <c r="G49" i="10"/>
  <c r="F50" i="10" a="1"/>
  <c r="F50" i="10"/>
  <c r="G50" i="10" a="1"/>
  <c r="G50" i="10"/>
  <c r="F51" i="10" a="1"/>
  <c r="F51" i="10"/>
  <c r="G51" i="10" a="1"/>
  <c r="G51" i="10"/>
  <c r="F52" i="10" a="1"/>
  <c r="F52" i="10"/>
  <c r="G52" i="10" a="1"/>
  <c r="G52" i="10"/>
  <c r="F53" i="10" a="1"/>
  <c r="F53" i="10"/>
  <c r="G53" i="10" a="1"/>
  <c r="G53" i="10"/>
  <c r="F54" i="10" a="1"/>
  <c r="F54" i="10"/>
  <c r="G54" i="10" a="1"/>
  <c r="G54" i="10"/>
  <c r="F55" i="10" a="1"/>
  <c r="F55" i="10"/>
  <c r="G55" i="10" a="1"/>
  <c r="G55" i="10"/>
  <c r="F56" i="10" a="1"/>
  <c r="F56" i="10"/>
  <c r="G56" i="10" a="1"/>
  <c r="G56" i="10"/>
  <c r="F57" i="10" a="1"/>
  <c r="F57" i="10"/>
  <c r="G57" i="10" a="1"/>
  <c r="G57" i="10"/>
  <c r="F58" i="10" a="1"/>
  <c r="F58" i="10"/>
  <c r="G58" i="10" a="1"/>
  <c r="G58" i="10"/>
  <c r="F59" i="10" a="1"/>
  <c r="F59" i="10"/>
  <c r="G59" i="10" a="1"/>
  <c r="G59" i="10"/>
  <c r="F60" i="10" a="1"/>
  <c r="F60" i="10"/>
  <c r="G60" i="10" a="1"/>
  <c r="G60" i="10"/>
  <c r="F61" i="10" a="1"/>
  <c r="F61" i="10"/>
  <c r="G61" i="10" a="1"/>
  <c r="G61" i="10"/>
  <c r="F62" i="10" a="1"/>
  <c r="F62" i="10"/>
  <c r="G62" i="10" a="1"/>
  <c r="G62" i="10"/>
  <c r="F63" i="10" a="1"/>
  <c r="F63" i="10"/>
  <c r="G63" i="10" a="1"/>
  <c r="G63" i="10"/>
  <c r="F64" i="10" a="1"/>
  <c r="F64" i="10"/>
  <c r="G64" i="10" a="1"/>
  <c r="G64" i="10"/>
  <c r="F65" i="10" a="1"/>
  <c r="F65" i="10"/>
  <c r="G65" i="10" a="1"/>
  <c r="G65" i="10"/>
  <c r="F66" i="10" a="1"/>
  <c r="F66" i="10"/>
  <c r="G66" i="10" a="1"/>
  <c r="G66" i="10"/>
  <c r="F67" i="10" a="1"/>
  <c r="F67" i="10"/>
  <c r="G67" i="10" a="1"/>
  <c r="G67" i="10"/>
  <c r="F68" i="10" a="1"/>
  <c r="F68" i="10"/>
  <c r="G68" i="10" a="1"/>
  <c r="G68" i="10"/>
  <c r="F69" i="10" a="1"/>
  <c r="F69" i="10"/>
  <c r="G69" i="10" a="1"/>
  <c r="G69" i="10"/>
  <c r="F70" i="10" a="1"/>
  <c r="F70" i="10"/>
  <c r="G70" i="10" a="1"/>
  <c r="G70" i="10"/>
  <c r="F71" i="10" a="1"/>
  <c r="F71" i="10"/>
  <c r="G71" i="10" a="1"/>
  <c r="G71" i="10"/>
  <c r="F72" i="10" a="1"/>
  <c r="F72" i="10"/>
  <c r="G72" i="10" a="1"/>
  <c r="G72" i="10"/>
  <c r="F73" i="10" a="1"/>
  <c r="F73" i="10"/>
  <c r="G73" i="10" a="1"/>
  <c r="G73" i="10"/>
  <c r="F74" i="10" a="1"/>
  <c r="F74" i="10"/>
  <c r="G74" i="10" a="1"/>
  <c r="G74" i="10"/>
  <c r="F75" i="10" a="1"/>
  <c r="F75" i="10"/>
  <c r="G75" i="10" a="1"/>
  <c r="G75" i="10"/>
  <c r="F76" i="10" a="1"/>
  <c r="F76" i="10"/>
  <c r="G76" i="10" a="1"/>
  <c r="G76" i="10"/>
  <c r="F77" i="10" a="1"/>
  <c r="F77" i="10"/>
  <c r="G77" i="10" a="1"/>
  <c r="G77" i="10"/>
  <c r="F78" i="10" a="1"/>
  <c r="F78" i="10"/>
  <c r="G78" i="10" a="1"/>
  <c r="G78" i="10"/>
  <c r="F79" i="10" a="1"/>
  <c r="F79" i="10"/>
  <c r="G79" i="10" a="1"/>
  <c r="G79" i="10"/>
  <c r="F80" i="10" a="1"/>
  <c r="F80" i="10"/>
  <c r="G80" i="10" a="1"/>
  <c r="G80" i="10"/>
  <c r="F81" i="10" a="1"/>
  <c r="F81" i="10"/>
  <c r="G81" i="10" a="1"/>
  <c r="G81" i="10"/>
  <c r="F82" i="10" a="1"/>
  <c r="F82" i="10"/>
  <c r="G82" i="10" a="1"/>
  <c r="G82" i="10"/>
  <c r="F83" i="10" a="1"/>
  <c r="F83" i="10"/>
  <c r="G83" i="10" a="1"/>
  <c r="G83" i="10"/>
  <c r="F84" i="10" a="1"/>
  <c r="F84" i="10"/>
  <c r="G84" i="10" a="1"/>
  <c r="G84" i="10"/>
  <c r="F85" i="10" a="1"/>
  <c r="F85" i="10"/>
  <c r="G85" i="10" a="1"/>
  <c r="G85" i="10"/>
  <c r="F86" i="10" a="1"/>
  <c r="F86" i="10"/>
  <c r="G86" i="10" a="1"/>
  <c r="G86" i="10"/>
  <c r="F87" i="10" a="1"/>
  <c r="F87" i="10"/>
  <c r="G87" i="10" a="1"/>
  <c r="G87" i="10"/>
  <c r="F88" i="10" a="1"/>
  <c r="F88" i="10"/>
  <c r="G88" i="10" a="1"/>
  <c r="G88" i="10"/>
  <c r="F89" i="10" a="1"/>
  <c r="F89" i="10"/>
  <c r="G89" i="10" a="1"/>
  <c r="G89" i="10"/>
  <c r="F90" i="10" a="1"/>
  <c r="F90" i="10"/>
  <c r="G90" i="10" a="1"/>
  <c r="G90" i="10"/>
  <c r="F91" i="10" a="1"/>
  <c r="F91" i="10"/>
  <c r="G91" i="10" a="1"/>
  <c r="G91" i="10"/>
  <c r="F92" i="10" a="1"/>
  <c r="F92" i="10"/>
  <c r="G92" i="10" a="1"/>
  <c r="G92" i="10"/>
  <c r="F93" i="10" a="1"/>
  <c r="F93" i="10"/>
  <c r="G93" i="10" a="1"/>
  <c r="G93" i="10"/>
  <c r="F94" i="10" a="1"/>
  <c r="F94" i="10"/>
  <c r="G94" i="10" a="1"/>
  <c r="G94" i="10"/>
  <c r="F95" i="10" a="1"/>
  <c r="F95" i="10"/>
  <c r="G95" i="10" a="1"/>
  <c r="G95" i="10"/>
  <c r="F96" i="10" a="1"/>
  <c r="F96" i="10"/>
  <c r="G96" i="10" a="1"/>
  <c r="G96" i="10"/>
  <c r="F97" i="10" a="1"/>
  <c r="F97" i="10"/>
  <c r="G97" i="10" a="1"/>
  <c r="G97" i="10"/>
  <c r="F98" i="10" a="1"/>
  <c r="F98" i="10"/>
  <c r="G98" i="10" a="1"/>
  <c r="G98" i="10"/>
  <c r="F99" i="10" a="1"/>
  <c r="F99" i="10"/>
  <c r="G99" i="10" a="1"/>
  <c r="G99" i="10"/>
  <c r="F100" i="10" a="1"/>
  <c r="F100" i="10"/>
  <c r="G100" i="10" a="1"/>
  <c r="G100" i="10"/>
  <c r="F101" i="10" a="1"/>
  <c r="F101" i="10"/>
  <c r="G101" i="10" a="1"/>
  <c r="G101" i="10"/>
  <c r="F102" i="10" a="1"/>
  <c r="F102" i="10"/>
  <c r="G102" i="10" a="1"/>
  <c r="G102" i="10"/>
  <c r="F103" i="10" a="1"/>
  <c r="F103" i="10"/>
  <c r="G103" i="10" a="1"/>
  <c r="G103" i="10"/>
  <c r="F104" i="10" a="1"/>
  <c r="F104" i="10"/>
  <c r="G104" i="10" a="1"/>
  <c r="G104" i="10"/>
  <c r="F105" i="10" a="1"/>
  <c r="F105" i="10"/>
  <c r="G105" i="10" a="1"/>
  <c r="G105" i="10"/>
  <c r="F106" i="10" a="1"/>
  <c r="F106" i="10"/>
  <c r="G106" i="10" a="1"/>
  <c r="G106" i="10"/>
  <c r="F107" i="10" a="1"/>
  <c r="F107" i="10"/>
  <c r="G107" i="10" a="1"/>
  <c r="G107" i="10"/>
  <c r="F108" i="10" a="1"/>
  <c r="F108" i="10"/>
  <c r="G108" i="10" a="1"/>
  <c r="G108" i="10"/>
  <c r="F109" i="10" a="1"/>
  <c r="F109" i="10"/>
  <c r="G109" i="10" a="1"/>
  <c r="G109" i="10"/>
  <c r="F110" i="10" a="1"/>
  <c r="F110" i="10"/>
  <c r="G110" i="10" a="1"/>
  <c r="G110" i="10"/>
  <c r="F111" i="10" a="1"/>
  <c r="F111" i="10"/>
  <c r="G111" i="10" a="1"/>
  <c r="G111" i="10"/>
  <c r="F112" i="10" a="1"/>
  <c r="F112" i="10"/>
  <c r="G112" i="10" a="1"/>
  <c r="G112" i="10"/>
  <c r="F113" i="10" a="1"/>
  <c r="F113" i="10"/>
  <c r="G113" i="10" a="1"/>
  <c r="G113" i="10"/>
  <c r="F114" i="10" a="1"/>
  <c r="F114" i="10"/>
  <c r="G114" i="10" a="1"/>
  <c r="G114" i="10"/>
  <c r="F115" i="10" a="1"/>
  <c r="F115" i="10"/>
  <c r="G115" i="10" a="1"/>
  <c r="G115" i="10"/>
  <c r="F116" i="10" a="1"/>
  <c r="F116" i="10"/>
  <c r="G116" i="10" a="1"/>
  <c r="G116" i="10"/>
  <c r="F117" i="10" a="1"/>
  <c r="F117" i="10"/>
  <c r="G117" i="10" a="1"/>
  <c r="G117" i="10"/>
  <c r="F118" i="10" a="1"/>
  <c r="F118" i="10"/>
  <c r="G118" i="10" a="1"/>
  <c r="G118" i="10"/>
  <c r="F119" i="10" a="1"/>
  <c r="F119" i="10"/>
  <c r="G119" i="10" a="1"/>
  <c r="G119" i="10"/>
  <c r="F120" i="10" a="1"/>
  <c r="F120" i="10"/>
  <c r="G120" i="10" a="1"/>
  <c r="G120" i="10"/>
  <c r="F121" i="10" a="1"/>
  <c r="F121" i="10"/>
  <c r="G121" i="10" a="1"/>
  <c r="G121" i="10"/>
  <c r="F122" i="10" a="1"/>
  <c r="F122" i="10"/>
  <c r="G122" i="10" a="1"/>
  <c r="G122" i="10"/>
  <c r="F123" i="10" a="1"/>
  <c r="F123" i="10"/>
  <c r="G123" i="10" a="1"/>
  <c r="G123" i="10"/>
  <c r="F124" i="10" a="1"/>
  <c r="F124" i="10"/>
  <c r="G124" i="10" a="1"/>
  <c r="G124" i="10"/>
  <c r="F125" i="10" a="1"/>
  <c r="F125" i="10"/>
  <c r="G125" i="10" a="1"/>
  <c r="G125" i="10"/>
  <c r="F126" i="10" a="1"/>
  <c r="F126" i="10"/>
  <c r="G126" i="10" a="1"/>
  <c r="G126" i="10"/>
  <c r="F127" i="10" a="1"/>
  <c r="F127" i="10"/>
  <c r="G127" i="10" a="1"/>
  <c r="G127" i="10"/>
  <c r="F128" i="10" a="1"/>
  <c r="F128" i="10"/>
  <c r="G128" i="10" a="1"/>
  <c r="G128" i="10"/>
  <c r="F129" i="10" a="1"/>
  <c r="F129" i="10"/>
  <c r="G129" i="10" a="1"/>
  <c r="G129" i="10"/>
  <c r="F130" i="10" a="1"/>
  <c r="F130" i="10"/>
  <c r="G130" i="10" a="1"/>
  <c r="G130" i="10"/>
  <c r="F131" i="10" a="1"/>
  <c r="F131" i="10"/>
  <c r="G131" i="10" a="1"/>
  <c r="G131" i="10"/>
  <c r="F132" i="10" a="1"/>
  <c r="F132" i="10"/>
  <c r="G132" i="10" a="1"/>
  <c r="G132" i="10"/>
  <c r="F133" i="10" a="1"/>
  <c r="F133" i="10"/>
  <c r="G133" i="10" a="1"/>
  <c r="G133" i="10"/>
  <c r="F134" i="10" a="1"/>
  <c r="F134" i="10"/>
  <c r="G134" i="10" a="1"/>
  <c r="G134" i="10"/>
  <c r="F135" i="10" a="1"/>
  <c r="F135" i="10"/>
  <c r="G135" i="10" a="1"/>
  <c r="G135" i="10"/>
  <c r="F136" i="10" a="1"/>
  <c r="F136" i="10"/>
  <c r="G136" i="10" a="1"/>
  <c r="G136" i="10"/>
  <c r="F137" i="10" a="1"/>
  <c r="F137" i="10"/>
  <c r="G137" i="10" a="1"/>
  <c r="G137" i="10"/>
  <c r="F138" i="10" a="1"/>
  <c r="F138" i="10"/>
  <c r="G138" i="10" a="1"/>
  <c r="G138" i="10"/>
  <c r="F139" i="10" a="1"/>
  <c r="F139" i="10"/>
  <c r="G139" i="10" a="1"/>
  <c r="G139" i="10"/>
  <c r="F140" i="10" a="1"/>
  <c r="F140" i="10"/>
  <c r="G140" i="10" a="1"/>
  <c r="G140" i="10"/>
  <c r="F141" i="10" a="1"/>
  <c r="F141" i="10"/>
  <c r="G141" i="10" a="1"/>
  <c r="G141" i="10"/>
  <c r="F142" i="10" a="1"/>
  <c r="F142" i="10"/>
  <c r="G142" i="10" a="1"/>
  <c r="G142" i="10"/>
  <c r="F143" i="10" a="1"/>
  <c r="F143" i="10"/>
  <c r="G143" i="10" a="1"/>
  <c r="G143" i="10"/>
  <c r="F144" i="10" a="1"/>
  <c r="F144" i="10"/>
  <c r="G144" i="10" a="1"/>
  <c r="G144" i="10"/>
  <c r="F145" i="10" a="1"/>
  <c r="F145" i="10"/>
  <c r="G145" i="10" a="1"/>
  <c r="G145" i="10"/>
  <c r="F146" i="10" a="1"/>
  <c r="F146" i="10"/>
  <c r="G146" i="10" a="1"/>
  <c r="G146" i="10"/>
  <c r="F147" i="10" a="1"/>
  <c r="F147" i="10"/>
  <c r="G147" i="10" a="1"/>
  <c r="G147" i="10"/>
  <c r="F148" i="10" a="1"/>
  <c r="F148" i="10"/>
  <c r="G148" i="10" a="1"/>
  <c r="G148" i="10"/>
  <c r="F149" i="10" a="1"/>
  <c r="F149" i="10"/>
  <c r="G149" i="10" a="1"/>
  <c r="G149" i="10"/>
  <c r="F150" i="10" a="1"/>
  <c r="F150" i="10"/>
  <c r="G150" i="10" a="1"/>
  <c r="G150" i="10"/>
  <c r="F151" i="10" a="1"/>
  <c r="F151" i="10"/>
  <c r="G151" i="10" a="1"/>
  <c r="G151" i="10"/>
  <c r="F152" i="10" a="1"/>
  <c r="F152" i="10"/>
  <c r="G152" i="10" a="1"/>
  <c r="G152" i="10"/>
  <c r="F153" i="10" a="1"/>
  <c r="F153" i="10"/>
  <c r="G153" i="10" a="1"/>
  <c r="G153" i="10"/>
  <c r="F154" i="10" a="1"/>
  <c r="F154" i="10"/>
  <c r="G154" i="10" a="1"/>
  <c r="G154" i="10"/>
  <c r="F155" i="10" a="1"/>
  <c r="F155" i="10"/>
  <c r="G155" i="10" a="1"/>
  <c r="G155" i="10"/>
  <c r="F156" i="10" a="1"/>
  <c r="F156" i="10"/>
  <c r="G156" i="10" a="1"/>
  <c r="G156" i="10"/>
  <c r="F157" i="10" a="1"/>
  <c r="F157" i="10"/>
  <c r="G157" i="10" a="1"/>
  <c r="G157" i="10"/>
  <c r="F158" i="10" a="1"/>
  <c r="F158" i="10"/>
  <c r="G158" i="10" a="1"/>
  <c r="G158" i="10"/>
  <c r="F159" i="10" a="1"/>
  <c r="F159" i="10"/>
  <c r="G159" i="10" a="1"/>
  <c r="G159" i="10"/>
  <c r="F160" i="10" a="1"/>
  <c r="F160" i="10"/>
  <c r="G160" i="10" a="1"/>
  <c r="G160" i="10"/>
  <c r="F161" i="10" a="1"/>
  <c r="F161" i="10"/>
  <c r="G161" i="10" a="1"/>
  <c r="G161" i="10"/>
  <c r="F162" i="10" a="1"/>
  <c r="F162" i="10"/>
  <c r="G162" i="10" a="1"/>
  <c r="G162" i="10"/>
  <c r="F163" i="10" a="1"/>
  <c r="F163" i="10"/>
  <c r="G163" i="10" a="1"/>
  <c r="G163" i="10"/>
  <c r="F164" i="10" a="1"/>
  <c r="F164" i="10"/>
  <c r="G164" i="10" a="1"/>
  <c r="G164" i="10"/>
  <c r="F165" i="10" a="1"/>
  <c r="F165" i="10"/>
  <c r="G165" i="10" a="1"/>
  <c r="G165" i="10"/>
  <c r="F166" i="10" a="1"/>
  <c r="F166" i="10"/>
  <c r="G166" i="10" a="1"/>
  <c r="G166" i="10"/>
  <c r="F167" i="10" a="1"/>
  <c r="F167" i="10"/>
  <c r="G167" i="10" a="1"/>
  <c r="G167" i="10"/>
  <c r="F168" i="10" a="1"/>
  <c r="F168" i="10"/>
  <c r="G168" i="10" a="1"/>
  <c r="G168" i="10"/>
  <c r="F169" i="10" a="1"/>
  <c r="F169" i="10"/>
  <c r="G169" i="10" a="1"/>
  <c r="G169" i="10"/>
  <c r="E3" i="10" a="1"/>
  <c r="E3" i="10"/>
  <c r="E4" i="10" a="1"/>
  <c r="E4" i="10"/>
  <c r="E5" i="10" a="1"/>
  <c r="E5" i="10"/>
  <c r="E6" i="10" a="1"/>
  <c r="E6" i="10"/>
  <c r="E7" i="10" a="1"/>
  <c r="E7" i="10"/>
  <c r="E8" i="10" a="1"/>
  <c r="E8" i="10"/>
  <c r="E9" i="10" a="1"/>
  <c r="E9" i="10"/>
  <c r="E10" i="10" a="1"/>
  <c r="E10" i="10"/>
  <c r="E11" i="10" a="1"/>
  <c r="E11" i="10"/>
  <c r="E12" i="10" a="1"/>
  <c r="E12" i="10"/>
  <c r="E13" i="10" a="1"/>
  <c r="E13" i="10"/>
  <c r="E14" i="10" a="1"/>
  <c r="E14" i="10"/>
  <c r="E15" i="10" a="1"/>
  <c r="E15" i="10"/>
  <c r="E16" i="10" a="1"/>
  <c r="E16" i="10"/>
  <c r="E17" i="10" a="1"/>
  <c r="E17" i="10"/>
  <c r="E18" i="10" a="1"/>
  <c r="E18" i="10"/>
  <c r="E19" i="10" a="1"/>
  <c r="E19" i="10"/>
  <c r="E20" i="10" a="1"/>
  <c r="E20" i="10"/>
  <c r="E21" i="10" a="1"/>
  <c r="E21" i="10"/>
  <c r="E22" i="10" a="1"/>
  <c r="E22" i="10"/>
  <c r="E23" i="10" a="1"/>
  <c r="E23" i="10"/>
  <c r="E24" i="10" a="1"/>
  <c r="E24" i="10"/>
  <c r="E25" i="10" a="1"/>
  <c r="E25" i="10"/>
  <c r="E26" i="10" a="1"/>
  <c r="E26" i="10"/>
  <c r="E27" i="10" a="1"/>
  <c r="E27" i="10"/>
  <c r="E28" i="10" a="1"/>
  <c r="E28" i="10"/>
  <c r="E29" i="10" a="1"/>
  <c r="E29" i="10"/>
  <c r="E30" i="10" a="1"/>
  <c r="E30" i="10"/>
  <c r="E31" i="10" a="1"/>
  <c r="E31" i="10"/>
  <c r="E32" i="10" a="1"/>
  <c r="E32" i="10"/>
  <c r="E33" i="10" a="1"/>
  <c r="E33" i="10"/>
  <c r="E34" i="10" a="1"/>
  <c r="E34" i="10"/>
  <c r="E35" i="10" a="1"/>
  <c r="E35" i="10"/>
  <c r="E36" i="10" a="1"/>
  <c r="E36" i="10"/>
  <c r="E37" i="10" a="1"/>
  <c r="E37" i="10"/>
  <c r="E38" i="10" a="1"/>
  <c r="E38" i="10"/>
  <c r="E39" i="10" a="1"/>
  <c r="E39" i="10"/>
  <c r="E40" i="10" a="1"/>
  <c r="E40" i="10"/>
  <c r="E41" i="10" a="1"/>
  <c r="E41" i="10"/>
  <c r="E42" i="10" a="1"/>
  <c r="E42" i="10"/>
  <c r="E43" i="10" a="1"/>
  <c r="E43" i="10"/>
  <c r="E44" i="10" a="1"/>
  <c r="E44" i="10"/>
  <c r="E45" i="10" a="1"/>
  <c r="E45" i="10"/>
  <c r="E46" i="10" a="1"/>
  <c r="E46" i="10"/>
  <c r="E47" i="10" a="1"/>
  <c r="E47" i="10"/>
  <c r="E48" i="10" a="1"/>
  <c r="E48" i="10"/>
  <c r="E49" i="10" a="1"/>
  <c r="E49" i="10"/>
  <c r="E50" i="10" a="1"/>
  <c r="E50" i="10"/>
  <c r="E51" i="10" a="1"/>
  <c r="E51" i="10"/>
  <c r="E52" i="10" a="1"/>
  <c r="E52" i="10"/>
  <c r="E53" i="10" a="1"/>
  <c r="E53" i="10"/>
  <c r="E54" i="10" a="1"/>
  <c r="E54" i="10"/>
  <c r="E55" i="10" a="1"/>
  <c r="E55" i="10"/>
  <c r="E56" i="10" a="1"/>
  <c r="E56" i="10"/>
  <c r="E57" i="10" a="1"/>
  <c r="E57" i="10"/>
  <c r="E58" i="10" a="1"/>
  <c r="E58" i="10"/>
  <c r="E59" i="10" a="1"/>
  <c r="E59" i="10"/>
  <c r="E60" i="10" a="1"/>
  <c r="E60" i="10"/>
  <c r="E61" i="10" a="1"/>
  <c r="E61" i="10"/>
  <c r="E62" i="10" a="1"/>
  <c r="E62" i="10"/>
  <c r="E63" i="10" a="1"/>
  <c r="E63" i="10"/>
  <c r="E64" i="10" a="1"/>
  <c r="E64" i="10"/>
  <c r="E65" i="10" a="1"/>
  <c r="E65" i="10"/>
  <c r="E66" i="10" a="1"/>
  <c r="E66" i="10"/>
  <c r="E67" i="10" a="1"/>
  <c r="E67" i="10"/>
  <c r="E68" i="10" a="1"/>
  <c r="E68" i="10"/>
  <c r="E69" i="10" a="1"/>
  <c r="E69" i="10"/>
  <c r="E70" i="10" a="1"/>
  <c r="E70" i="10"/>
  <c r="E71" i="10" a="1"/>
  <c r="E71" i="10"/>
  <c r="E72" i="10" a="1"/>
  <c r="E72" i="10"/>
  <c r="E73" i="10" a="1"/>
  <c r="E73" i="10"/>
  <c r="E74" i="10" a="1"/>
  <c r="E74" i="10"/>
  <c r="E75" i="10" a="1"/>
  <c r="E75" i="10"/>
  <c r="E76" i="10" a="1"/>
  <c r="E76" i="10"/>
  <c r="E77" i="10" a="1"/>
  <c r="E77" i="10"/>
  <c r="E78" i="10" a="1"/>
  <c r="E78" i="10"/>
  <c r="E79" i="10" a="1"/>
  <c r="E79" i="10"/>
  <c r="E80" i="10" a="1"/>
  <c r="E80" i="10"/>
  <c r="E81" i="10" a="1"/>
  <c r="E81" i="10"/>
  <c r="E82" i="10" a="1"/>
  <c r="E82" i="10"/>
  <c r="E83" i="10" a="1"/>
  <c r="E83" i="10"/>
  <c r="E84" i="10" a="1"/>
  <c r="E84" i="10"/>
  <c r="E85" i="10" a="1"/>
  <c r="E85" i="10"/>
  <c r="E86" i="10" a="1"/>
  <c r="E86" i="10"/>
  <c r="E87" i="10" a="1"/>
  <c r="E87" i="10"/>
  <c r="E88" i="10" a="1"/>
  <c r="E88" i="10"/>
  <c r="E89" i="10" a="1"/>
  <c r="E89" i="10"/>
  <c r="E90" i="10" a="1"/>
  <c r="E90" i="10"/>
  <c r="E91" i="10" a="1"/>
  <c r="E91" i="10"/>
  <c r="E92" i="10" a="1"/>
  <c r="E92" i="10"/>
  <c r="E93" i="10" a="1"/>
  <c r="E93" i="10"/>
  <c r="E94" i="10" a="1"/>
  <c r="E94" i="10"/>
  <c r="E95" i="10" a="1"/>
  <c r="E95" i="10"/>
  <c r="E96" i="10" a="1"/>
  <c r="E96" i="10"/>
  <c r="E97" i="10" a="1"/>
  <c r="E97" i="10"/>
  <c r="E98" i="10" a="1"/>
  <c r="E98" i="10"/>
  <c r="E99" i="10" a="1"/>
  <c r="E99" i="10"/>
  <c r="E100" i="10" a="1"/>
  <c r="E100" i="10"/>
  <c r="E101" i="10" a="1"/>
  <c r="E101" i="10"/>
  <c r="E102" i="10" a="1"/>
  <c r="E102" i="10"/>
  <c r="E103" i="10" a="1"/>
  <c r="E103" i="10"/>
  <c r="E104" i="10" a="1"/>
  <c r="E104" i="10"/>
  <c r="E105" i="10" a="1"/>
  <c r="E105" i="10"/>
  <c r="E106" i="10" a="1"/>
  <c r="E106" i="10"/>
  <c r="E107" i="10" a="1"/>
  <c r="E107" i="10"/>
  <c r="E108" i="10" a="1"/>
  <c r="E108" i="10"/>
  <c r="E109" i="10" a="1"/>
  <c r="E109" i="10"/>
  <c r="E110" i="10" a="1"/>
  <c r="E110" i="10"/>
  <c r="E111" i="10" a="1"/>
  <c r="E111" i="10"/>
  <c r="E112" i="10" a="1"/>
  <c r="E112" i="10"/>
  <c r="E113" i="10" a="1"/>
  <c r="E113" i="10"/>
  <c r="E114" i="10" a="1"/>
  <c r="E114" i="10"/>
  <c r="E115" i="10" a="1"/>
  <c r="E115" i="10"/>
  <c r="E116" i="10" a="1"/>
  <c r="E116" i="10"/>
  <c r="E117" i="10" a="1"/>
  <c r="E117" i="10"/>
  <c r="E118" i="10" a="1"/>
  <c r="E118" i="10"/>
  <c r="E119" i="10" a="1"/>
  <c r="E119" i="10"/>
  <c r="E120" i="10" a="1"/>
  <c r="E120" i="10"/>
  <c r="E121" i="10" a="1"/>
  <c r="E121" i="10"/>
  <c r="E122" i="10" a="1"/>
  <c r="E122" i="10"/>
  <c r="E123" i="10" a="1"/>
  <c r="E123" i="10"/>
  <c r="E124" i="10" a="1"/>
  <c r="E124" i="10"/>
  <c r="E125" i="10" a="1"/>
  <c r="E125" i="10"/>
  <c r="E126" i="10" a="1"/>
  <c r="E126" i="10"/>
  <c r="E127" i="10" a="1"/>
  <c r="E127" i="10"/>
  <c r="E128" i="10" a="1"/>
  <c r="E128" i="10"/>
  <c r="E129" i="10" a="1"/>
  <c r="E129" i="10"/>
  <c r="E130" i="10" a="1"/>
  <c r="E130" i="10"/>
  <c r="E131" i="10" a="1"/>
  <c r="E131" i="10"/>
  <c r="E132" i="10" a="1"/>
  <c r="E132" i="10"/>
  <c r="E133" i="10" a="1"/>
  <c r="E133" i="10"/>
  <c r="E134" i="10" a="1"/>
  <c r="E134" i="10"/>
  <c r="E135" i="10" a="1"/>
  <c r="E135" i="10"/>
  <c r="E136" i="10" a="1"/>
  <c r="E136" i="10"/>
  <c r="E137" i="10" a="1"/>
  <c r="E137" i="10"/>
  <c r="E138" i="10" a="1"/>
  <c r="E138" i="10"/>
  <c r="E139" i="10" a="1"/>
  <c r="E139" i="10"/>
  <c r="E140" i="10" a="1"/>
  <c r="E140" i="10"/>
  <c r="E141" i="10" a="1"/>
  <c r="E141" i="10"/>
  <c r="E142" i="10" a="1"/>
  <c r="E142" i="10"/>
  <c r="E143" i="10" a="1"/>
  <c r="E143" i="10"/>
  <c r="E144" i="10" a="1"/>
  <c r="E144" i="10"/>
  <c r="E145" i="10" a="1"/>
  <c r="E145" i="10"/>
  <c r="E146" i="10" a="1"/>
  <c r="E146" i="10"/>
  <c r="E147" i="10" a="1"/>
  <c r="E147" i="10"/>
  <c r="E148" i="10" a="1"/>
  <c r="E148" i="10"/>
  <c r="E149" i="10" a="1"/>
  <c r="E149" i="10"/>
  <c r="E150" i="10" a="1"/>
  <c r="E150" i="10"/>
  <c r="E151" i="10" a="1"/>
  <c r="E151" i="10"/>
  <c r="E152" i="10" a="1"/>
  <c r="E152" i="10"/>
  <c r="E153" i="10" a="1"/>
  <c r="E153" i="10"/>
  <c r="E154" i="10" a="1"/>
  <c r="E154" i="10"/>
  <c r="E155" i="10" a="1"/>
  <c r="E155" i="10"/>
  <c r="E156" i="10" a="1"/>
  <c r="E156" i="10"/>
  <c r="E157" i="10" a="1"/>
  <c r="E157" i="10"/>
  <c r="E158" i="10" a="1"/>
  <c r="E158" i="10"/>
  <c r="E159" i="10" a="1"/>
  <c r="E159" i="10"/>
  <c r="E160" i="10" a="1"/>
  <c r="E160" i="10"/>
  <c r="E161" i="10" a="1"/>
  <c r="E161" i="10"/>
  <c r="E162" i="10" a="1"/>
  <c r="E162" i="10"/>
  <c r="E163" i="10" a="1"/>
  <c r="E163" i="10"/>
  <c r="E164" i="10" a="1"/>
  <c r="E164" i="10"/>
  <c r="E165" i="10" a="1"/>
  <c r="E165" i="10"/>
  <c r="E166" i="10" a="1"/>
  <c r="E166" i="10"/>
  <c r="E167" i="10" a="1"/>
  <c r="E167" i="10"/>
  <c r="E168" i="10" a="1"/>
  <c r="E168" i="10"/>
  <c r="E169" i="10" a="1"/>
  <c r="E169" i="10"/>
  <c r="D3" i="10" a="1"/>
  <c r="D3" i="10"/>
  <c r="D4" i="10" a="1"/>
  <c r="D4" i="10"/>
  <c r="D5" i="10" a="1"/>
  <c r="D5" i="10"/>
  <c r="D6" i="10" a="1"/>
  <c r="D6" i="10"/>
  <c r="D7" i="10" a="1"/>
  <c r="D7" i="10"/>
  <c r="D8" i="10" a="1"/>
  <c r="D8" i="10"/>
  <c r="D9" i="10" a="1"/>
  <c r="D9" i="10"/>
  <c r="D10" i="10" a="1"/>
  <c r="D10" i="10"/>
  <c r="D11" i="10" a="1"/>
  <c r="D11" i="10"/>
  <c r="D12" i="10" a="1"/>
  <c r="D12" i="10"/>
  <c r="D13" i="10" a="1"/>
  <c r="D13" i="10"/>
  <c r="D14" i="10" a="1"/>
  <c r="D14" i="10"/>
  <c r="D15" i="10" a="1"/>
  <c r="D15" i="10"/>
  <c r="D16" i="10" a="1"/>
  <c r="D16" i="10"/>
  <c r="D17" i="10" a="1"/>
  <c r="D17" i="10"/>
  <c r="D18" i="10" a="1"/>
  <c r="D18" i="10"/>
  <c r="D19" i="10" a="1"/>
  <c r="D19" i="10"/>
  <c r="D20" i="10" a="1"/>
  <c r="D20" i="10"/>
  <c r="D22" i="10" a="1"/>
  <c r="D22" i="10"/>
  <c r="D23" i="10" a="1"/>
  <c r="D23" i="10"/>
  <c r="D24" i="10" a="1"/>
  <c r="D24" i="10"/>
  <c r="D25" i="10" a="1"/>
  <c r="D25" i="10"/>
  <c r="D26" i="10" a="1"/>
  <c r="D26" i="10"/>
  <c r="D27" i="10" a="1"/>
  <c r="D27" i="10"/>
  <c r="D28" i="10" a="1"/>
  <c r="D28" i="10"/>
  <c r="D29" i="10" a="1"/>
  <c r="D29" i="10"/>
  <c r="D30" i="10" a="1"/>
  <c r="D30" i="10"/>
  <c r="D31" i="10" a="1"/>
  <c r="D31" i="10"/>
  <c r="D32" i="10" a="1"/>
  <c r="D32" i="10"/>
  <c r="D33" i="10" a="1"/>
  <c r="D33" i="10"/>
  <c r="D34" i="10" a="1"/>
  <c r="D34" i="10"/>
  <c r="D35" i="10" a="1"/>
  <c r="D35" i="10"/>
  <c r="D36" i="10" a="1"/>
  <c r="D36" i="10"/>
  <c r="D37" i="10" a="1"/>
  <c r="D37" i="10"/>
  <c r="D38" i="10" a="1"/>
  <c r="D38" i="10"/>
  <c r="D39" i="10" a="1"/>
  <c r="D39" i="10"/>
  <c r="D40" i="10" a="1"/>
  <c r="D40" i="10"/>
  <c r="D41" i="10" a="1"/>
  <c r="D41" i="10"/>
  <c r="D42" i="10" a="1"/>
  <c r="D42" i="10"/>
  <c r="D43" i="10" a="1"/>
  <c r="D43" i="10"/>
  <c r="D44" i="10" a="1"/>
  <c r="D44" i="10"/>
  <c r="D45" i="10" a="1"/>
  <c r="D45" i="10"/>
  <c r="D46" i="10" a="1"/>
  <c r="D46" i="10"/>
  <c r="D47" i="10" a="1"/>
  <c r="D47" i="10"/>
  <c r="D48" i="10" a="1"/>
  <c r="D48" i="10"/>
  <c r="D49" i="10" a="1"/>
  <c r="D49" i="10"/>
  <c r="D50" i="10" a="1"/>
  <c r="D50" i="10"/>
  <c r="D51" i="10" a="1"/>
  <c r="D51" i="10"/>
  <c r="D52" i="10" a="1"/>
  <c r="D52" i="10"/>
  <c r="D53" i="10" a="1"/>
  <c r="D53" i="10"/>
  <c r="D54" i="10" a="1"/>
  <c r="D54" i="10"/>
  <c r="D55" i="10" a="1"/>
  <c r="D55" i="10"/>
  <c r="D56" i="10" a="1"/>
  <c r="D56" i="10"/>
  <c r="D57" i="10" a="1"/>
  <c r="D57" i="10"/>
  <c r="D58" i="10" a="1"/>
  <c r="D58" i="10"/>
  <c r="D59" i="10" a="1"/>
  <c r="D59" i="10"/>
  <c r="D60" i="10" a="1"/>
  <c r="D60" i="10"/>
  <c r="D61" i="10" a="1"/>
  <c r="D61" i="10"/>
  <c r="D62" i="10" a="1"/>
  <c r="D62" i="10"/>
  <c r="D63" i="10" a="1"/>
  <c r="D63" i="10"/>
  <c r="D64" i="10" a="1"/>
  <c r="D64" i="10"/>
  <c r="D65" i="10" a="1"/>
  <c r="D65" i="10"/>
  <c r="D66" i="10" a="1"/>
  <c r="D66" i="10"/>
  <c r="D67" i="10" a="1"/>
  <c r="D67" i="10"/>
  <c r="D68" i="10" a="1"/>
  <c r="D68" i="10"/>
  <c r="D69" i="10" a="1"/>
  <c r="D69" i="10"/>
  <c r="D70" i="10" a="1"/>
  <c r="D70" i="10"/>
  <c r="D71" i="10" a="1"/>
  <c r="D71" i="10"/>
  <c r="D72" i="10" a="1"/>
  <c r="D72" i="10"/>
  <c r="D73" i="10" a="1"/>
  <c r="D73" i="10"/>
  <c r="D74" i="10" a="1"/>
  <c r="D74" i="10"/>
  <c r="D75" i="10" a="1"/>
  <c r="D75" i="10"/>
  <c r="D76" i="10" a="1"/>
  <c r="D76" i="10"/>
  <c r="D77" i="10" a="1"/>
  <c r="D77" i="10"/>
  <c r="D78" i="10" a="1"/>
  <c r="D78" i="10"/>
  <c r="D79" i="10" a="1"/>
  <c r="D79" i="10"/>
  <c r="D80" i="10" a="1"/>
  <c r="D80" i="10"/>
  <c r="D81" i="10" a="1"/>
  <c r="D81" i="10"/>
  <c r="D82" i="10" a="1"/>
  <c r="D82" i="10"/>
  <c r="D83" i="10" a="1"/>
  <c r="D83" i="10"/>
  <c r="D84" i="10" a="1"/>
  <c r="D84" i="10"/>
  <c r="D85" i="10" a="1"/>
  <c r="D85" i="10"/>
  <c r="D86" i="10" a="1"/>
  <c r="D86" i="10"/>
  <c r="D87" i="10" a="1"/>
  <c r="D87" i="10"/>
  <c r="D88" i="10" a="1"/>
  <c r="D88" i="10"/>
  <c r="D89" i="10" a="1"/>
  <c r="D89" i="10"/>
  <c r="D90" i="10" a="1"/>
  <c r="D90" i="10"/>
  <c r="D91" i="10" a="1"/>
  <c r="D91" i="10"/>
  <c r="D92" i="10" a="1"/>
  <c r="D92" i="10"/>
  <c r="D93" i="10" a="1"/>
  <c r="D93" i="10"/>
  <c r="D94" i="10" a="1"/>
  <c r="D94" i="10"/>
  <c r="D95" i="10" a="1"/>
  <c r="D95" i="10"/>
  <c r="D96" i="10" a="1"/>
  <c r="D96" i="10"/>
  <c r="D97" i="10" a="1"/>
  <c r="D97" i="10"/>
  <c r="D98" i="10" a="1"/>
  <c r="D98" i="10"/>
  <c r="D99" i="10" a="1"/>
  <c r="D99" i="10"/>
  <c r="D100" i="10" a="1"/>
  <c r="D100" i="10"/>
  <c r="D101" i="10" a="1"/>
  <c r="D101" i="10"/>
  <c r="D102" i="10" a="1"/>
  <c r="D102" i="10"/>
  <c r="D103" i="10" a="1"/>
  <c r="D103" i="10"/>
  <c r="D104" i="10" a="1"/>
  <c r="D104" i="10"/>
  <c r="D105" i="10" a="1"/>
  <c r="D105" i="10"/>
  <c r="D106" i="10" a="1"/>
  <c r="D106" i="10"/>
  <c r="D107" i="10" a="1"/>
  <c r="D107" i="10"/>
  <c r="D108" i="10" a="1"/>
  <c r="D108" i="10"/>
  <c r="D109" i="10" a="1"/>
  <c r="D109" i="10"/>
  <c r="D110" i="10" a="1"/>
  <c r="D110" i="10"/>
  <c r="D111" i="10" a="1"/>
  <c r="D111" i="10"/>
  <c r="D112" i="10" a="1"/>
  <c r="D112" i="10"/>
  <c r="D113" i="10" a="1"/>
  <c r="D113" i="10"/>
  <c r="D114" i="10" a="1"/>
  <c r="D114" i="10"/>
  <c r="D115" i="10" a="1"/>
  <c r="D115" i="10"/>
  <c r="D116" i="10" a="1"/>
  <c r="D116" i="10"/>
  <c r="D117" i="10" a="1"/>
  <c r="D117" i="10"/>
  <c r="D118" i="10" a="1"/>
  <c r="D118" i="10"/>
  <c r="D119" i="10" a="1"/>
  <c r="D119" i="10"/>
  <c r="D120" i="10" a="1"/>
  <c r="D120" i="10"/>
  <c r="D121" i="10" a="1"/>
  <c r="D121" i="10"/>
  <c r="D122" i="10" a="1"/>
  <c r="D122" i="10"/>
  <c r="D123" i="10" a="1"/>
  <c r="D123" i="10"/>
  <c r="D124" i="10" a="1"/>
  <c r="D124" i="10"/>
  <c r="D125" i="10" a="1"/>
  <c r="D125" i="10"/>
  <c r="D126" i="10" a="1"/>
  <c r="D126" i="10"/>
  <c r="D127" i="10" a="1"/>
  <c r="D127" i="10"/>
  <c r="D128" i="10" a="1"/>
  <c r="D128" i="10"/>
  <c r="D129" i="10" a="1"/>
  <c r="D129" i="10"/>
  <c r="D130" i="10" a="1"/>
  <c r="D130" i="10"/>
  <c r="D131" i="10" a="1"/>
  <c r="D131" i="10"/>
  <c r="D132" i="10" a="1"/>
  <c r="D132" i="10"/>
  <c r="D133" i="10" a="1"/>
  <c r="D133" i="10"/>
  <c r="D134" i="10" a="1"/>
  <c r="D134" i="10"/>
  <c r="D135" i="10" a="1"/>
  <c r="D135" i="10"/>
  <c r="D136" i="10" a="1"/>
  <c r="D136" i="10"/>
  <c r="D137" i="10" a="1"/>
  <c r="D137" i="10"/>
  <c r="D138" i="10" a="1"/>
  <c r="D138" i="10"/>
  <c r="D139" i="10" a="1"/>
  <c r="D139" i="10"/>
  <c r="D140" i="10" a="1"/>
  <c r="D140" i="10"/>
  <c r="D141" i="10" a="1"/>
  <c r="D141" i="10"/>
  <c r="D142" i="10" a="1"/>
  <c r="D142" i="10"/>
  <c r="D143" i="10" a="1"/>
  <c r="D143" i="10"/>
  <c r="D144" i="10" a="1"/>
  <c r="D144" i="10"/>
  <c r="D145" i="10" a="1"/>
  <c r="D145" i="10"/>
  <c r="D146" i="10" a="1"/>
  <c r="D146" i="10"/>
  <c r="D147" i="10" a="1"/>
  <c r="D147" i="10"/>
  <c r="D148" i="10" a="1"/>
  <c r="D148" i="10"/>
  <c r="D149" i="10" a="1"/>
  <c r="D149" i="10"/>
  <c r="D150" i="10" a="1"/>
  <c r="D150" i="10"/>
  <c r="D151" i="10" a="1"/>
  <c r="D151" i="10"/>
  <c r="D152" i="10" a="1"/>
  <c r="D152" i="10"/>
  <c r="D153" i="10" a="1"/>
  <c r="D153" i="10"/>
  <c r="D154" i="10" a="1"/>
  <c r="D154" i="10"/>
  <c r="D155" i="10" a="1"/>
  <c r="D155" i="10"/>
  <c r="D156" i="10" a="1"/>
  <c r="D156" i="10"/>
  <c r="D157" i="10" a="1"/>
  <c r="D157" i="10"/>
  <c r="D158" i="10" a="1"/>
  <c r="D158" i="10"/>
  <c r="D159" i="10" a="1"/>
  <c r="D159" i="10"/>
  <c r="D160" i="10" a="1"/>
  <c r="D160" i="10"/>
  <c r="D161" i="10" a="1"/>
  <c r="D161" i="10"/>
  <c r="D162" i="10" a="1"/>
  <c r="D162" i="10"/>
  <c r="D163" i="10" a="1"/>
  <c r="D163" i="10"/>
  <c r="D164" i="10" a="1"/>
  <c r="D164" i="10"/>
  <c r="D165" i="10" a="1"/>
  <c r="D165" i="10"/>
  <c r="D166" i="10" a="1"/>
  <c r="D166" i="10"/>
  <c r="D167" i="10" a="1"/>
  <c r="D167" i="10"/>
  <c r="D168" i="10" a="1"/>
  <c r="D168" i="10"/>
  <c r="D169" i="10" a="1"/>
  <c r="D169" i="10"/>
  <c r="E2" i="10" a="1"/>
  <c r="E2" i="10"/>
  <c r="D2" i="10" a="1"/>
  <c r="D2" i="10"/>
  <c r="B46" i="10" a="1"/>
  <c r="B46" i="10"/>
  <c r="B51" i="10" a="1"/>
  <c r="B51" i="10"/>
  <c r="B57" i="10" a="1"/>
  <c r="B57" i="10"/>
  <c r="B71" i="10" a="1"/>
  <c r="B71" i="10"/>
  <c r="B79" i="10" a="1"/>
  <c r="B79" i="10"/>
  <c r="B95" i="10" a="1"/>
  <c r="B95" i="10"/>
  <c r="B120" i="10" a="1"/>
  <c r="B120" i="10"/>
  <c r="B125" i="10" a="1"/>
  <c r="B125" i="10"/>
  <c r="B142" i="10" a="1"/>
  <c r="B142" i="10"/>
  <c r="B148" i="10" a="1"/>
  <c r="B148" i="10"/>
  <c r="B156" i="10" a="1"/>
  <c r="B156" i="10"/>
  <c r="A169" i="10" a="1"/>
  <c r="A169" i="10" s="1"/>
  <c r="A168" i="10" a="1"/>
  <c r="A168" i="10" s="1"/>
  <c r="A167" i="10" a="1"/>
  <c r="A167" i="10" s="1"/>
  <c r="A166" i="10" a="1"/>
  <c r="A166" i="10" s="1"/>
  <c r="A165" i="10" a="1"/>
  <c r="A165" i="10" s="1"/>
  <c r="A164" i="10" a="1"/>
  <c r="A164" i="10" s="1"/>
  <c r="A163" i="10" a="1"/>
  <c r="A163" i="10" s="1"/>
  <c r="A162" i="10" a="1"/>
  <c r="A162" i="10" s="1"/>
  <c r="A161" i="10" a="1"/>
  <c r="A161" i="10" s="1"/>
  <c r="A160" i="10" a="1"/>
  <c r="A160" i="10" s="1"/>
  <c r="A159" i="10" a="1"/>
  <c r="A159" i="10" s="1"/>
  <c r="A158" i="10" a="1"/>
  <c r="A158" i="10" s="1"/>
  <c r="A157" i="10" a="1"/>
  <c r="A157" i="10" s="1"/>
  <c r="A156" i="10" a="1"/>
  <c r="A156" i="10" s="1"/>
  <c r="A155" i="10" a="1"/>
  <c r="A155" i="10" s="1"/>
  <c r="A154" i="10" a="1"/>
  <c r="A154" i="10" s="1"/>
  <c r="A153" i="10" a="1"/>
  <c r="A153" i="10" s="1"/>
  <c r="A152" i="10" a="1"/>
  <c r="A152" i="10" s="1"/>
  <c r="A151" i="10" a="1"/>
  <c r="A151" i="10" s="1"/>
  <c r="A150" i="10" a="1"/>
  <c r="A150" i="10" s="1"/>
  <c r="A149" i="10" a="1"/>
  <c r="A149" i="10" s="1"/>
  <c r="A148" i="10" a="1"/>
  <c r="A148" i="10" s="1"/>
  <c r="A147" i="10" a="1"/>
  <c r="A147" i="10" s="1"/>
  <c r="A146" i="10" a="1"/>
  <c r="A146" i="10" s="1"/>
  <c r="A145" i="10" a="1"/>
  <c r="A145" i="10" s="1"/>
  <c r="A144" i="10" a="1"/>
  <c r="A144" i="10" s="1"/>
  <c r="A143" i="10" a="1"/>
  <c r="A143" i="10" s="1"/>
  <c r="A142" i="10" a="1"/>
  <c r="A142" i="10" s="1"/>
  <c r="A141" i="10" a="1"/>
  <c r="A141" i="10" s="1"/>
  <c r="A140" i="10" a="1"/>
  <c r="A140" i="10" s="1"/>
  <c r="A139" i="10" a="1"/>
  <c r="A139" i="10" s="1"/>
  <c r="A138" i="10" a="1"/>
  <c r="A138" i="10" s="1"/>
  <c r="A137" i="10" a="1"/>
  <c r="A137" i="10" s="1"/>
  <c r="A136" i="10" a="1"/>
  <c r="A136" i="10" s="1"/>
  <c r="A135" i="10" a="1"/>
  <c r="A135" i="10" s="1"/>
  <c r="A134" i="10" a="1"/>
  <c r="A134" i="10" s="1"/>
  <c r="A133" i="10" a="1"/>
  <c r="A133" i="10" s="1"/>
  <c r="A132" i="10" a="1"/>
  <c r="A132" i="10" s="1"/>
  <c r="A131" i="10" a="1"/>
  <c r="A131" i="10" s="1"/>
  <c r="A130" i="10" a="1"/>
  <c r="A130" i="10" s="1"/>
  <c r="A129" i="10" a="1"/>
  <c r="A129" i="10" s="1"/>
  <c r="A128" i="10" a="1"/>
  <c r="A128" i="10" s="1"/>
  <c r="A127" i="10" a="1"/>
  <c r="A127" i="10" s="1"/>
  <c r="A126" i="10" a="1"/>
  <c r="A126" i="10" s="1"/>
  <c r="A125" i="10" a="1"/>
  <c r="A125" i="10" s="1"/>
  <c r="A124" i="10" a="1"/>
  <c r="A124" i="10" s="1"/>
  <c r="A123" i="10" a="1"/>
  <c r="A123" i="10" s="1"/>
  <c r="A122" i="10" a="1"/>
  <c r="A122" i="10" s="1"/>
  <c r="A121" i="10" a="1"/>
  <c r="A121" i="10" s="1"/>
  <c r="A120" i="10" a="1"/>
  <c r="A120" i="10" s="1"/>
  <c r="A119" i="10" a="1"/>
  <c r="A119" i="10" s="1"/>
  <c r="A118" i="10" a="1"/>
  <c r="A118" i="10" s="1"/>
  <c r="A117" i="10" a="1"/>
  <c r="A117" i="10" s="1"/>
  <c r="A116" i="10" a="1"/>
  <c r="A116" i="10" s="1"/>
  <c r="A115" i="10" a="1"/>
  <c r="A115" i="10" s="1"/>
  <c r="A114" i="10" a="1"/>
  <c r="A114" i="10" s="1"/>
  <c r="A113" i="10" a="1"/>
  <c r="A113" i="10" s="1"/>
  <c r="A112" i="10" a="1"/>
  <c r="A112" i="10" s="1"/>
  <c r="A111" i="10" a="1"/>
  <c r="A111" i="10" s="1"/>
  <c r="A110" i="10" a="1"/>
  <c r="A110" i="10" s="1"/>
  <c r="A109" i="10" a="1"/>
  <c r="A109" i="10" s="1"/>
  <c r="A108" i="10" a="1"/>
  <c r="A108" i="10" s="1"/>
  <c r="A107" i="10" a="1"/>
  <c r="A107" i="10" s="1"/>
  <c r="A106" i="10" a="1"/>
  <c r="A106" i="10" s="1"/>
  <c r="A105" i="10" a="1"/>
  <c r="A105" i="10" s="1"/>
  <c r="A104" i="10" a="1"/>
  <c r="A104" i="10" s="1"/>
  <c r="A103" i="10" a="1"/>
  <c r="A103" i="10" s="1"/>
  <c r="A102" i="10" a="1"/>
  <c r="A102" i="10" s="1"/>
  <c r="A101" i="10" a="1"/>
  <c r="A101" i="10" s="1"/>
  <c r="A100" i="10" a="1"/>
  <c r="A100" i="10" s="1"/>
  <c r="A99" i="10" a="1"/>
  <c r="A99" i="10" s="1"/>
  <c r="A98" i="10" a="1"/>
  <c r="A98" i="10" s="1"/>
  <c r="A97" i="10" a="1"/>
  <c r="A97" i="10" s="1"/>
  <c r="A96" i="10" a="1"/>
  <c r="A96" i="10" s="1"/>
  <c r="A95" i="10" a="1"/>
  <c r="A95" i="10" s="1"/>
  <c r="A94" i="10" a="1"/>
  <c r="A94" i="10" s="1"/>
  <c r="A93" i="10" a="1"/>
  <c r="A93" i="10" s="1"/>
  <c r="A92" i="10" a="1"/>
  <c r="A92" i="10" s="1"/>
  <c r="A91" i="10" a="1"/>
  <c r="A91" i="10" s="1"/>
  <c r="A90" i="10" a="1"/>
  <c r="A90" i="10" s="1"/>
  <c r="A89" i="10" a="1"/>
  <c r="A89" i="10" s="1"/>
  <c r="A88" i="10" a="1"/>
  <c r="A88" i="10" s="1"/>
  <c r="A87" i="10" a="1"/>
  <c r="A87" i="10" s="1"/>
  <c r="A86" i="10" a="1"/>
  <c r="A86" i="10" s="1"/>
  <c r="A85" i="10" a="1"/>
  <c r="A85" i="10" s="1"/>
  <c r="A84" i="10" a="1"/>
  <c r="A84" i="10" s="1"/>
  <c r="A83" i="10" a="1"/>
  <c r="A83" i="10" s="1"/>
  <c r="A82" i="10" a="1"/>
  <c r="A82" i="10" s="1"/>
  <c r="A81" i="10" a="1"/>
  <c r="A81" i="10" s="1"/>
  <c r="A80" i="10" a="1"/>
  <c r="A80" i="10" s="1"/>
  <c r="A79" i="10" a="1"/>
  <c r="A79" i="10" s="1"/>
  <c r="A78" i="10" a="1"/>
  <c r="A78" i="10" s="1"/>
  <c r="A77" i="10" a="1"/>
  <c r="A77" i="10" s="1"/>
  <c r="A76" i="10" a="1"/>
  <c r="A76" i="10" s="1"/>
  <c r="A75" i="10" a="1"/>
  <c r="A75" i="10" s="1"/>
  <c r="A74" i="10" a="1"/>
  <c r="A74" i="10" s="1"/>
  <c r="A73" i="10" a="1"/>
  <c r="A73" i="10" s="1"/>
  <c r="A72" i="10" a="1"/>
  <c r="A72" i="10" s="1"/>
  <c r="A71" i="10" a="1"/>
  <c r="A71" i="10" s="1"/>
  <c r="A70" i="10" a="1"/>
  <c r="A70" i="10" s="1"/>
  <c r="A69" i="10" a="1"/>
  <c r="A69" i="10" s="1"/>
  <c r="A68" i="10" a="1"/>
  <c r="A68" i="10" s="1"/>
  <c r="A67" i="10" a="1"/>
  <c r="A67" i="10" s="1"/>
  <c r="A66" i="10" a="1"/>
  <c r="A66" i="10" s="1"/>
  <c r="A65" i="10" a="1"/>
  <c r="A65" i="10" s="1"/>
  <c r="A64" i="10" a="1"/>
  <c r="A64" i="10" s="1"/>
  <c r="A63" i="10" a="1"/>
  <c r="A63" i="10" s="1"/>
  <c r="A62" i="10" a="1"/>
  <c r="A62" i="10" s="1"/>
  <c r="A61" i="10" a="1"/>
  <c r="A61" i="10" s="1"/>
  <c r="A60" i="10" a="1"/>
  <c r="A60" i="10" s="1"/>
  <c r="A59" i="10" a="1"/>
  <c r="A59" i="10" s="1"/>
  <c r="A58" i="10" a="1"/>
  <c r="A58" i="10" s="1"/>
  <c r="A57" i="10" a="1"/>
  <c r="A57" i="10" s="1"/>
  <c r="A56" i="10" a="1"/>
  <c r="A56" i="10" s="1"/>
  <c r="A55" i="10" a="1"/>
  <c r="A55" i="10" s="1"/>
  <c r="A54" i="10" a="1"/>
  <c r="A54" i="10" s="1"/>
  <c r="A53" i="10" a="1"/>
  <c r="A53" i="10" s="1"/>
  <c r="A52" i="10" a="1"/>
  <c r="A52" i="10" s="1"/>
  <c r="A51" i="10" a="1"/>
  <c r="A51" i="10" s="1"/>
  <c r="A50" i="10" a="1"/>
  <c r="A50" i="10" s="1"/>
  <c r="A49" i="10" a="1"/>
  <c r="A49" i="10" s="1"/>
  <c r="A48" i="10" a="1"/>
  <c r="A48" i="10" s="1"/>
  <c r="A47" i="10" a="1"/>
  <c r="A47" i="10" s="1"/>
  <c r="A46" i="10" a="1"/>
  <c r="A46" i="10" s="1"/>
  <c r="A45" i="10" a="1"/>
  <c r="A45" i="10" s="1"/>
  <c r="A44" i="10" a="1"/>
  <c r="A44" i="10" s="1"/>
  <c r="A43" i="10" a="1"/>
  <c r="A43" i="10" s="1"/>
  <c r="A42" i="10" a="1"/>
  <c r="A42" i="10" s="1"/>
  <c r="A41" i="10" a="1"/>
  <c r="A41" i="10" s="1"/>
  <c r="A40" i="10" a="1"/>
  <c r="A40" i="10" s="1"/>
  <c r="A39" i="10" a="1"/>
  <c r="A39" i="10" s="1"/>
  <c r="A38" i="10" a="1"/>
  <c r="A38" i="10" s="1"/>
  <c r="A37" i="10" a="1"/>
  <c r="A37" i="10" s="1"/>
  <c r="A36" i="10" a="1"/>
  <c r="A36" i="10" s="1"/>
  <c r="A35" i="10" a="1"/>
  <c r="A35" i="10" s="1"/>
  <c r="A34" i="10" a="1"/>
  <c r="A34" i="10" s="1"/>
  <c r="A33" i="10" a="1"/>
  <c r="A33" i="10" s="1"/>
  <c r="A32" i="10" a="1"/>
  <c r="A32" i="10" s="1"/>
  <c r="A31" i="10" a="1"/>
  <c r="A31" i="10" s="1"/>
  <c r="A30" i="10" a="1"/>
  <c r="A30" i="10" s="1"/>
  <c r="A29" i="10" a="1"/>
  <c r="A29" i="10" s="1"/>
  <c r="A28" i="10" a="1"/>
  <c r="A28" i="10" s="1"/>
  <c r="A27" i="10" a="1"/>
  <c r="A27" i="10" s="1"/>
  <c r="A26" i="10" a="1"/>
  <c r="A26" i="10" s="1"/>
  <c r="A25" i="10" a="1"/>
  <c r="A25" i="10" s="1"/>
  <c r="A24" i="10" a="1"/>
  <c r="A24" i="10" s="1"/>
  <c r="A23" i="10" a="1"/>
  <c r="A23" i="10" s="1"/>
  <c r="A22" i="10" a="1"/>
  <c r="A22" i="10" s="1"/>
  <c r="A21" i="10" a="1"/>
  <c r="A21" i="10" s="1"/>
  <c r="A20" i="10" a="1"/>
  <c r="A20" i="10" s="1"/>
  <c r="A19" i="10" a="1"/>
  <c r="A19" i="10" s="1"/>
  <c r="A18" i="10" a="1"/>
  <c r="A18" i="10" s="1"/>
  <c r="A17" i="10" a="1"/>
  <c r="A17" i="10" s="1"/>
  <c r="A16" i="10" a="1"/>
  <c r="A16" i="10" s="1"/>
  <c r="A15" i="10" a="1"/>
  <c r="A15" i="10" s="1"/>
  <c r="A14" i="10" a="1"/>
  <c r="A14" i="10" s="1"/>
  <c r="A13" i="10" a="1"/>
  <c r="A13" i="10" s="1"/>
  <c r="A12" i="10" a="1"/>
  <c r="A12" i="10" s="1"/>
  <c r="A11" i="10" a="1"/>
  <c r="A11" i="10" s="1"/>
  <c r="A10" i="10" a="1"/>
  <c r="A10" i="10" s="1"/>
  <c r="A9" i="10" a="1"/>
  <c r="A9" i="10" s="1"/>
  <c r="A8" i="10" a="1"/>
  <c r="A8" i="10" s="1"/>
  <c r="A7" i="10" a="1"/>
  <c r="A7" i="10" s="1"/>
  <c r="A6" i="10" a="1"/>
  <c r="A6" i="10" s="1"/>
  <c r="A5" i="10" a="1"/>
  <c r="A5" i="10" s="1"/>
  <c r="A4" i="10" a="1"/>
  <c r="A4" i="10" s="1"/>
  <c r="A3" i="10" a="1"/>
  <c r="A3" i="10" s="1"/>
  <c r="G2" i="10" a="1"/>
  <c r="G2" i="10"/>
  <c r="F2" i="10" a="1"/>
  <c r="F2" i="10"/>
  <c r="A2" i="10" a="1"/>
  <c r="A2" i="10"/>
  <c r="C2" i="13" a="1"/>
  <c r="C2" i="13"/>
  <c r="A1" i="13"/>
  <c r="B1" i="13"/>
  <c r="C1" i="13"/>
  <c r="B112" i="10" l="1" a="1"/>
  <c r="B112" i="10" s="1"/>
  <c r="B113" i="10" a="1"/>
  <c r="B113" i="10" s="1"/>
  <c r="B83" i="10" a="1"/>
  <c r="B83" i="10" s="1"/>
  <c r="A167" i="14" a="1"/>
  <c r="A167" i="14" s="1"/>
  <c r="B167" i="14" a="1"/>
  <c r="B167" i="14" s="1"/>
  <c r="C167" i="14" a="1"/>
  <c r="C167" i="14" s="1"/>
  <c r="C158" i="14" a="1"/>
  <c r="C158" i="14" s="1"/>
  <c r="B158" i="14" a="1"/>
  <c r="B158" i="14" s="1"/>
  <c r="A158" i="14" a="1"/>
  <c r="A158" i="14" s="1"/>
  <c r="C135" i="14" a="1"/>
  <c r="C135" i="14" s="1"/>
  <c r="B135" i="14" a="1"/>
  <c r="B135" i="14" s="1"/>
  <c r="A135" i="14" a="1"/>
  <c r="A135" i="14" s="1"/>
  <c r="C46" i="14" a="1"/>
  <c r="C46" i="14" s="1"/>
  <c r="B46" i="14" a="1"/>
  <c r="B46" i="14" s="1"/>
  <c r="A46" i="14" a="1"/>
  <c r="A46" i="14" s="1"/>
  <c r="C75" i="14" a="1"/>
  <c r="C75" i="14" s="1"/>
  <c r="B75" i="14" a="1"/>
  <c r="B75" i="14" s="1"/>
  <c r="A75" i="14" a="1"/>
  <c r="A75" i="14" s="1"/>
  <c r="C45" i="14" a="1"/>
  <c r="C45" i="14" s="1"/>
  <c r="B45" i="14" a="1"/>
  <c r="B45" i="14" s="1"/>
  <c r="A45" i="14" a="1"/>
  <c r="A45" i="14" s="1"/>
  <c r="C164" i="14" a="1"/>
  <c r="C164" i="14" s="1"/>
  <c r="B164" i="14" a="1"/>
  <c r="B164" i="14" s="1"/>
  <c r="C134" i="14" a="1"/>
  <c r="C134" i="14" s="1"/>
  <c r="B134" i="14" a="1"/>
  <c r="B134" i="14" s="1"/>
  <c r="A134" i="14" a="1"/>
  <c r="A134" i="14" s="1"/>
  <c r="B95" i="14" a="1"/>
  <c r="B95" i="14" s="1"/>
  <c r="A95" i="14" a="1"/>
  <c r="A95" i="14" s="1"/>
  <c r="B133" i="14" a="1"/>
  <c r="B133" i="14" s="1"/>
  <c r="A133" i="14" a="1"/>
  <c r="A133" i="14" s="1"/>
  <c r="B94" i="14" a="1"/>
  <c r="B94" i="14" s="1"/>
  <c r="A94" i="14" a="1"/>
  <c r="A94" i="14" s="1"/>
  <c r="C44" i="14" a="1"/>
  <c r="C44" i="14" s="1"/>
  <c r="B44" i="14" a="1"/>
  <c r="B44" i="14" s="1"/>
  <c r="A44" i="14" a="1"/>
  <c r="A44" i="14" s="1"/>
  <c r="C43" i="14" a="1"/>
  <c r="C43" i="14" s="1"/>
  <c r="B43" i="14" a="1"/>
  <c r="B43" i="14" s="1"/>
  <c r="A43" i="14" a="1"/>
  <c r="A43" i="14" s="1"/>
  <c r="C93" i="14" a="1"/>
  <c r="C93" i="14" s="1"/>
  <c r="B93" i="14" a="1"/>
  <c r="B93" i="14" s="1"/>
  <c r="A93" i="14" a="1"/>
  <c r="A93" i="14" s="1"/>
  <c r="C66" i="14" a="1"/>
  <c r="C66" i="14" s="1"/>
  <c r="B66" i="14" a="1"/>
  <c r="B66" i="14" s="1"/>
  <c r="A66" i="14" a="1"/>
  <c r="A66" i="14" s="1"/>
  <c r="C131" i="14" a="1"/>
  <c r="C131" i="14" s="1"/>
  <c r="B131" i="14" a="1"/>
  <c r="B131" i="14" s="1"/>
  <c r="A131" i="14" a="1"/>
  <c r="A131" i="14" s="1"/>
  <c r="C130" i="14" a="1"/>
  <c r="C130" i="14" s="1"/>
  <c r="B130" i="14" a="1"/>
  <c r="B130" i="14" s="1"/>
  <c r="A130" i="14" a="1"/>
  <c r="A130" i="14" s="1"/>
  <c r="C92" i="14" a="1"/>
  <c r="C92" i="14" s="1"/>
  <c r="B92" i="14" a="1"/>
  <c r="B92" i="14" s="1"/>
  <c r="A92" i="14" a="1"/>
  <c r="A92" i="14" s="1"/>
  <c r="C90" i="14" a="1"/>
  <c r="C90" i="14" s="1"/>
  <c r="B90" i="14" a="1"/>
  <c r="B90" i="14" s="1"/>
  <c r="A90" i="14" a="1"/>
  <c r="A90" i="14" s="1"/>
  <c r="C128" i="14" a="1"/>
  <c r="C128" i="14" s="1"/>
  <c r="B128" i="14" a="1"/>
  <c r="B128" i="14" s="1"/>
  <c r="A128" i="14" a="1"/>
  <c r="A128" i="14" s="1"/>
  <c r="C89" i="14" a="1"/>
  <c r="C89" i="14" s="1"/>
  <c r="B89" i="14" a="1"/>
  <c r="B89" i="14" s="1"/>
  <c r="A89" i="14" a="1"/>
  <c r="A89" i="14" s="1"/>
  <c r="C161" i="14" a="1"/>
  <c r="C161" i="14" s="1"/>
  <c r="B161" i="14" a="1"/>
  <c r="B161" i="14" s="1"/>
  <c r="A161" i="14" a="1"/>
  <c r="A161" i="14" s="1"/>
  <c r="C16" i="14" a="1"/>
  <c r="C16" i="14" s="1"/>
  <c r="B16" i="14" a="1"/>
  <c r="B16" i="14" s="1"/>
  <c r="A16" i="14" a="1"/>
  <c r="A16" i="14" s="1"/>
  <c r="C14" i="14" a="1"/>
  <c r="C14" i="14" s="1"/>
  <c r="B14" i="14" a="1"/>
  <c r="B14" i="14" s="1"/>
  <c r="A14" i="14" a="1"/>
  <c r="A14" i="14" s="1"/>
  <c r="C142" i="14" a="1"/>
  <c r="C142" i="14" s="1"/>
  <c r="B142" i="14" a="1"/>
  <c r="B142" i="14" s="1"/>
  <c r="A142" i="14" a="1"/>
  <c r="A142" i="14" s="1"/>
  <c r="C113" i="14" a="1"/>
  <c r="C113" i="14" s="1"/>
  <c r="B113" i="14" a="1"/>
  <c r="B113" i="14" s="1"/>
  <c r="A113" i="14" a="1"/>
  <c r="A113" i="14" s="1"/>
  <c r="C4" i="14" a="1"/>
  <c r="C4" i="14" s="1"/>
  <c r="B4" i="14" a="1"/>
  <c r="B4" i="14" s="1"/>
  <c r="A4" i="14" a="1"/>
  <c r="A4" i="14" s="1"/>
  <c r="C62" i="14" a="1"/>
  <c r="C62" i="14" s="1"/>
  <c r="B62" i="14" a="1"/>
  <c r="B62" i="14" s="1"/>
  <c r="A62" i="14" a="1"/>
  <c r="A62" i="14" s="1"/>
  <c r="C87" i="14" a="1"/>
  <c r="C87" i="14" s="1"/>
  <c r="B87" i="14" a="1"/>
  <c r="B87" i="14" s="1"/>
  <c r="A87" i="14" a="1"/>
  <c r="A87" i="14" s="1"/>
  <c r="C39" i="14" a="1"/>
  <c r="C39" i="14" s="1"/>
  <c r="B39" i="14" a="1"/>
  <c r="B39" i="14" s="1"/>
  <c r="A39" i="14" a="1"/>
  <c r="A39" i="14" s="1"/>
  <c r="C112" i="14" a="1"/>
  <c r="C112" i="14" s="1"/>
  <c r="B112" i="14" a="1"/>
  <c r="B112" i="14" s="1"/>
  <c r="A112" i="14" a="1"/>
  <c r="A112" i="14" s="1"/>
  <c r="C61" i="14" a="1"/>
  <c r="C61" i="14" s="1"/>
  <c r="B61" i="14" a="1"/>
  <c r="B61" i="14" s="1"/>
  <c r="A61" i="14" a="1"/>
  <c r="A61" i="14" s="1"/>
  <c r="C141" i="14" a="1"/>
  <c r="C141" i="14" s="1"/>
  <c r="B141" i="14" a="1"/>
  <c r="B141" i="14" s="1"/>
  <c r="A141" i="14" a="1"/>
  <c r="A141" i="14" s="1"/>
  <c r="C111" i="14" a="1"/>
  <c r="C111" i="14" s="1"/>
  <c r="B111" i="14" a="1"/>
  <c r="B111" i="14" s="1"/>
  <c r="A111" i="14" a="1"/>
  <c r="A111" i="14" s="1"/>
  <c r="C86" i="14" a="1"/>
  <c r="C86" i="14" s="1"/>
  <c r="B86" i="14" a="1"/>
  <c r="B86" i="14" s="1"/>
  <c r="A86" i="14" a="1"/>
  <c r="A86" i="14" s="1"/>
  <c r="C60" i="14" a="1"/>
  <c r="C60" i="14" s="1"/>
  <c r="B60" i="14" a="1"/>
  <c r="B60" i="14" s="1"/>
  <c r="A60" i="14" a="1"/>
  <c r="A60" i="14" s="1"/>
  <c r="C123" i="14" a="1"/>
  <c r="C123" i="14" s="1"/>
  <c r="B123" i="14" a="1"/>
  <c r="B123" i="14" s="1"/>
  <c r="A123" i="14" a="1"/>
  <c r="A123" i="14" s="1"/>
  <c r="C58" i="14" a="1"/>
  <c r="C58" i="14" s="1"/>
  <c r="B58" i="14" a="1"/>
  <c r="B58" i="14" s="1"/>
  <c r="A58" i="14" a="1"/>
  <c r="A58" i="14" s="1"/>
  <c r="C85" i="14" a="1"/>
  <c r="C85" i="14" s="1"/>
  <c r="B85" i="14" a="1"/>
  <c r="B85" i="14" s="1"/>
  <c r="A85" i="14" a="1"/>
  <c r="A85" i="14" s="1"/>
  <c r="C38" i="14" a="1"/>
  <c r="C38" i="14" s="1"/>
  <c r="B38" i="14" a="1"/>
  <c r="B38" i="14" s="1"/>
  <c r="A38" i="14" a="1"/>
  <c r="A38" i="14" s="1"/>
  <c r="C122" i="14" a="1"/>
  <c r="C122" i="14" s="1"/>
  <c r="B122" i="14" a="1"/>
  <c r="B122" i="14" s="1"/>
  <c r="A122" i="14" a="1"/>
  <c r="A122" i="14" s="1"/>
  <c r="C57" i="14" a="1"/>
  <c r="C57" i="14" s="1"/>
  <c r="B57" i="14" a="1"/>
  <c r="B57" i="14" s="1"/>
  <c r="A57" i="14" a="1"/>
  <c r="A57" i="14" s="1"/>
  <c r="C84" i="14" a="1"/>
  <c r="C84" i="14" s="1"/>
  <c r="B84" i="14" a="1"/>
  <c r="B84" i="14" s="1"/>
  <c r="A84" i="14" a="1"/>
  <c r="A84" i="14" s="1"/>
  <c r="C37" i="14" a="1"/>
  <c r="C37" i="14" s="1"/>
  <c r="B37" i="14" a="1"/>
  <c r="B37" i="14" s="1"/>
  <c r="A37" i="14" a="1"/>
  <c r="A37" i="14" s="1"/>
  <c r="C110" i="14" a="1"/>
  <c r="C110" i="14" s="1"/>
  <c r="B110" i="14" a="1"/>
  <c r="B110" i="14" s="1"/>
  <c r="A110" i="14" a="1"/>
  <c r="A110" i="14" s="1"/>
  <c r="C72" i="14" a="1"/>
  <c r="C72" i="14" s="1"/>
  <c r="B72" i="14" a="1"/>
  <c r="B72" i="14" s="1"/>
  <c r="A72" i="14" a="1"/>
  <c r="A72" i="14" s="1"/>
  <c r="C83" i="14" a="1"/>
  <c r="C83" i="14" s="1"/>
  <c r="B83" i="14" a="1"/>
  <c r="B83" i="14" s="1"/>
  <c r="A83" i="14" a="1"/>
  <c r="A83" i="14" s="1"/>
  <c r="C56" i="14" a="1"/>
  <c r="C56" i="14" s="1"/>
  <c r="B56" i="14" a="1"/>
  <c r="B56" i="14" s="1"/>
  <c r="A56" i="14" a="1"/>
  <c r="A56" i="14" s="1"/>
  <c r="C71" i="14" a="1"/>
  <c r="C71" i="14" s="1"/>
  <c r="B71" i="14" a="1"/>
  <c r="B71" i="14" s="1"/>
  <c r="A71" i="14" a="1"/>
  <c r="A71" i="14" s="1"/>
  <c r="C82" i="14" a="1"/>
  <c r="C82" i="14" s="1"/>
  <c r="B82" i="14" a="1"/>
  <c r="B82" i="14" s="1"/>
  <c r="A82" i="14" a="1"/>
  <c r="A82" i="14" s="1"/>
  <c r="C55" i="14" a="1"/>
  <c r="C55" i="14" s="1"/>
  <c r="B55" i="14" a="1"/>
  <c r="B55" i="14" s="1"/>
  <c r="A55" i="14" a="1"/>
  <c r="A55" i="14" s="1"/>
  <c r="C34" i="14" a="1"/>
  <c r="C34" i="14" s="1"/>
  <c r="B34" i="14" a="1"/>
  <c r="B34" i="14" s="1"/>
  <c r="A34" i="14" a="1"/>
  <c r="A34" i="14" s="1"/>
  <c r="C11" i="14" a="1"/>
  <c r="C11" i="14" s="1"/>
  <c r="B11" i="14" a="1"/>
  <c r="B11" i="14" s="1"/>
  <c r="A11" i="14" a="1"/>
  <c r="A11" i="14" s="1"/>
  <c r="C70" i="14" a="1"/>
  <c r="C70" i="14" s="1"/>
  <c r="B70" i="14" a="1"/>
  <c r="B70" i="14" s="1"/>
  <c r="A70" i="14" a="1"/>
  <c r="A70" i="14" s="1"/>
  <c r="C54" i="14" a="1"/>
  <c r="C54" i="14" s="1"/>
  <c r="B54" i="14" a="1"/>
  <c r="B54" i="14" s="1"/>
  <c r="A54" i="14" a="1"/>
  <c r="A54" i="14" s="1"/>
  <c r="C53" i="14" a="1"/>
  <c r="C53" i="14" s="1"/>
  <c r="B53" i="14" a="1"/>
  <c r="B53" i="14" s="1"/>
  <c r="A53" i="14" a="1"/>
  <c r="A53" i="14" s="1"/>
  <c r="C81" i="14" a="1"/>
  <c r="C81" i="14" s="1"/>
  <c r="B81" i="14" a="1"/>
  <c r="B81" i="14" s="1"/>
  <c r="A81" i="14" a="1"/>
  <c r="A81" i="14" s="1"/>
  <c r="C108" i="14" a="1"/>
  <c r="C108" i="14" s="1"/>
  <c r="B108" i="14" a="1"/>
  <c r="B108" i="14" s="1"/>
  <c r="A108" i="14" a="1"/>
  <c r="A108" i="14" s="1"/>
  <c r="C33" i="14" a="1"/>
  <c r="C33" i="14" s="1"/>
  <c r="B33" i="14" a="1"/>
  <c r="B33" i="14" s="1"/>
  <c r="A33" i="14" a="1"/>
  <c r="A33" i="14" s="1"/>
  <c r="C107" i="14" a="1"/>
  <c r="C107" i="14" s="1"/>
  <c r="B107" i="14" a="1"/>
  <c r="B107" i="14" s="1"/>
  <c r="A107" i="14" a="1"/>
  <c r="A107" i="14" s="1"/>
  <c r="C32" i="14" a="1"/>
  <c r="C32" i="14" s="1"/>
  <c r="B32" i="14" a="1"/>
  <c r="B32" i="14" s="1"/>
  <c r="A32" i="14" a="1"/>
  <c r="A32" i="14" s="1"/>
  <c r="C31" i="14" a="1"/>
  <c r="C31" i="14" s="1"/>
  <c r="B31" i="14" a="1"/>
  <c r="B31" i="14" s="1"/>
  <c r="A31" i="14" a="1"/>
  <c r="A31" i="14" s="1"/>
  <c r="C105" i="14" a="1"/>
  <c r="C105" i="14" s="1"/>
  <c r="B105" i="14" a="1"/>
  <c r="B105" i="14" s="1"/>
  <c r="A105" i="14" a="1"/>
  <c r="A105" i="14" s="1"/>
  <c r="C52" i="14" a="1"/>
  <c r="C52" i="14" s="1"/>
  <c r="B52" i="14" a="1"/>
  <c r="B52" i="14" s="1"/>
  <c r="A52" i="14" a="1"/>
  <c r="A52" i="14" s="1"/>
  <c r="C145" i="14" a="1"/>
  <c r="C145" i="14" s="1"/>
  <c r="B145" i="14" a="1"/>
  <c r="B145" i="14" s="1"/>
  <c r="A145" i="14" a="1"/>
  <c r="A145" i="14" s="1"/>
  <c r="C139" i="14" a="1"/>
  <c r="C139" i="14" s="1"/>
  <c r="B139" i="14" a="1"/>
  <c r="B139" i="14" s="1"/>
  <c r="A139" i="14" a="1"/>
  <c r="A139" i="14" s="1"/>
  <c r="C103" i="14" a="1"/>
  <c r="C103" i="14" s="1"/>
  <c r="B103" i="14" a="1"/>
  <c r="B103" i="14" s="1"/>
  <c r="A103" i="14" a="1"/>
  <c r="A103" i="14" s="1"/>
  <c r="C51" i="14" a="1"/>
  <c r="C51" i="14" s="1"/>
  <c r="B51" i="14" a="1"/>
  <c r="B51" i="14" s="1"/>
  <c r="A51" i="14" a="1"/>
  <c r="A51" i="14" s="1"/>
  <c r="C10" i="14" a="1"/>
  <c r="C10" i="14" s="1"/>
  <c r="B10" i="14" a="1"/>
  <c r="B10" i="14" s="1"/>
  <c r="A10" i="14" a="1"/>
  <c r="A10" i="14" s="1"/>
  <c r="C29" i="14" a="1"/>
  <c r="C29" i="14" s="1"/>
  <c r="B29" i="14" a="1"/>
  <c r="B29" i="14" s="1"/>
  <c r="A29" i="14" a="1"/>
  <c r="A29" i="14" s="1"/>
  <c r="C79" i="14" a="1"/>
  <c r="C79" i="14" s="1"/>
  <c r="B79" i="14" a="1"/>
  <c r="B79" i="14" s="1"/>
  <c r="A79" i="14" a="1"/>
  <c r="A79" i="14" s="1"/>
  <c r="C78" i="14" a="1"/>
  <c r="C78" i="14" s="1"/>
  <c r="B78" i="14" a="1"/>
  <c r="B78" i="14" s="1"/>
  <c r="A78" i="14" a="1"/>
  <c r="A78" i="14" s="1"/>
  <c r="C120" i="14" a="1"/>
  <c r="C120" i="14" s="1"/>
  <c r="B120" i="14" a="1"/>
  <c r="B120" i="14" s="1"/>
  <c r="A120" i="14" a="1"/>
  <c r="A120" i="14" s="1"/>
  <c r="C138" i="14" a="1"/>
  <c r="C138" i="14" s="1"/>
  <c r="B138" i="14" a="1"/>
  <c r="B138" i="14" s="1"/>
  <c r="A138" i="14" a="1"/>
  <c r="A138" i="14" s="1"/>
  <c r="C77" i="14" a="1"/>
  <c r="C77" i="14" s="1"/>
  <c r="B77" i="14" a="1"/>
  <c r="B77" i="14" s="1"/>
  <c r="A77" i="14" a="1"/>
  <c r="A77" i="14" s="1"/>
  <c r="C119" i="14" a="1"/>
  <c r="C119" i="14" s="1"/>
  <c r="B119" i="14" a="1"/>
  <c r="B119" i="14" s="1"/>
  <c r="A119" i="14" a="1"/>
  <c r="A119" i="14" s="1"/>
  <c r="C69" i="14" a="1"/>
  <c r="C69" i="14" s="1"/>
  <c r="B69" i="14" a="1"/>
  <c r="B69" i="14" s="1"/>
  <c r="A69" i="14" a="1"/>
  <c r="A69" i="14" s="1"/>
  <c r="C50" i="14" a="1"/>
  <c r="C50" i="14" s="1"/>
  <c r="B50" i="14" a="1"/>
  <c r="B50" i="14" s="1"/>
  <c r="A50" i="14" a="1"/>
  <c r="A50" i="14" s="1"/>
  <c r="C102" i="14" a="1"/>
  <c r="C102" i="14" s="1"/>
  <c r="B102" i="14" a="1"/>
  <c r="B102" i="14" s="1"/>
  <c r="A102" i="14" a="1"/>
  <c r="A102" i="14" s="1"/>
  <c r="C27" i="14" a="1"/>
  <c r="C27" i="14" s="1"/>
  <c r="B27" i="14" a="1"/>
  <c r="B27" i="14" s="1"/>
  <c r="A27" i="14" a="1"/>
  <c r="A27" i="14" s="1"/>
  <c r="C49" i="14" a="1"/>
  <c r="C49" i="14" s="1"/>
  <c r="B49" i="14" a="1"/>
  <c r="B49" i="14" s="1"/>
  <c r="A49" i="14" a="1"/>
  <c r="A49" i="14" s="1"/>
  <c r="C101" i="14" a="1"/>
  <c r="C101" i="14" s="1"/>
  <c r="B101" i="14" a="1"/>
  <c r="B101" i="14" s="1"/>
  <c r="A101" i="14" a="1"/>
  <c r="A101" i="14" s="1"/>
  <c r="C150" i="14" a="1"/>
  <c r="C150" i="14" s="1"/>
  <c r="B150" i="14" a="1"/>
  <c r="B150" i="14" s="1"/>
  <c r="A150" i="14" a="1"/>
  <c r="A150" i="14" s="1"/>
  <c r="C26" i="14" a="1"/>
  <c r="C26" i="14" s="1"/>
  <c r="B26" i="14" a="1"/>
  <c r="B26" i="14" s="1"/>
  <c r="A26" i="14" a="1"/>
  <c r="A26" i="14" s="1"/>
  <c r="C25" i="14" a="1"/>
  <c r="C25" i="14" s="1"/>
  <c r="B25" i="14" a="1"/>
  <c r="B25" i="14" s="1"/>
  <c r="A25" i="14" a="1"/>
  <c r="A25" i="14" s="1"/>
  <c r="C48" i="14" a="1"/>
  <c r="C48" i="14" s="1"/>
  <c r="B48" i="14" a="1"/>
  <c r="B48" i="14" s="1"/>
  <c r="A48" i="14" a="1"/>
  <c r="A48" i="14" s="1"/>
  <c r="C100" i="14" a="1"/>
  <c r="C100" i="14" s="1"/>
  <c r="B100" i="14" a="1"/>
  <c r="B100" i="14" s="1"/>
  <c r="A100" i="14" a="1"/>
  <c r="A100" i="14" s="1"/>
  <c r="C99" i="14" a="1"/>
  <c r="C99" i="14" s="1"/>
  <c r="B99" i="14" a="1"/>
  <c r="B99" i="14" s="1"/>
  <c r="A99" i="14" a="1"/>
  <c r="A99" i="14" s="1"/>
  <c r="C149" i="14" a="1"/>
  <c r="C149" i="14" s="1"/>
  <c r="B149" i="14" a="1"/>
  <c r="B149" i="14" s="1"/>
  <c r="A149" i="14" a="1"/>
  <c r="A149" i="14" s="1"/>
  <c r="C76" i="14" a="1"/>
  <c r="C76" i="14" s="1"/>
  <c r="B76" i="14" a="1"/>
  <c r="B76" i="14" s="1"/>
  <c r="A76" i="14" a="1"/>
  <c r="A76" i="14" s="1"/>
  <c r="C136" i="14" a="1"/>
  <c r="C136" i="14" s="1"/>
  <c r="B136" i="14" a="1"/>
  <c r="B136" i="14" s="1"/>
  <c r="A136" i="14" a="1"/>
  <c r="A136" i="14" s="1"/>
  <c r="C23" i="14" a="1"/>
  <c r="C23" i="14" s="1"/>
  <c r="B23" i="14" a="1"/>
  <c r="B23" i="14" s="1"/>
  <c r="A23" i="14" a="1"/>
  <c r="A23" i="14" s="1"/>
  <c r="C98" i="14" a="1"/>
  <c r="C98" i="14" s="1"/>
  <c r="B98" i="14" a="1"/>
  <c r="B98" i="14" s="1"/>
  <c r="A98" i="14" a="1"/>
  <c r="A98" i="14" s="1"/>
  <c r="C22" i="14" a="1"/>
  <c r="C22" i="14" s="1"/>
  <c r="B22" i="14" a="1"/>
  <c r="B22" i="14" s="1"/>
  <c r="A22" i="14" a="1"/>
  <c r="A22" i="14" s="1"/>
  <c r="C147" i="14" a="1"/>
  <c r="C147" i="14" s="1"/>
  <c r="B147" i="14" a="1"/>
  <c r="B147" i="14" s="1"/>
  <c r="A147" i="14" a="1"/>
  <c r="A147" i="14" s="1"/>
  <c r="C3" i="14" a="1"/>
  <c r="C3" i="14" s="1"/>
  <c r="B3" i="14" a="1"/>
  <c r="B3" i="14" s="1"/>
  <c r="A3" i="14" a="1"/>
  <c r="A3" i="14" s="1"/>
  <c r="C20" i="14" a="1"/>
  <c r="C20" i="14" s="1"/>
  <c r="B20" i="14" a="1"/>
  <c r="B20" i="14" s="1"/>
  <c r="A20" i="14" a="1"/>
  <c r="A20" i="14" s="1"/>
  <c r="B169" i="10" a="1"/>
  <c r="B169" i="10" s="1"/>
  <c r="B166" i="10" a="1"/>
  <c r="B166" i="10" s="1"/>
  <c r="B161" i="10" a="1"/>
  <c r="B161" i="10" s="1"/>
  <c r="B135" i="10" a="1"/>
  <c r="B135" i="10" s="1"/>
  <c r="B117" i="10" a="1"/>
  <c r="B117" i="10" s="1"/>
  <c r="B106" i="10" a="1"/>
  <c r="B106" i="10" s="1"/>
  <c r="B103" i="10" a="1"/>
  <c r="B103" i="10" s="1"/>
  <c r="B97" i="10" a="1"/>
  <c r="B97" i="10" s="1"/>
  <c r="B93" i="10" a="1"/>
  <c r="B93" i="10" s="1"/>
  <c r="B86" i="10" a="1"/>
  <c r="B86" i="10" s="1"/>
  <c r="B73" i="10" a="1"/>
  <c r="B73" i="10" s="1"/>
  <c r="B49" i="10" a="1"/>
  <c r="B49" i="10" s="1"/>
  <c r="B47" i="10" a="1"/>
  <c r="B47" i="10" s="1"/>
  <c r="B44" i="10" a="1"/>
  <c r="B44" i="10" s="1"/>
  <c r="B19" i="10" a="1"/>
  <c r="B19" i="10" s="1"/>
  <c r="B151" i="10" a="1"/>
  <c r="B151" i="10" s="1"/>
  <c r="B167" i="10" a="1"/>
  <c r="B167" i="10" s="1"/>
  <c r="B165" i="10" a="1"/>
  <c r="B165" i="10" s="1"/>
  <c r="B164" i="10" a="1"/>
  <c r="B164" i="10" s="1"/>
  <c r="B163" i="10" a="1"/>
  <c r="B163" i="10" s="1"/>
  <c r="B141" i="10" a="1"/>
  <c r="B141" i="10" s="1"/>
  <c r="B140" i="10" a="1"/>
  <c r="B140" i="10" s="1"/>
  <c r="B133" i="10" a="1"/>
  <c r="B133" i="10" s="1"/>
  <c r="B128" i="10" a="1"/>
  <c r="B128" i="10" s="1"/>
  <c r="B115" i="10" a="1"/>
  <c r="B115" i="10" s="1"/>
  <c r="B111" i="10" a="1"/>
  <c r="B111" i="10" s="1"/>
  <c r="B2" i="13" a="1"/>
  <c r="B2" i="13" s="1"/>
  <c r="D2" i="13" a="1"/>
  <c r="D2" i="13" s="1"/>
  <c r="G2" i="13" a="1"/>
  <c r="G2" i="13" s="1"/>
  <c r="F2" i="13" a="1"/>
  <c r="F2" i="13" s="1"/>
  <c r="E2" i="13" a="1"/>
  <c r="E2" i="13" s="1"/>
  <c r="A2" i="13" a="1"/>
  <c r="A2" i="13" s="1"/>
  <c r="B27" i="13" a="1"/>
  <c r="B27" i="13" s="1"/>
  <c r="B32" i="13" a="1"/>
  <c r="B32" i="13" s="1"/>
  <c r="B31" i="13" a="1"/>
  <c r="B31" i="13" s="1"/>
  <c r="B16" i="13" a="1"/>
  <c r="B16" i="13" s="1"/>
  <c r="B15" i="13" a="1"/>
  <c r="B15" i="13" s="1"/>
  <c r="B18" i="13" a="1"/>
  <c r="B18" i="13" s="1"/>
  <c r="B3" i="13" a="1"/>
  <c r="B3" i="13" s="1"/>
  <c r="B29" i="13" a="1"/>
  <c r="B29" i="13" s="1"/>
  <c r="B24" i="13" a="1"/>
  <c r="B24" i="13" s="1"/>
  <c r="B25" i="13" a="1"/>
  <c r="B25" i="13" s="1"/>
  <c r="B30" i="13" a="1"/>
  <c r="B30" i="13" s="1"/>
  <c r="B28" i="13" a="1"/>
  <c r="B28" i="13" s="1"/>
  <c r="B26" i="13" a="1"/>
  <c r="B26" i="13" s="1"/>
  <c r="B22" i="13" a="1"/>
  <c r="B22" i="13" s="1"/>
  <c r="B20" i="13" a="1"/>
  <c r="B20" i="13" s="1"/>
  <c r="B19" i="13" a="1"/>
  <c r="B19" i="13" s="1"/>
  <c r="B17" i="13" a="1"/>
  <c r="B17" i="13" s="1"/>
  <c r="B13" i="13" a="1"/>
  <c r="B13" i="13" s="1"/>
  <c r="B14" i="13" a="1"/>
  <c r="B14" i="13" s="1"/>
  <c r="B12" i="13" a="1"/>
  <c r="B12" i="13" s="1"/>
  <c r="B11" i="13" a="1"/>
  <c r="B11" i="13" s="1"/>
  <c r="B10" i="13" a="1"/>
  <c r="B10" i="13" s="1"/>
  <c r="B9" i="13" a="1"/>
  <c r="B9" i="13" s="1"/>
  <c r="B8" i="13" a="1"/>
  <c r="B8" i="13" s="1"/>
  <c r="B7" i="13" a="1"/>
  <c r="B7" i="13" s="1"/>
  <c r="B6" i="13" a="1"/>
  <c r="B6" i="13" s="1"/>
  <c r="B5" i="13" a="1"/>
  <c r="B5" i="13" s="1"/>
  <c r="B4" i="13" a="1"/>
  <c r="B4" i="13" s="1"/>
  <c r="D3" i="13" a="1"/>
  <c r="D3" i="13" s="1"/>
  <c r="D4" i="13" a="1"/>
  <c r="D4" i="13" s="1"/>
  <c r="D5" i="13" a="1"/>
  <c r="D5" i="13" s="1"/>
  <c r="D6" i="13" a="1"/>
  <c r="D6" i="13" s="1"/>
  <c r="D7" i="13" a="1"/>
  <c r="D7" i="13" s="1"/>
  <c r="D8" i="13" a="1"/>
  <c r="D8" i="13" s="1"/>
  <c r="D9" i="13" a="1"/>
  <c r="D9" i="13" s="1"/>
  <c r="D10" i="13" a="1"/>
  <c r="D10" i="13" s="1"/>
  <c r="D11" i="13" a="1"/>
  <c r="D11" i="13" s="1"/>
  <c r="D12" i="13" a="1"/>
  <c r="D12" i="13" s="1"/>
  <c r="D13" i="13" a="1"/>
  <c r="D13" i="13" s="1"/>
  <c r="D14" i="13" a="1"/>
  <c r="D14" i="13" s="1"/>
  <c r="D15" i="13" a="1"/>
  <c r="D15" i="13" s="1"/>
  <c r="D16" i="13" a="1"/>
  <c r="D16" i="13" s="1"/>
  <c r="D17" i="13" a="1"/>
  <c r="D17" i="13" s="1"/>
  <c r="D18" i="13" a="1"/>
  <c r="D18" i="13" s="1"/>
  <c r="D19" i="13" a="1"/>
  <c r="D19" i="13" s="1"/>
  <c r="D20" i="13" a="1"/>
  <c r="D20" i="13" s="1"/>
  <c r="D21" i="13" a="1"/>
  <c r="D21" i="13" s="1"/>
  <c r="D22" i="13" a="1"/>
  <c r="D22" i="13" s="1"/>
  <c r="D23" i="13" a="1"/>
  <c r="D23" i="13" s="1"/>
  <c r="D24" i="13" a="1"/>
  <c r="D24" i="13" s="1"/>
  <c r="D25" i="13" a="1"/>
  <c r="D25" i="13" s="1"/>
  <c r="D26" i="13" a="1"/>
  <c r="D26" i="13" s="1"/>
  <c r="D27" i="13" a="1"/>
  <c r="D27" i="13" s="1"/>
  <c r="D28" i="13" a="1"/>
  <c r="D28" i="13" s="1"/>
  <c r="D29" i="13" a="1"/>
  <c r="D29" i="13" s="1"/>
  <c r="D30" i="13" a="1"/>
  <c r="D30" i="13" s="1"/>
  <c r="D31" i="13" a="1"/>
  <c r="D31" i="13" s="1"/>
  <c r="D32" i="13" a="1"/>
  <c r="D32" i="13" s="1"/>
  <c r="E3" i="13" a="1"/>
  <c r="E3" i="13" s="1"/>
  <c r="F3" i="13" a="1"/>
  <c r="F3" i="13" s="1"/>
  <c r="G3" i="13" a="1"/>
  <c r="G3" i="13" s="1"/>
  <c r="E4" i="13" a="1"/>
  <c r="E4" i="13" s="1"/>
  <c r="F4" i="13" a="1"/>
  <c r="F4" i="13" s="1"/>
  <c r="G4" i="13" a="1"/>
  <c r="G4" i="13" s="1"/>
  <c r="E5" i="13" a="1"/>
  <c r="E5" i="13" s="1"/>
  <c r="F5" i="13" a="1"/>
  <c r="F5" i="13" s="1"/>
  <c r="G5" i="13" a="1"/>
  <c r="G5" i="13" s="1"/>
  <c r="E6" i="13" a="1"/>
  <c r="E6" i="13" s="1"/>
  <c r="F6" i="13" a="1"/>
  <c r="F6" i="13" s="1"/>
  <c r="G6" i="13" a="1"/>
  <c r="G6" i="13" s="1"/>
  <c r="E7" i="13" a="1"/>
  <c r="E7" i="13" s="1"/>
  <c r="F7" i="13" a="1"/>
  <c r="F7" i="13" s="1"/>
  <c r="G7" i="13" a="1"/>
  <c r="G7" i="13" s="1"/>
  <c r="E8" i="13" a="1"/>
  <c r="E8" i="13" s="1"/>
  <c r="F8" i="13" a="1"/>
  <c r="F8" i="13" s="1"/>
  <c r="G8" i="13" a="1"/>
  <c r="G8" i="13" s="1"/>
  <c r="E9" i="13" a="1"/>
  <c r="E9" i="13" s="1"/>
  <c r="F9" i="13" a="1"/>
  <c r="F9" i="13" s="1"/>
  <c r="G9" i="13" a="1"/>
  <c r="G9" i="13" s="1"/>
  <c r="E10" i="13" a="1"/>
  <c r="E10" i="13" s="1"/>
  <c r="F10" i="13" a="1"/>
  <c r="F10" i="13" s="1"/>
  <c r="G10" i="13" a="1"/>
  <c r="G10" i="13" s="1"/>
  <c r="E11" i="13" a="1"/>
  <c r="E11" i="13" s="1"/>
  <c r="F11" i="13" a="1"/>
  <c r="F11" i="13" s="1"/>
  <c r="G11" i="13" a="1"/>
  <c r="G11" i="13" s="1"/>
  <c r="E12" i="13" a="1"/>
  <c r="E12" i="13" s="1"/>
  <c r="F12" i="13" a="1"/>
  <c r="F12" i="13" s="1"/>
  <c r="G12" i="13" a="1"/>
  <c r="G12" i="13" s="1"/>
  <c r="E13" i="13" a="1"/>
  <c r="E13" i="13" s="1"/>
  <c r="F13" i="13" a="1"/>
  <c r="F13" i="13" s="1"/>
  <c r="G13" i="13" a="1"/>
  <c r="G13" i="13" s="1"/>
  <c r="E14" i="13" a="1"/>
  <c r="E14" i="13" s="1"/>
  <c r="F14" i="13" a="1"/>
  <c r="F14" i="13" s="1"/>
  <c r="G14" i="13" a="1"/>
  <c r="G14" i="13" s="1"/>
  <c r="E15" i="13" a="1"/>
  <c r="E15" i="13" s="1"/>
  <c r="F15" i="13" a="1"/>
  <c r="F15" i="13" s="1"/>
  <c r="G15" i="13" a="1"/>
  <c r="G15" i="13" s="1"/>
  <c r="E16" i="13" a="1"/>
  <c r="E16" i="13" s="1"/>
  <c r="F16" i="13" a="1"/>
  <c r="F16" i="13" s="1"/>
  <c r="G16" i="13" a="1"/>
  <c r="G16" i="13" s="1"/>
  <c r="E17" i="13" a="1"/>
  <c r="E17" i="13" s="1"/>
  <c r="F17" i="13" a="1"/>
  <c r="F17" i="13" s="1"/>
  <c r="G17" i="13" a="1"/>
  <c r="G17" i="13" s="1"/>
  <c r="E18" i="13" a="1"/>
  <c r="E18" i="13" s="1"/>
  <c r="F18" i="13" a="1"/>
  <c r="F18" i="13" s="1"/>
  <c r="G18" i="13" a="1"/>
  <c r="G18" i="13" s="1"/>
  <c r="E19" i="13" a="1"/>
  <c r="E19" i="13" s="1"/>
  <c r="F19" i="13" a="1"/>
  <c r="F19" i="13" s="1"/>
  <c r="G19" i="13" a="1"/>
  <c r="G19" i="13" s="1"/>
  <c r="E20" i="13" a="1"/>
  <c r="E20" i="13" s="1"/>
  <c r="F20" i="13" a="1"/>
  <c r="F20" i="13" s="1"/>
  <c r="G20" i="13" a="1"/>
  <c r="G20" i="13" s="1"/>
  <c r="E21" i="13" a="1"/>
  <c r="E21" i="13" s="1"/>
  <c r="F21" i="13" a="1"/>
  <c r="F21" i="13" s="1"/>
  <c r="G21" i="13" a="1"/>
  <c r="G21" i="13" s="1"/>
  <c r="E22" i="13" a="1"/>
  <c r="E22" i="13" s="1"/>
  <c r="F22" i="13" a="1"/>
  <c r="F22" i="13" s="1"/>
  <c r="G22" i="13" a="1"/>
  <c r="G22" i="13" s="1"/>
  <c r="E23" i="13" a="1"/>
  <c r="E23" i="13" s="1"/>
  <c r="F23" i="13" a="1"/>
  <c r="F23" i="13" s="1"/>
  <c r="G23" i="13" a="1"/>
  <c r="G23" i="13" s="1"/>
  <c r="E24" i="13" a="1"/>
  <c r="E24" i="13" s="1"/>
  <c r="F24" i="13" a="1"/>
  <c r="F24" i="13" s="1"/>
  <c r="G24" i="13" a="1"/>
  <c r="G24" i="13" s="1"/>
  <c r="E25" i="13" a="1"/>
  <c r="E25" i="13" s="1"/>
  <c r="F25" i="13" a="1"/>
  <c r="F25" i="13" s="1"/>
  <c r="G25" i="13" a="1"/>
  <c r="G25" i="13" s="1"/>
  <c r="E26" i="13" a="1"/>
  <c r="E26" i="13" s="1"/>
  <c r="F26" i="13" a="1"/>
  <c r="F26" i="13" s="1"/>
  <c r="G26" i="13" a="1"/>
  <c r="G26" i="13" s="1"/>
  <c r="E27" i="13" a="1"/>
  <c r="E27" i="13" s="1"/>
  <c r="F27" i="13" a="1"/>
  <c r="F27" i="13" s="1"/>
  <c r="G27" i="13" a="1"/>
  <c r="G27" i="13" s="1"/>
  <c r="E28" i="13" a="1"/>
  <c r="E28" i="13" s="1"/>
  <c r="F28" i="13" a="1"/>
  <c r="F28" i="13" s="1"/>
  <c r="G28" i="13" a="1"/>
  <c r="G28" i="13" s="1"/>
  <c r="E29" i="13" a="1"/>
  <c r="E29" i="13" s="1"/>
  <c r="F29" i="13" a="1"/>
  <c r="F29" i="13" s="1"/>
  <c r="G29" i="13" a="1"/>
  <c r="G29" i="13" s="1"/>
  <c r="E30" i="13" a="1"/>
  <c r="E30" i="13" s="1"/>
  <c r="F30" i="13" a="1"/>
  <c r="F30" i="13" s="1"/>
  <c r="G30" i="13" a="1"/>
  <c r="G30" i="13" s="1"/>
  <c r="E31" i="13" a="1"/>
  <c r="E31" i="13" s="1"/>
  <c r="F31" i="13" a="1"/>
  <c r="F31" i="13" s="1"/>
  <c r="G31" i="13" a="1"/>
  <c r="G31" i="13" s="1"/>
  <c r="E32" i="13" a="1"/>
  <c r="E32" i="13" s="1"/>
  <c r="F32" i="13" a="1"/>
  <c r="F32" i="13" s="1"/>
  <c r="G32" i="13" a="1"/>
  <c r="G32" i="13" s="1"/>
  <c r="B21" i="13" a="1"/>
  <c r="B21" i="13" s="1"/>
  <c r="B23" i="13" a="1"/>
  <c r="B23" i="13" s="1"/>
  <c r="A3" i="13" a="1"/>
  <c r="A3" i="13" s="1"/>
  <c r="A4" i="13" a="1"/>
  <c r="A4" i="13" s="1"/>
  <c r="A5" i="13" a="1"/>
  <c r="A5" i="13" s="1"/>
  <c r="A6" i="13" a="1"/>
  <c r="A6" i="13" s="1"/>
  <c r="A7" i="13" a="1"/>
  <c r="A7" i="13" s="1"/>
  <c r="A8" i="13" a="1"/>
  <c r="A8" i="13" s="1"/>
  <c r="A9" i="13" a="1"/>
  <c r="A9" i="13" s="1"/>
  <c r="A10" i="13" a="1"/>
  <c r="A10" i="13" s="1"/>
  <c r="A11" i="13" a="1"/>
  <c r="A11" i="13" s="1"/>
  <c r="A12" i="13" a="1"/>
  <c r="A12" i="13" s="1"/>
  <c r="A13" i="13" a="1"/>
  <c r="A13" i="13" s="1"/>
  <c r="A14" i="13" a="1"/>
  <c r="A14" i="13" s="1"/>
  <c r="A15" i="13" a="1"/>
  <c r="A15" i="13" s="1"/>
  <c r="A16" i="13" a="1"/>
  <c r="A16" i="13" s="1"/>
  <c r="A17" i="13" a="1"/>
  <c r="A17" i="13" s="1"/>
  <c r="A18" i="13" a="1"/>
  <c r="A18" i="13" s="1"/>
  <c r="A19" i="13" a="1"/>
  <c r="A19" i="13" s="1"/>
  <c r="A20" i="13" a="1"/>
  <c r="A20" i="13" s="1"/>
  <c r="A21" i="13" a="1"/>
  <c r="A21" i="13" s="1"/>
  <c r="A22" i="13" a="1"/>
  <c r="A22" i="13" s="1"/>
  <c r="A23" i="13" a="1"/>
  <c r="A23" i="13" s="1"/>
  <c r="A24" i="13" a="1"/>
  <c r="A24" i="13" s="1"/>
  <c r="A25" i="13" a="1"/>
  <c r="A25" i="13" s="1"/>
  <c r="A26" i="13" a="1"/>
  <c r="A26" i="13" s="1"/>
  <c r="A27" i="13" a="1"/>
  <c r="A27" i="13" s="1"/>
  <c r="A28" i="13" a="1"/>
  <c r="A28" i="13" s="1"/>
  <c r="A29" i="13" a="1"/>
  <c r="A29" i="13" s="1"/>
  <c r="A30" i="13" a="1"/>
  <c r="A30" i="13" s="1"/>
  <c r="A31" i="13" a="1"/>
  <c r="A31" i="13" s="1"/>
  <c r="A32" i="13" a="1"/>
  <c r="A32" i="13" s="1"/>
  <c r="B109" i="10" a="1"/>
  <c r="B109" i="10" s="1"/>
  <c r="B107" i="10" a="1"/>
  <c r="B107" i="10" s="1"/>
  <c r="B100" i="10" a="1"/>
  <c r="B100" i="10" s="1"/>
  <c r="B96" i="10" a="1"/>
  <c r="B96" i="10" s="1"/>
  <c r="B85" i="10" a="1"/>
  <c r="B85" i="10" s="1"/>
  <c r="B78" i="10" a="1"/>
  <c r="B78" i="10" s="1"/>
  <c r="B72" i="10" a="1"/>
  <c r="B72" i="10" s="1"/>
  <c r="B62" i="10" a="1"/>
  <c r="B62" i="10" s="1"/>
  <c r="B64" i="10" a="1"/>
  <c r="B64" i="10" s="1"/>
  <c r="B63" i="10" a="1"/>
  <c r="B63" i="10" s="1"/>
  <c r="B58" i="10" a="1"/>
  <c r="B58" i="10" s="1"/>
  <c r="B41" i="10" a="1"/>
  <c r="B41" i="10" s="1"/>
  <c r="B40" i="10" a="1"/>
  <c r="B40" i="10" s="1"/>
  <c r="B37" i="10" a="1"/>
  <c r="B37" i="10" s="1"/>
  <c r="B168" i="10" a="1"/>
  <c r="B168" i="10" s="1"/>
  <c r="B162" i="10" a="1"/>
  <c r="B162" i="10" s="1"/>
  <c r="B160" i="10" a="1"/>
  <c r="B160" i="10" s="1"/>
  <c r="B159" i="10" a="1"/>
  <c r="B159" i="10" s="1"/>
  <c r="B158" i="10" a="1"/>
  <c r="B158" i="10" s="1"/>
  <c r="B157" i="10" a="1"/>
  <c r="B157" i="10" s="1"/>
  <c r="B155" i="10" a="1"/>
  <c r="B155" i="10" s="1"/>
  <c r="B154" i="10" a="1"/>
  <c r="B154" i="10" s="1"/>
  <c r="B152" i="10" a="1"/>
  <c r="B152" i="10" s="1"/>
  <c r="B150" i="10" a="1"/>
  <c r="B150" i="10" s="1"/>
  <c r="B149" i="10" a="1"/>
  <c r="B149" i="10" s="1"/>
  <c r="B146" i="10" a="1"/>
  <c r="B146" i="10" s="1"/>
  <c r="B145" i="10" a="1"/>
  <c r="B145" i="10" s="1"/>
  <c r="B144" i="10" a="1"/>
  <c r="B144" i="10" s="1"/>
  <c r="B143" i="10" a="1"/>
  <c r="B143" i="10" s="1"/>
  <c r="B139" i="10" a="1"/>
  <c r="B139" i="10" s="1"/>
  <c r="B138" i="10" a="1"/>
  <c r="B138" i="10" s="1"/>
  <c r="B137" i="10" a="1"/>
  <c r="B137" i="10" s="1"/>
  <c r="B136" i="10" a="1"/>
  <c r="B136" i="10" s="1"/>
  <c r="B134" i="10" a="1"/>
  <c r="B134" i="10" s="1"/>
  <c r="B132" i="10" a="1"/>
  <c r="B132" i="10" s="1"/>
  <c r="B131" i="10" a="1"/>
  <c r="B131" i="10" s="1"/>
  <c r="B130" i="10" a="1"/>
  <c r="B130" i="10" s="1"/>
  <c r="B129" i="10" a="1"/>
  <c r="B129" i="10" s="1"/>
  <c r="B127" i="10" a="1"/>
  <c r="B127" i="10" s="1"/>
  <c r="B126" i="10" a="1"/>
  <c r="B126" i="10" s="1"/>
  <c r="B124" i="10" a="1"/>
  <c r="B124" i="10" s="1"/>
  <c r="B123" i="10" a="1"/>
  <c r="B123" i="10" s="1"/>
  <c r="B122" i="10" a="1"/>
  <c r="B122" i="10" s="1"/>
  <c r="B121" i="10" a="1"/>
  <c r="B121" i="10" s="1"/>
  <c r="B119" i="10" a="1"/>
  <c r="B119" i="10" s="1"/>
  <c r="B118" i="10" a="1"/>
  <c r="B118" i="10" s="1"/>
  <c r="B116" i="10" a="1"/>
  <c r="B116" i="10" s="1"/>
  <c r="B114" i="10" a="1"/>
  <c r="B114" i="10" s="1"/>
  <c r="B105" i="10" a="1"/>
  <c r="B105" i="10" s="1"/>
  <c r="B104" i="10" a="1"/>
  <c r="B104" i="10" s="1"/>
  <c r="B102" i="10" a="1"/>
  <c r="B102" i="10" s="1"/>
  <c r="B101" i="10" a="1"/>
  <c r="B101" i="10" s="1"/>
  <c r="B99" i="10" a="1"/>
  <c r="B99" i="10" s="1"/>
  <c r="B98" i="10" a="1"/>
  <c r="B98" i="10" s="1"/>
  <c r="B94" i="10" a="1"/>
  <c r="B94" i="10" s="1"/>
  <c r="B92" i="10" a="1"/>
  <c r="B92" i="10" s="1"/>
  <c r="B91" i="10" a="1"/>
  <c r="B91" i="10" s="1"/>
  <c r="B90" i="10" a="1"/>
  <c r="B90" i="10" s="1"/>
  <c r="B88" i="10" a="1"/>
  <c r="B88" i="10" s="1"/>
  <c r="B87" i="10" a="1"/>
  <c r="B87" i="10" s="1"/>
  <c r="B84" i="10" a="1"/>
  <c r="B84" i="10" s="1"/>
  <c r="B82" i="10" a="1"/>
  <c r="B82" i="10" s="1"/>
  <c r="B81" i="10" a="1"/>
  <c r="B81" i="10" s="1"/>
  <c r="B77" i="10" a="1"/>
  <c r="B77" i="10" s="1"/>
  <c r="B76" i="10" a="1"/>
  <c r="B76" i="10" s="1"/>
  <c r="B75" i="10" a="1"/>
  <c r="B75" i="10" s="1"/>
  <c r="B74" i="10" a="1"/>
  <c r="B74" i="10" s="1"/>
  <c r="B70" i="10" a="1"/>
  <c r="B70" i="10" s="1"/>
  <c r="B69" i="10" a="1"/>
  <c r="B69" i="10" s="1"/>
  <c r="B68" i="10" a="1"/>
  <c r="B68" i="10" s="1"/>
  <c r="B67" i="10" a="1"/>
  <c r="B67" i="10" s="1"/>
  <c r="B66" i="10" a="1"/>
  <c r="B66" i="10" s="1"/>
  <c r="B65" i="10" a="1"/>
  <c r="B65" i="10" s="1"/>
  <c r="B61" i="10" a="1"/>
  <c r="B61" i="10" s="1"/>
  <c r="B60" i="10" a="1"/>
  <c r="B60" i="10" s="1"/>
  <c r="B59" i="10" a="1"/>
  <c r="B59" i="10" s="1"/>
  <c r="B56" i="10" a="1"/>
  <c r="B56" i="10" s="1"/>
  <c r="B55" i="10" a="1"/>
  <c r="B55" i="10" s="1"/>
  <c r="B54" i="10" a="1"/>
  <c r="B54" i="10" s="1"/>
  <c r="B53" i="10" a="1"/>
  <c r="B53" i="10" s="1"/>
  <c r="B32" i="10" a="1"/>
  <c r="B32" i="10" s="1"/>
  <c r="B27" i="10" a="1"/>
  <c r="B27" i="10" s="1"/>
  <c r="B20" i="10" a="1"/>
  <c r="B20" i="10" s="1"/>
  <c r="B12" i="10" a="1"/>
  <c r="B12" i="10" s="1"/>
  <c r="B11" i="10" a="1"/>
  <c r="B11" i="10" s="1"/>
  <c r="B52" i="10" a="1"/>
  <c r="B52" i="10" s="1"/>
  <c r="B50" i="10" a="1"/>
  <c r="B50" i="10" s="1"/>
  <c r="B45" i="10" a="1"/>
  <c r="B45" i="10" s="1"/>
  <c r="B43" i="10" a="1"/>
  <c r="B43" i="10" s="1"/>
  <c r="B42" i="10" a="1"/>
  <c r="B42" i="10" s="1"/>
  <c r="B39" i="10" a="1"/>
  <c r="B39" i="10" s="1"/>
  <c r="B38" i="10" a="1"/>
  <c r="B38" i="10" s="1"/>
  <c r="B36" i="10" a="1"/>
  <c r="B36" i="10" s="1"/>
  <c r="B35" i="10" a="1"/>
  <c r="B35" i="10" s="1"/>
  <c r="B34" i="10" a="1"/>
  <c r="B34" i="10" s="1"/>
  <c r="B33" i="10" a="1"/>
  <c r="B33" i="10" s="1"/>
  <c r="B31" i="10" a="1"/>
  <c r="B31" i="10" s="1"/>
  <c r="B30" i="10" a="1"/>
  <c r="B30" i="10" s="1"/>
  <c r="B29" i="10" a="1"/>
  <c r="B29" i="10" s="1"/>
  <c r="B26" i="10" a="1"/>
  <c r="B26" i="10" s="1"/>
  <c r="B25" i="10" a="1"/>
  <c r="B25" i="10" s="1"/>
  <c r="B48" i="10" a="1"/>
  <c r="B48" i="10" s="1"/>
  <c r="B24" i="10" a="1"/>
  <c r="B24" i="10" s="1"/>
  <c r="B23" i="10" a="1"/>
  <c r="B23" i="10" s="1"/>
  <c r="B22" i="10" a="1"/>
  <c r="B22" i="10" s="1"/>
  <c r="B21" i="10" a="1"/>
  <c r="B21" i="10" s="1"/>
  <c r="B18" i="10" a="1"/>
  <c r="B18" i="10" s="1"/>
  <c r="B153" i="10" a="1"/>
  <c r="B153" i="10" s="1"/>
  <c r="B147" i="10" a="1"/>
  <c r="B147" i="10" s="1"/>
  <c r="B108" i="10" a="1"/>
  <c r="B108" i="10" s="1"/>
  <c r="B80" i="10" a="1"/>
  <c r="B80" i="10" s="1"/>
  <c r="B28" i="10" a="1"/>
  <c r="B28" i="10" s="1"/>
  <c r="B17" i="10" a="1"/>
  <c r="B17" i="10" s="1"/>
  <c r="B16" i="10" a="1"/>
  <c r="B16" i="10" s="1"/>
  <c r="B110" i="10" a="1"/>
  <c r="B110" i="10" s="1"/>
  <c r="B15" i="10" a="1"/>
  <c r="B15" i="10" s="1"/>
  <c r="B14" i="10" a="1"/>
  <c r="B14" i="10" s="1"/>
  <c r="B13" i="10" a="1"/>
  <c r="B13" i="10" s="1"/>
  <c r="B10" i="10" a="1"/>
  <c r="B10" i="10" s="1"/>
  <c r="B9" i="10" a="1"/>
  <c r="B9" i="10" s="1"/>
  <c r="B8" i="10" a="1"/>
  <c r="B8" i="10" s="1"/>
  <c r="B7" i="10" a="1"/>
  <c r="B7" i="10" s="1"/>
  <c r="B6" i="10" a="1"/>
  <c r="B6" i="10" s="1"/>
  <c r="B5" i="10" a="1"/>
  <c r="B5" i="10" s="1"/>
  <c r="B4" i="10" a="1"/>
  <c r="B4" i="10" s="1"/>
  <c r="B3" i="10" a="1"/>
  <c r="B3" i="10" s="1"/>
  <c r="G169" i="20" a="1"/>
  <c r="G169" i="20" s="1"/>
  <c r="F169" i="20" a="1"/>
  <c r="F169" i="20" s="1"/>
  <c r="E169" i="20" a="1"/>
  <c r="E169" i="20" s="1"/>
  <c r="D169" i="20" a="1"/>
  <c r="D169" i="20" s="1"/>
  <c r="B169" i="20" a="1"/>
  <c r="B169" i="20" s="1"/>
  <c r="A169" i="20" a="1"/>
  <c r="A169" i="20" s="1"/>
  <c r="G168" i="20" a="1"/>
  <c r="G168" i="20" s="1"/>
  <c r="F168" i="20" a="1"/>
  <c r="F168" i="20" s="1"/>
  <c r="E168" i="20" a="1"/>
  <c r="E168" i="20" s="1"/>
  <c r="D168" i="20" a="1"/>
  <c r="D168" i="20" s="1"/>
  <c r="B168" i="20" a="1"/>
  <c r="B168" i="20" s="1"/>
  <c r="A168" i="20" a="1"/>
  <c r="A168" i="20" s="1"/>
  <c r="G167" i="20" a="1"/>
  <c r="G167" i="20" s="1"/>
  <c r="F167" i="20" a="1"/>
  <c r="F167" i="20" s="1"/>
  <c r="E167" i="20" a="1"/>
  <c r="E167" i="20" s="1"/>
  <c r="D167" i="20" a="1"/>
  <c r="D167" i="20" s="1"/>
  <c r="B167" i="20" a="1"/>
  <c r="B167" i="20" s="1"/>
  <c r="A167" i="20" a="1"/>
  <c r="A167" i="20" s="1"/>
  <c r="G166" i="20" a="1"/>
  <c r="G166" i="20" s="1"/>
  <c r="F166" i="20" a="1"/>
  <c r="F166" i="20" s="1"/>
  <c r="E166" i="20" a="1"/>
  <c r="E166" i="20" s="1"/>
  <c r="D166" i="20" a="1"/>
  <c r="D166" i="20" s="1"/>
  <c r="B166" i="20" a="1"/>
  <c r="B166" i="20" s="1"/>
  <c r="A166" i="20" a="1"/>
  <c r="A166" i="20" s="1"/>
  <c r="G165" i="20" a="1"/>
  <c r="G165" i="20" s="1"/>
  <c r="F165" i="20" a="1"/>
  <c r="F165" i="20" s="1"/>
  <c r="E165" i="20" a="1"/>
  <c r="E165" i="20" s="1"/>
  <c r="D165" i="20" a="1"/>
  <c r="D165" i="20" s="1"/>
  <c r="B165" i="20" a="1"/>
  <c r="B165" i="20" s="1"/>
  <c r="A165" i="20" a="1"/>
  <c r="A165" i="20" s="1"/>
  <c r="G164" i="20" a="1"/>
  <c r="G164" i="20" s="1"/>
  <c r="F164" i="20" a="1"/>
  <c r="F164" i="20" s="1"/>
  <c r="E164" i="20" a="1"/>
  <c r="E164" i="20" s="1"/>
  <c r="D164" i="20" a="1"/>
  <c r="D164" i="20" s="1"/>
  <c r="B164" i="20" a="1"/>
  <c r="B164" i="20" s="1"/>
  <c r="A164" i="20" a="1"/>
  <c r="A164" i="20" s="1"/>
  <c r="G163" i="20" a="1"/>
  <c r="G163" i="20" s="1"/>
  <c r="F163" i="20" a="1"/>
  <c r="F163" i="20" s="1"/>
  <c r="E163" i="20" a="1"/>
  <c r="E163" i="20" s="1"/>
  <c r="D163" i="20" a="1"/>
  <c r="D163" i="20" s="1"/>
  <c r="B163" i="20" a="1"/>
  <c r="B163" i="20" s="1"/>
  <c r="A163" i="20" a="1"/>
  <c r="A163" i="20" s="1"/>
  <c r="G162" i="20" a="1"/>
  <c r="G162" i="20" s="1"/>
  <c r="F162" i="20" a="1"/>
  <c r="F162" i="20" s="1"/>
  <c r="E162" i="20" a="1"/>
  <c r="E162" i="20" s="1"/>
  <c r="D162" i="20" a="1"/>
  <c r="D162" i="20" s="1"/>
  <c r="B162" i="20" a="1"/>
  <c r="B162" i="20" s="1"/>
  <c r="A162" i="20" a="1"/>
  <c r="A162" i="20" s="1"/>
  <c r="G161" i="20" a="1"/>
  <c r="G161" i="20" s="1"/>
  <c r="F161" i="20" a="1"/>
  <c r="F161" i="20" s="1"/>
  <c r="E161" i="20" a="1"/>
  <c r="E161" i="20" s="1"/>
  <c r="D161" i="20" a="1"/>
  <c r="D161" i="20" s="1"/>
  <c r="B161" i="20" a="1"/>
  <c r="B161" i="20" s="1"/>
  <c r="A161" i="20" a="1"/>
  <c r="A161" i="20" s="1"/>
  <c r="G160" i="20" a="1"/>
  <c r="G160" i="20" s="1"/>
  <c r="F160" i="20" a="1"/>
  <c r="F160" i="20" s="1"/>
  <c r="E160" i="20" a="1"/>
  <c r="E160" i="20" s="1"/>
  <c r="D160" i="20" a="1"/>
  <c r="D160" i="20" s="1"/>
  <c r="B160" i="20" a="1"/>
  <c r="B160" i="20" s="1"/>
  <c r="A160" i="20" a="1"/>
  <c r="A160" i="20" s="1"/>
  <c r="G159" i="20" a="1"/>
  <c r="G159" i="20" s="1"/>
  <c r="F159" i="20" a="1"/>
  <c r="F159" i="20" s="1"/>
  <c r="E159" i="20" a="1"/>
  <c r="E159" i="20" s="1"/>
  <c r="D159" i="20" a="1"/>
  <c r="D159" i="20" s="1"/>
  <c r="B159" i="20" a="1"/>
  <c r="B159" i="20" s="1"/>
  <c r="A159" i="20" a="1"/>
  <c r="A159" i="20" s="1"/>
  <c r="G158" i="20" a="1"/>
  <c r="G158" i="20" s="1"/>
  <c r="F158" i="20" a="1"/>
  <c r="F158" i="20" s="1"/>
  <c r="E158" i="20" a="1"/>
  <c r="E158" i="20" s="1"/>
  <c r="D158" i="20" a="1"/>
  <c r="D158" i="20" s="1"/>
  <c r="B158" i="20" a="1"/>
  <c r="B158" i="20" s="1"/>
  <c r="A158" i="20" a="1"/>
  <c r="A158" i="20" s="1"/>
  <c r="G157" i="20" a="1"/>
  <c r="G157" i="20" s="1"/>
  <c r="F157" i="20" a="1"/>
  <c r="F157" i="20" s="1"/>
  <c r="E157" i="20" a="1"/>
  <c r="E157" i="20" s="1"/>
  <c r="D157" i="20" a="1"/>
  <c r="D157" i="20" s="1"/>
  <c r="B157" i="20" a="1"/>
  <c r="B157" i="20" s="1"/>
  <c r="A157" i="20" a="1"/>
  <c r="A157" i="20" s="1"/>
  <c r="G156" i="20" a="1"/>
  <c r="G156" i="20" s="1"/>
  <c r="F156" i="20" a="1"/>
  <c r="F156" i="20" s="1"/>
  <c r="E156" i="20" a="1"/>
  <c r="E156" i="20" s="1"/>
  <c r="D156" i="20" a="1"/>
  <c r="D156" i="20" s="1"/>
  <c r="B156" i="20" a="1"/>
  <c r="B156" i="20" s="1"/>
  <c r="A156" i="20" a="1"/>
  <c r="A156" i="20" s="1"/>
  <c r="G155" i="20" a="1"/>
  <c r="G155" i="20" s="1"/>
  <c r="F155" i="20" a="1"/>
  <c r="F155" i="20" s="1"/>
  <c r="E155" i="20" a="1"/>
  <c r="E155" i="20" s="1"/>
  <c r="D155" i="20" a="1"/>
  <c r="D155" i="20" s="1"/>
  <c r="B155" i="20" a="1"/>
  <c r="B155" i="20" s="1"/>
  <c r="A155" i="20" a="1"/>
  <c r="A155" i="20" s="1"/>
  <c r="G154" i="20" a="1"/>
  <c r="G154" i="20" s="1"/>
  <c r="F154" i="20" a="1"/>
  <c r="F154" i="20" s="1"/>
  <c r="E154" i="20" a="1"/>
  <c r="E154" i="20" s="1"/>
  <c r="D154" i="20" a="1"/>
  <c r="D154" i="20" s="1"/>
  <c r="B154" i="20" a="1"/>
  <c r="B154" i="20" s="1"/>
  <c r="A154" i="20" a="1"/>
  <c r="A154" i="20" s="1"/>
  <c r="G153" i="20" a="1"/>
  <c r="G153" i="20" s="1"/>
  <c r="F153" i="20" a="1"/>
  <c r="F153" i="20" s="1"/>
  <c r="E153" i="20" a="1"/>
  <c r="E153" i="20" s="1"/>
  <c r="D153" i="20" a="1"/>
  <c r="D153" i="20" s="1"/>
  <c r="B153" i="20" a="1"/>
  <c r="B153" i="20" s="1"/>
  <c r="A153" i="20" a="1"/>
  <c r="A153" i="20" s="1"/>
  <c r="G152" i="20" a="1"/>
  <c r="G152" i="20" s="1"/>
  <c r="F152" i="20" a="1"/>
  <c r="F152" i="20" s="1"/>
  <c r="E152" i="20" a="1"/>
  <c r="E152" i="20" s="1"/>
  <c r="D152" i="20" a="1"/>
  <c r="D152" i="20" s="1"/>
  <c r="B152" i="20" a="1"/>
  <c r="B152" i="20" s="1"/>
  <c r="A152" i="20" a="1"/>
  <c r="A152" i="20" s="1"/>
  <c r="G151" i="20" a="1"/>
  <c r="G151" i="20" s="1"/>
  <c r="F151" i="20" a="1"/>
  <c r="F151" i="20" s="1"/>
  <c r="E151" i="20" a="1"/>
  <c r="E151" i="20" s="1"/>
  <c r="D151" i="20" a="1"/>
  <c r="D151" i="20" s="1"/>
  <c r="B151" i="20" a="1"/>
  <c r="B151" i="20" s="1"/>
  <c r="A151" i="20" a="1"/>
  <c r="A151" i="20" s="1"/>
  <c r="G150" i="20" a="1"/>
  <c r="G150" i="20" s="1"/>
  <c r="F150" i="20" a="1"/>
  <c r="F150" i="20" s="1"/>
  <c r="E150" i="20" a="1"/>
  <c r="E150" i="20" s="1"/>
  <c r="D150" i="20" a="1"/>
  <c r="D150" i="20" s="1"/>
  <c r="B150" i="20" a="1"/>
  <c r="B150" i="20" s="1"/>
  <c r="A150" i="20" a="1"/>
  <c r="A150" i="20" s="1"/>
  <c r="G149" i="20" a="1"/>
  <c r="G149" i="20" s="1"/>
  <c r="F149" i="20" a="1"/>
  <c r="F149" i="20" s="1"/>
  <c r="E149" i="20" a="1"/>
  <c r="E149" i="20" s="1"/>
  <c r="D149" i="20" a="1"/>
  <c r="D149" i="20" s="1"/>
  <c r="B149" i="20" a="1"/>
  <c r="B149" i="20" s="1"/>
  <c r="A149" i="20" a="1"/>
  <c r="A149" i="20" s="1"/>
  <c r="G148" i="20" a="1"/>
  <c r="G148" i="20" s="1"/>
  <c r="F148" i="20" a="1"/>
  <c r="F148" i="20" s="1"/>
  <c r="E148" i="20" a="1"/>
  <c r="E148" i="20" s="1"/>
  <c r="D148" i="20" a="1"/>
  <c r="D148" i="20" s="1"/>
  <c r="B148" i="20" a="1"/>
  <c r="B148" i="20" s="1"/>
  <c r="A148" i="20" a="1"/>
  <c r="A148" i="20" s="1"/>
  <c r="G147" i="20" a="1"/>
  <c r="G147" i="20" s="1"/>
  <c r="F147" i="20" a="1"/>
  <c r="F147" i="20" s="1"/>
  <c r="E147" i="20" a="1"/>
  <c r="E147" i="20" s="1"/>
  <c r="D147" i="20" a="1"/>
  <c r="D147" i="20" s="1"/>
  <c r="B147" i="20" a="1"/>
  <c r="B147" i="20" s="1"/>
  <c r="A147" i="20" a="1"/>
  <c r="A147" i="20" s="1"/>
  <c r="G146" i="20" a="1"/>
  <c r="G146" i="20" s="1"/>
  <c r="F146" i="20" a="1"/>
  <c r="F146" i="20" s="1"/>
  <c r="E146" i="20" a="1"/>
  <c r="E146" i="20" s="1"/>
  <c r="D146" i="20" a="1"/>
  <c r="D146" i="20" s="1"/>
  <c r="B146" i="20" a="1"/>
  <c r="B146" i="20" s="1"/>
  <c r="A146" i="20" a="1"/>
  <c r="A146" i="20" s="1"/>
  <c r="G145" i="20" a="1"/>
  <c r="G145" i="20" s="1"/>
  <c r="F145" i="20" a="1"/>
  <c r="F145" i="20" s="1"/>
  <c r="E145" i="20" a="1"/>
  <c r="E145" i="20" s="1"/>
  <c r="D145" i="20" a="1"/>
  <c r="D145" i="20" s="1"/>
  <c r="B145" i="20" a="1"/>
  <c r="B145" i="20" s="1"/>
  <c r="A145" i="20" a="1"/>
  <c r="A145" i="20" s="1"/>
  <c r="G144" i="20" a="1"/>
  <c r="G144" i="20" s="1"/>
  <c r="F144" i="20" a="1"/>
  <c r="F144" i="20" s="1"/>
  <c r="E144" i="20" a="1"/>
  <c r="E144" i="20" s="1"/>
  <c r="D144" i="20" a="1"/>
  <c r="D144" i="20" s="1"/>
  <c r="B144" i="20" a="1"/>
  <c r="B144" i="20" s="1"/>
  <c r="A144" i="20" a="1"/>
  <c r="A144" i="20" s="1"/>
  <c r="G143" i="20" a="1"/>
  <c r="G143" i="20" s="1"/>
  <c r="F143" i="20" a="1"/>
  <c r="F143" i="20" s="1"/>
  <c r="E143" i="20" a="1"/>
  <c r="E143" i="20" s="1"/>
  <c r="D143" i="20" a="1"/>
  <c r="D143" i="20" s="1"/>
  <c r="B143" i="20" a="1"/>
  <c r="B143" i="20" s="1"/>
  <c r="A143" i="20" a="1"/>
  <c r="A143" i="20" s="1"/>
  <c r="G142" i="20" a="1"/>
  <c r="G142" i="20" s="1"/>
  <c r="F142" i="20" a="1"/>
  <c r="F142" i="20" s="1"/>
  <c r="E142" i="20" a="1"/>
  <c r="E142" i="20" s="1"/>
  <c r="D142" i="20" a="1"/>
  <c r="D142" i="20" s="1"/>
  <c r="B142" i="20" a="1"/>
  <c r="B142" i="20" s="1"/>
  <c r="A142" i="20" a="1"/>
  <c r="A142" i="20" s="1"/>
  <c r="G141" i="20" a="1"/>
  <c r="G141" i="20" s="1"/>
  <c r="F141" i="20" a="1"/>
  <c r="F141" i="20" s="1"/>
  <c r="E141" i="20" a="1"/>
  <c r="E141" i="20" s="1"/>
  <c r="D141" i="20" a="1"/>
  <c r="D141" i="20" s="1"/>
  <c r="B141" i="20" a="1"/>
  <c r="B141" i="20" s="1"/>
  <c r="A141" i="20" a="1"/>
  <c r="A141" i="20" s="1"/>
  <c r="G140" i="20" a="1"/>
  <c r="G140" i="20" s="1"/>
  <c r="F140" i="20" a="1"/>
  <c r="F140" i="20" s="1"/>
  <c r="E140" i="20" a="1"/>
  <c r="E140" i="20" s="1"/>
  <c r="D140" i="20" a="1"/>
  <c r="D140" i="20" s="1"/>
  <c r="B140" i="20" a="1"/>
  <c r="B140" i="20" s="1"/>
  <c r="A140" i="20" a="1"/>
  <c r="A140" i="20" s="1"/>
  <c r="G139" i="20" a="1"/>
  <c r="G139" i="20" s="1"/>
  <c r="F139" i="20" a="1"/>
  <c r="F139" i="20" s="1"/>
  <c r="E139" i="20" a="1"/>
  <c r="E139" i="20" s="1"/>
  <c r="D139" i="20" a="1"/>
  <c r="D139" i="20" s="1"/>
  <c r="B139" i="20" a="1"/>
  <c r="B139" i="20" s="1"/>
  <c r="A139" i="20" a="1"/>
  <c r="A139" i="20" s="1"/>
  <c r="G138" i="20" a="1"/>
  <c r="G138" i="20" s="1"/>
  <c r="F138" i="20" a="1"/>
  <c r="F138" i="20" s="1"/>
  <c r="E138" i="20" a="1"/>
  <c r="E138" i="20" s="1"/>
  <c r="D138" i="20" a="1"/>
  <c r="D138" i="20" s="1"/>
  <c r="B138" i="20" a="1"/>
  <c r="B138" i="20" s="1"/>
  <c r="A138" i="20" a="1"/>
  <c r="A138" i="20" s="1"/>
  <c r="G137" i="20" a="1"/>
  <c r="G137" i="20" s="1"/>
  <c r="F137" i="20" a="1"/>
  <c r="F137" i="20" s="1"/>
  <c r="E137" i="20" a="1"/>
  <c r="E137" i="20" s="1"/>
  <c r="D137" i="20" a="1"/>
  <c r="D137" i="20" s="1"/>
  <c r="B137" i="20" a="1"/>
  <c r="B137" i="20" s="1"/>
  <c r="A137" i="20" a="1"/>
  <c r="A137" i="20" s="1"/>
  <c r="G136" i="20" a="1"/>
  <c r="G136" i="20" s="1"/>
  <c r="F136" i="20" a="1"/>
  <c r="F136" i="20" s="1"/>
  <c r="E136" i="20" a="1"/>
  <c r="E136" i="20" s="1"/>
  <c r="D136" i="20" a="1"/>
  <c r="D136" i="20" s="1"/>
  <c r="B136" i="20" a="1"/>
  <c r="B136" i="20" s="1"/>
  <c r="A136" i="20" a="1"/>
  <c r="A136" i="20" s="1"/>
  <c r="G135" i="20" a="1"/>
  <c r="G135" i="20" s="1"/>
  <c r="F135" i="20" a="1"/>
  <c r="F135" i="20" s="1"/>
  <c r="E135" i="20" a="1"/>
  <c r="E135" i="20" s="1"/>
  <c r="D135" i="20" a="1"/>
  <c r="D135" i="20" s="1"/>
  <c r="B135" i="20" a="1"/>
  <c r="B135" i="20" s="1"/>
  <c r="A135" i="20" a="1"/>
  <c r="A135" i="20" s="1"/>
  <c r="G134" i="20" a="1"/>
  <c r="G134" i="20" s="1"/>
  <c r="F134" i="20" a="1"/>
  <c r="F134" i="20" s="1"/>
  <c r="E134" i="20" a="1"/>
  <c r="E134" i="20" s="1"/>
  <c r="D134" i="20" a="1"/>
  <c r="D134" i="20" s="1"/>
  <c r="B134" i="20" a="1"/>
  <c r="B134" i="20" s="1"/>
  <c r="A134" i="20" a="1"/>
  <c r="A134" i="20" s="1"/>
  <c r="G133" i="20" a="1"/>
  <c r="G133" i="20" s="1"/>
  <c r="F133" i="20" a="1"/>
  <c r="F133" i="20" s="1"/>
  <c r="E133" i="20" a="1"/>
  <c r="E133" i="20" s="1"/>
  <c r="D133" i="20" a="1"/>
  <c r="D133" i="20" s="1"/>
  <c r="B133" i="20" a="1"/>
  <c r="B133" i="20" s="1"/>
  <c r="A133" i="20" a="1"/>
  <c r="A133" i="20" s="1"/>
  <c r="G132" i="20" a="1"/>
  <c r="G132" i="20" s="1"/>
  <c r="F132" i="20" a="1"/>
  <c r="F132" i="20" s="1"/>
  <c r="E132" i="20" a="1"/>
  <c r="E132" i="20" s="1"/>
  <c r="D132" i="20" a="1"/>
  <c r="D132" i="20" s="1"/>
  <c r="B132" i="20" a="1"/>
  <c r="B132" i="20" s="1"/>
  <c r="A132" i="20" a="1"/>
  <c r="A132" i="20" s="1"/>
  <c r="G131" i="20" a="1"/>
  <c r="G131" i="20" s="1"/>
  <c r="F131" i="20" a="1"/>
  <c r="F131" i="20" s="1"/>
  <c r="E131" i="20" a="1"/>
  <c r="E131" i="20" s="1"/>
  <c r="D131" i="20" a="1"/>
  <c r="D131" i="20" s="1"/>
  <c r="B131" i="20" a="1"/>
  <c r="B131" i="20" s="1"/>
  <c r="A131" i="20" a="1"/>
  <c r="A131" i="20" s="1"/>
  <c r="G130" i="20" a="1"/>
  <c r="G130" i="20" s="1"/>
  <c r="F130" i="20" a="1"/>
  <c r="F130" i="20" s="1"/>
  <c r="E130" i="20" a="1"/>
  <c r="E130" i="20" s="1"/>
  <c r="D130" i="20" a="1"/>
  <c r="D130" i="20" s="1"/>
  <c r="B130" i="20" a="1"/>
  <c r="B130" i="20" s="1"/>
  <c r="A130" i="20" a="1"/>
  <c r="A130" i="20" s="1"/>
  <c r="G129" i="20" a="1"/>
  <c r="G129" i="20" s="1"/>
  <c r="F129" i="20" a="1"/>
  <c r="F129" i="20" s="1"/>
  <c r="E129" i="20" a="1"/>
  <c r="E129" i="20" s="1"/>
  <c r="D129" i="20" a="1"/>
  <c r="D129" i="20" s="1"/>
  <c r="B129" i="20" a="1"/>
  <c r="B129" i="20" s="1"/>
  <c r="A129" i="20" a="1"/>
  <c r="A129" i="20" s="1"/>
  <c r="G128" i="20" a="1"/>
  <c r="G128" i="20" s="1"/>
  <c r="F128" i="20" a="1"/>
  <c r="F128" i="20" s="1"/>
  <c r="E128" i="20" a="1"/>
  <c r="E128" i="20" s="1"/>
  <c r="D128" i="20" a="1"/>
  <c r="D128" i="20" s="1"/>
  <c r="B128" i="20" a="1"/>
  <c r="B128" i="20" s="1"/>
  <c r="A128" i="20" a="1"/>
  <c r="A128" i="20" s="1"/>
  <c r="G127" i="20" a="1"/>
  <c r="G127" i="20" s="1"/>
  <c r="F127" i="20" a="1"/>
  <c r="F127" i="20" s="1"/>
  <c r="E127" i="20" a="1"/>
  <c r="E127" i="20" s="1"/>
  <c r="D127" i="20" a="1"/>
  <c r="D127" i="20" s="1"/>
  <c r="B127" i="20" a="1"/>
  <c r="B127" i="20" s="1"/>
  <c r="A127" i="20" a="1"/>
  <c r="A127" i="20" s="1"/>
  <c r="G126" i="20" a="1"/>
  <c r="G126" i="20" s="1"/>
  <c r="F126" i="20" a="1"/>
  <c r="F126" i="20" s="1"/>
  <c r="E126" i="20" a="1"/>
  <c r="E126" i="20" s="1"/>
  <c r="D126" i="20" a="1"/>
  <c r="D126" i="20" s="1"/>
  <c r="B126" i="20" a="1"/>
  <c r="B126" i="20" s="1"/>
  <c r="A126" i="20" a="1"/>
  <c r="A126" i="20" s="1"/>
  <c r="G125" i="20" a="1"/>
  <c r="G125" i="20" s="1"/>
  <c r="F125" i="20" a="1"/>
  <c r="F125" i="20" s="1"/>
  <c r="E125" i="20" a="1"/>
  <c r="E125" i="20" s="1"/>
  <c r="D125" i="20" a="1"/>
  <c r="D125" i="20" s="1"/>
  <c r="B125" i="20" a="1"/>
  <c r="B125" i="20" s="1"/>
  <c r="A125" i="20" a="1"/>
  <c r="A125" i="20" s="1"/>
  <c r="G124" i="20" a="1"/>
  <c r="G124" i="20" s="1"/>
  <c r="F124" i="20" a="1"/>
  <c r="F124" i="20" s="1"/>
  <c r="E124" i="20" a="1"/>
  <c r="E124" i="20" s="1"/>
  <c r="D124" i="20" a="1"/>
  <c r="D124" i="20" s="1"/>
  <c r="B124" i="20" a="1"/>
  <c r="B124" i="20" s="1"/>
  <c r="A124" i="20" a="1"/>
  <c r="A124" i="20" s="1"/>
  <c r="G123" i="20" a="1"/>
  <c r="G123" i="20" s="1"/>
  <c r="F123" i="20" a="1"/>
  <c r="F123" i="20" s="1"/>
  <c r="E123" i="20" a="1"/>
  <c r="E123" i="20" s="1"/>
  <c r="D123" i="20" a="1"/>
  <c r="D123" i="20" s="1"/>
  <c r="B123" i="20" a="1"/>
  <c r="B123" i="20" s="1"/>
  <c r="A123" i="20" a="1"/>
  <c r="A123" i="20" s="1"/>
  <c r="G122" i="20" a="1"/>
  <c r="G122" i="20" s="1"/>
  <c r="F122" i="20" a="1"/>
  <c r="F122" i="20" s="1"/>
  <c r="E122" i="20" a="1"/>
  <c r="E122" i="20" s="1"/>
  <c r="D122" i="20" a="1"/>
  <c r="D122" i="20" s="1"/>
  <c r="B122" i="20" a="1"/>
  <c r="B122" i="20" s="1"/>
  <c r="A122" i="20" a="1"/>
  <c r="A122" i="20" s="1"/>
  <c r="G121" i="20" a="1"/>
  <c r="G121" i="20" s="1"/>
  <c r="F121" i="20" a="1"/>
  <c r="F121" i="20" s="1"/>
  <c r="E121" i="20" a="1"/>
  <c r="E121" i="20" s="1"/>
  <c r="D121" i="20" a="1"/>
  <c r="D121" i="20" s="1"/>
  <c r="B121" i="20" a="1"/>
  <c r="B121" i="20" s="1"/>
  <c r="A121" i="20" a="1"/>
  <c r="A121" i="20" s="1"/>
  <c r="G120" i="20" a="1"/>
  <c r="G120" i="20" s="1"/>
  <c r="F120" i="20" a="1"/>
  <c r="F120" i="20" s="1"/>
  <c r="E120" i="20" a="1"/>
  <c r="E120" i="20" s="1"/>
  <c r="D120" i="20" a="1"/>
  <c r="D120" i="20" s="1"/>
  <c r="B120" i="20" a="1"/>
  <c r="B120" i="20" s="1"/>
  <c r="A120" i="20" a="1"/>
  <c r="A120" i="20" s="1"/>
  <c r="G119" i="20" a="1"/>
  <c r="G119" i="20" s="1"/>
  <c r="F119" i="20" a="1"/>
  <c r="F119" i="20" s="1"/>
  <c r="E119" i="20" a="1"/>
  <c r="E119" i="20" s="1"/>
  <c r="D119" i="20" a="1"/>
  <c r="D119" i="20" s="1"/>
  <c r="B119" i="20" a="1"/>
  <c r="B119" i="20" s="1"/>
  <c r="A119" i="20" a="1"/>
  <c r="A119" i="20" s="1"/>
  <c r="G118" i="20" a="1"/>
  <c r="G118" i="20" s="1"/>
  <c r="F118" i="20" a="1"/>
  <c r="F118" i="20" s="1"/>
  <c r="E118" i="20" a="1"/>
  <c r="E118" i="20" s="1"/>
  <c r="D118" i="20" a="1"/>
  <c r="D118" i="20" s="1"/>
  <c r="B118" i="20" a="1"/>
  <c r="B118" i="20" s="1"/>
  <c r="A118" i="20" a="1"/>
  <c r="A118" i="20" s="1"/>
  <c r="G117" i="20" a="1"/>
  <c r="G117" i="20" s="1"/>
  <c r="F117" i="20" a="1"/>
  <c r="F117" i="20" s="1"/>
  <c r="E117" i="20" a="1"/>
  <c r="E117" i="20" s="1"/>
  <c r="D117" i="20" a="1"/>
  <c r="D117" i="20" s="1"/>
  <c r="B117" i="20" a="1"/>
  <c r="B117" i="20" s="1"/>
  <c r="A117" i="20" a="1"/>
  <c r="A117" i="20" s="1"/>
  <c r="G116" i="20" a="1"/>
  <c r="G116" i="20" s="1"/>
  <c r="F116" i="20" a="1"/>
  <c r="F116" i="20" s="1"/>
  <c r="E116" i="20" a="1"/>
  <c r="E116" i="20" s="1"/>
  <c r="D116" i="20" a="1"/>
  <c r="D116" i="20" s="1"/>
  <c r="B116" i="20" a="1"/>
  <c r="B116" i="20" s="1"/>
  <c r="A116" i="20" a="1"/>
  <c r="A116" i="20" s="1"/>
  <c r="G115" i="20" a="1"/>
  <c r="G115" i="20" s="1"/>
  <c r="F115" i="20" a="1"/>
  <c r="F115" i="20" s="1"/>
  <c r="E115" i="20" a="1"/>
  <c r="E115" i="20" s="1"/>
  <c r="D115" i="20" a="1"/>
  <c r="D115" i="20" s="1"/>
  <c r="B115" i="20" a="1"/>
  <c r="B115" i="20" s="1"/>
  <c r="A115" i="20" a="1"/>
  <c r="A115" i="20" s="1"/>
  <c r="G114" i="20" a="1"/>
  <c r="G114" i="20" s="1"/>
  <c r="F114" i="20" a="1"/>
  <c r="F114" i="20" s="1"/>
  <c r="E114" i="20" a="1"/>
  <c r="E114" i="20" s="1"/>
  <c r="D114" i="20" a="1"/>
  <c r="D114" i="20" s="1"/>
  <c r="B114" i="20" a="1"/>
  <c r="B114" i="20" s="1"/>
  <c r="A114" i="20" a="1"/>
  <c r="A114" i="20" s="1"/>
  <c r="G113" i="20" a="1"/>
  <c r="G113" i="20" s="1"/>
  <c r="F113" i="20" a="1"/>
  <c r="F113" i="20" s="1"/>
  <c r="E113" i="20" a="1"/>
  <c r="E113" i="20" s="1"/>
  <c r="D113" i="20" a="1"/>
  <c r="D113" i="20" s="1"/>
  <c r="B113" i="20" a="1"/>
  <c r="B113" i="20" s="1"/>
  <c r="A113" i="20" a="1"/>
  <c r="A113" i="20" s="1"/>
  <c r="G112" i="20" a="1"/>
  <c r="G112" i="20" s="1"/>
  <c r="F112" i="20" a="1"/>
  <c r="F112" i="20" s="1"/>
  <c r="E112" i="20" a="1"/>
  <c r="E112" i="20" s="1"/>
  <c r="D112" i="20" a="1"/>
  <c r="D112" i="20" s="1"/>
  <c r="B112" i="20" a="1"/>
  <c r="B112" i="20" s="1"/>
  <c r="A112" i="20" a="1"/>
  <c r="A112" i="20" s="1"/>
  <c r="G111" i="20" a="1"/>
  <c r="G111" i="20" s="1"/>
  <c r="F111" i="20" a="1"/>
  <c r="F111" i="20" s="1"/>
  <c r="E111" i="20" a="1"/>
  <c r="E111" i="20" s="1"/>
  <c r="D111" i="20" a="1"/>
  <c r="D111" i="20" s="1"/>
  <c r="B111" i="20" a="1"/>
  <c r="B111" i="20" s="1"/>
  <c r="A111" i="20" a="1"/>
  <c r="A111" i="20" s="1"/>
  <c r="G110" i="20" a="1"/>
  <c r="G110" i="20" s="1"/>
  <c r="F110" i="20" a="1"/>
  <c r="F110" i="20" s="1"/>
  <c r="E110" i="20" a="1"/>
  <c r="E110" i="20" s="1"/>
  <c r="D110" i="20" a="1"/>
  <c r="D110" i="20" s="1"/>
  <c r="B110" i="20" a="1"/>
  <c r="B110" i="20" s="1"/>
  <c r="A110" i="20" a="1"/>
  <c r="A110" i="20" s="1"/>
  <c r="G109" i="20" a="1"/>
  <c r="G109" i="20" s="1"/>
  <c r="F109" i="20" a="1"/>
  <c r="F109" i="20" s="1"/>
  <c r="E109" i="20" a="1"/>
  <c r="E109" i="20" s="1"/>
  <c r="D109" i="20" a="1"/>
  <c r="D109" i="20" s="1"/>
  <c r="B109" i="20" a="1"/>
  <c r="B109" i="20" s="1"/>
  <c r="A109" i="20" a="1"/>
  <c r="A109" i="20" s="1"/>
  <c r="G108" i="20" a="1"/>
  <c r="G108" i="20" s="1"/>
  <c r="F108" i="20" a="1"/>
  <c r="F108" i="20" s="1"/>
  <c r="E108" i="20" a="1"/>
  <c r="E108" i="20" s="1"/>
  <c r="D108" i="20" a="1"/>
  <c r="D108" i="20" s="1"/>
  <c r="B108" i="20" a="1"/>
  <c r="B108" i="20" s="1"/>
  <c r="A108" i="20" a="1"/>
  <c r="A108" i="20" s="1"/>
  <c r="G107" i="20" a="1"/>
  <c r="G107" i="20" s="1"/>
  <c r="F107" i="20" a="1"/>
  <c r="F107" i="20" s="1"/>
  <c r="E107" i="20" a="1"/>
  <c r="E107" i="20" s="1"/>
  <c r="D107" i="20" a="1"/>
  <c r="D107" i="20" s="1"/>
  <c r="B107" i="20" a="1"/>
  <c r="B107" i="20" s="1"/>
  <c r="A107" i="20" a="1"/>
  <c r="A107" i="20" s="1"/>
  <c r="G106" i="20" a="1"/>
  <c r="G106" i="20" s="1"/>
  <c r="F106" i="20" a="1"/>
  <c r="F106" i="20" s="1"/>
  <c r="E106" i="20" a="1"/>
  <c r="E106" i="20" s="1"/>
  <c r="D106" i="20" a="1"/>
  <c r="D106" i="20" s="1"/>
  <c r="B106" i="20" a="1"/>
  <c r="B106" i="20" s="1"/>
  <c r="A106" i="20" a="1"/>
  <c r="A106" i="20" s="1"/>
  <c r="G105" i="20" a="1"/>
  <c r="G105" i="20" s="1"/>
  <c r="F105" i="20" a="1"/>
  <c r="F105" i="20" s="1"/>
  <c r="E105" i="20" a="1"/>
  <c r="E105" i="20" s="1"/>
  <c r="D105" i="20" a="1"/>
  <c r="D105" i="20" s="1"/>
  <c r="B105" i="20" a="1"/>
  <c r="B105" i="20" s="1"/>
  <c r="A105" i="20" a="1"/>
  <c r="A105" i="20" s="1"/>
  <c r="G104" i="20" a="1"/>
  <c r="G104" i="20" s="1"/>
  <c r="F104" i="20" a="1"/>
  <c r="F104" i="20" s="1"/>
  <c r="E104" i="20" a="1"/>
  <c r="E104" i="20" s="1"/>
  <c r="D104" i="20" a="1"/>
  <c r="D104" i="20" s="1"/>
  <c r="B104" i="20" a="1"/>
  <c r="B104" i="20" s="1"/>
  <c r="A104" i="20" a="1"/>
  <c r="A104" i="20" s="1"/>
  <c r="G103" i="20" a="1"/>
  <c r="G103" i="20" s="1"/>
  <c r="F103" i="20" a="1"/>
  <c r="F103" i="20" s="1"/>
  <c r="E103" i="20" a="1"/>
  <c r="E103" i="20" s="1"/>
  <c r="D103" i="20" a="1"/>
  <c r="D103" i="20" s="1"/>
  <c r="B103" i="20" a="1"/>
  <c r="B103" i="20" s="1"/>
  <c r="A103" i="20" a="1"/>
  <c r="A103" i="20" s="1"/>
  <c r="G102" i="20" a="1"/>
  <c r="G102" i="20" s="1"/>
  <c r="F102" i="20" a="1"/>
  <c r="F102" i="20" s="1"/>
  <c r="E102" i="20" a="1"/>
  <c r="E102" i="20" s="1"/>
  <c r="D102" i="20" a="1"/>
  <c r="D102" i="20" s="1"/>
  <c r="B102" i="20" a="1"/>
  <c r="B102" i="20" s="1"/>
  <c r="A102" i="20" a="1"/>
  <c r="A102" i="20" s="1"/>
  <c r="G101" i="20" a="1"/>
  <c r="G101" i="20" s="1"/>
  <c r="F101" i="20" a="1"/>
  <c r="F101" i="20" s="1"/>
  <c r="E101" i="20" a="1"/>
  <c r="E101" i="20" s="1"/>
  <c r="D101" i="20" a="1"/>
  <c r="D101" i="20" s="1"/>
  <c r="B101" i="20" a="1"/>
  <c r="B101" i="20" s="1"/>
  <c r="A101" i="20" a="1"/>
  <c r="A101" i="20" s="1"/>
  <c r="G100" i="20" a="1"/>
  <c r="G100" i="20" s="1"/>
  <c r="F100" i="20" a="1"/>
  <c r="F100" i="20" s="1"/>
  <c r="E100" i="20" a="1"/>
  <c r="E100" i="20" s="1"/>
  <c r="D100" i="20" a="1"/>
  <c r="D100" i="20" s="1"/>
  <c r="B100" i="20" a="1"/>
  <c r="B100" i="20" s="1"/>
  <c r="A100" i="20" a="1"/>
  <c r="A100" i="20" s="1"/>
  <c r="G99" i="20" a="1"/>
  <c r="G99" i="20" s="1"/>
  <c r="F99" i="20" a="1"/>
  <c r="F99" i="20" s="1"/>
  <c r="E99" i="20" a="1"/>
  <c r="E99" i="20" s="1"/>
  <c r="D99" i="20" a="1"/>
  <c r="D99" i="20" s="1"/>
  <c r="B99" i="20" a="1"/>
  <c r="B99" i="20" s="1"/>
  <c r="A99" i="20" a="1"/>
  <c r="A99" i="20" s="1"/>
  <c r="G98" i="20" a="1"/>
  <c r="G98" i="20" s="1"/>
  <c r="F98" i="20" a="1"/>
  <c r="F98" i="20" s="1"/>
  <c r="E98" i="20" a="1"/>
  <c r="E98" i="20" s="1"/>
  <c r="D98" i="20" a="1"/>
  <c r="D98" i="20" s="1"/>
  <c r="B98" i="20" a="1"/>
  <c r="B98" i="20" s="1"/>
  <c r="A98" i="20" a="1"/>
  <c r="A98" i="20" s="1"/>
  <c r="G97" i="20" a="1"/>
  <c r="G97" i="20" s="1"/>
  <c r="F97" i="20" a="1"/>
  <c r="F97" i="20" s="1"/>
  <c r="E97" i="20" a="1"/>
  <c r="E97" i="20" s="1"/>
  <c r="D97" i="20" a="1"/>
  <c r="D97" i="20" s="1"/>
  <c r="B97" i="20" a="1"/>
  <c r="B97" i="20" s="1"/>
  <c r="A97" i="20" a="1"/>
  <c r="A97" i="20" s="1"/>
  <c r="G96" i="20" a="1"/>
  <c r="G96" i="20" s="1"/>
  <c r="F96" i="20" a="1"/>
  <c r="F96" i="20" s="1"/>
  <c r="E96" i="20" a="1"/>
  <c r="E96" i="20" s="1"/>
  <c r="D96" i="20" a="1"/>
  <c r="D96" i="20" s="1"/>
  <c r="B96" i="20" a="1"/>
  <c r="B96" i="20" s="1"/>
  <c r="A96" i="20" a="1"/>
  <c r="A96" i="20" s="1"/>
  <c r="G95" i="20" a="1"/>
  <c r="G95" i="20" s="1"/>
  <c r="F95" i="20" a="1"/>
  <c r="F95" i="20" s="1"/>
  <c r="E95" i="20" a="1"/>
  <c r="E95" i="20" s="1"/>
  <c r="D95" i="20" a="1"/>
  <c r="D95" i="20" s="1"/>
  <c r="B95" i="20" a="1"/>
  <c r="B95" i="20" s="1"/>
  <c r="A95" i="20" a="1"/>
  <c r="A95" i="20" s="1"/>
  <c r="G94" i="20" a="1"/>
  <c r="G94" i="20" s="1"/>
  <c r="F94" i="20" a="1"/>
  <c r="F94" i="20" s="1"/>
  <c r="E94" i="20" a="1"/>
  <c r="E94" i="20" s="1"/>
  <c r="D94" i="20" a="1"/>
  <c r="D94" i="20" s="1"/>
  <c r="B94" i="20" a="1"/>
  <c r="B94" i="20" s="1"/>
  <c r="A94" i="20" a="1"/>
  <c r="A94" i="20" s="1"/>
  <c r="G93" i="20" a="1"/>
  <c r="G93" i="20" s="1"/>
  <c r="F93" i="20" a="1"/>
  <c r="F93" i="20" s="1"/>
  <c r="E93" i="20" a="1"/>
  <c r="E93" i="20" s="1"/>
  <c r="D93" i="20" a="1"/>
  <c r="D93" i="20" s="1"/>
  <c r="B93" i="20" a="1"/>
  <c r="B93" i="20" s="1"/>
  <c r="A93" i="20" a="1"/>
  <c r="A93" i="20" s="1"/>
  <c r="G92" i="20" a="1"/>
  <c r="G92" i="20" s="1"/>
  <c r="F92" i="20" a="1"/>
  <c r="F92" i="20" s="1"/>
  <c r="E92" i="20" a="1"/>
  <c r="E92" i="20" s="1"/>
  <c r="D92" i="20" a="1"/>
  <c r="D92" i="20" s="1"/>
  <c r="B92" i="20" a="1"/>
  <c r="B92" i="20" s="1"/>
  <c r="A92" i="20" a="1"/>
  <c r="A92" i="20" s="1"/>
  <c r="G91" i="20" a="1"/>
  <c r="G91" i="20" s="1"/>
  <c r="F91" i="20" a="1"/>
  <c r="F91" i="20" s="1"/>
  <c r="E91" i="20" a="1"/>
  <c r="E91" i="20" s="1"/>
  <c r="D91" i="20" a="1"/>
  <c r="D91" i="20" s="1"/>
  <c r="B91" i="20" a="1"/>
  <c r="B91" i="20" s="1"/>
  <c r="A91" i="20" a="1"/>
  <c r="A91" i="20" s="1"/>
  <c r="G90" i="20" a="1"/>
  <c r="G90" i="20" s="1"/>
  <c r="F90" i="20" a="1"/>
  <c r="F90" i="20" s="1"/>
  <c r="E90" i="20" a="1"/>
  <c r="E90" i="20" s="1"/>
  <c r="D90" i="20" a="1"/>
  <c r="D90" i="20" s="1"/>
  <c r="B90" i="20" a="1"/>
  <c r="B90" i="20" s="1"/>
  <c r="A90" i="20" a="1"/>
  <c r="A90" i="20" s="1"/>
  <c r="G89" i="20" a="1"/>
  <c r="G89" i="20" s="1"/>
  <c r="F89" i="20" a="1"/>
  <c r="F89" i="20" s="1"/>
  <c r="E89" i="20" a="1"/>
  <c r="E89" i="20" s="1"/>
  <c r="D89" i="20" a="1"/>
  <c r="D89" i="20" s="1"/>
  <c r="B89" i="20" a="1"/>
  <c r="B89" i="20" s="1"/>
  <c r="A89" i="20" a="1"/>
  <c r="A89" i="20" s="1"/>
  <c r="G88" i="20" a="1"/>
  <c r="G88" i="20" s="1"/>
  <c r="F88" i="20" a="1"/>
  <c r="F88" i="20" s="1"/>
  <c r="E88" i="20" a="1"/>
  <c r="E88" i="20" s="1"/>
  <c r="D88" i="20" a="1"/>
  <c r="D88" i="20" s="1"/>
  <c r="B88" i="20" a="1"/>
  <c r="B88" i="20" s="1"/>
  <c r="A88" i="20" a="1"/>
  <c r="A88" i="20" s="1"/>
  <c r="G87" i="20" a="1"/>
  <c r="G87" i="20" s="1"/>
  <c r="F87" i="20" a="1"/>
  <c r="F87" i="20" s="1"/>
  <c r="E87" i="20" a="1"/>
  <c r="E87" i="20" s="1"/>
  <c r="D87" i="20" a="1"/>
  <c r="D87" i="20" s="1"/>
  <c r="B87" i="20" a="1"/>
  <c r="B87" i="20" s="1"/>
  <c r="A87" i="20" a="1"/>
  <c r="A87" i="20" s="1"/>
  <c r="G86" i="20" a="1"/>
  <c r="G86" i="20" s="1"/>
  <c r="F86" i="20" a="1"/>
  <c r="F86" i="20" s="1"/>
  <c r="E86" i="20" a="1"/>
  <c r="E86" i="20" s="1"/>
  <c r="D86" i="20" a="1"/>
  <c r="D86" i="20" s="1"/>
  <c r="B86" i="20" a="1"/>
  <c r="B86" i="20" s="1"/>
  <c r="A86" i="20" a="1"/>
  <c r="A86" i="20" s="1"/>
  <c r="G85" i="20" a="1"/>
  <c r="G85" i="20" s="1"/>
  <c r="F85" i="20" a="1"/>
  <c r="F85" i="20" s="1"/>
  <c r="E85" i="20" a="1"/>
  <c r="E85" i="20" s="1"/>
  <c r="D85" i="20" a="1"/>
  <c r="D85" i="20" s="1"/>
  <c r="B85" i="20" a="1"/>
  <c r="B85" i="20" s="1"/>
  <c r="A85" i="20" a="1"/>
  <c r="A85" i="20" s="1"/>
  <c r="G84" i="20" a="1"/>
  <c r="G84" i="20" s="1"/>
  <c r="F84" i="20" a="1"/>
  <c r="F84" i="20" s="1"/>
  <c r="E84" i="20" a="1"/>
  <c r="E84" i="20" s="1"/>
  <c r="D84" i="20" a="1"/>
  <c r="D84" i="20" s="1"/>
  <c r="B84" i="20" a="1"/>
  <c r="B84" i="20" s="1"/>
  <c r="A84" i="20" a="1"/>
  <c r="A84" i="20" s="1"/>
  <c r="G83" i="20" a="1"/>
  <c r="G83" i="20" s="1"/>
  <c r="F83" i="20" a="1"/>
  <c r="F83" i="20" s="1"/>
  <c r="E83" i="20" a="1"/>
  <c r="E83" i="20" s="1"/>
  <c r="D83" i="20" a="1"/>
  <c r="D83" i="20" s="1"/>
  <c r="B83" i="20" a="1"/>
  <c r="B83" i="20" s="1"/>
  <c r="A83" i="20" a="1"/>
  <c r="A83" i="20" s="1"/>
  <c r="G82" i="20" a="1"/>
  <c r="G82" i="20" s="1"/>
  <c r="F82" i="20" a="1"/>
  <c r="F82" i="20" s="1"/>
  <c r="E82" i="20" a="1"/>
  <c r="E82" i="20" s="1"/>
  <c r="D82" i="20" a="1"/>
  <c r="D82" i="20" s="1"/>
  <c r="B82" i="20" a="1"/>
  <c r="B82" i="20" s="1"/>
  <c r="A82" i="20" a="1"/>
  <c r="A82" i="20" s="1"/>
  <c r="G81" i="20" a="1"/>
  <c r="G81" i="20" s="1"/>
  <c r="F81" i="20" a="1"/>
  <c r="F81" i="20" s="1"/>
  <c r="E81" i="20" a="1"/>
  <c r="E81" i="20" s="1"/>
  <c r="D81" i="20" a="1"/>
  <c r="D81" i="20" s="1"/>
  <c r="B81" i="20" a="1"/>
  <c r="B81" i="20" s="1"/>
  <c r="A81" i="20" a="1"/>
  <c r="A81" i="20" s="1"/>
  <c r="G80" i="20" a="1"/>
  <c r="G80" i="20" s="1"/>
  <c r="F80" i="20" a="1"/>
  <c r="F80" i="20" s="1"/>
  <c r="E80" i="20" a="1"/>
  <c r="E80" i="20" s="1"/>
  <c r="D80" i="20" a="1"/>
  <c r="D80" i="20" s="1"/>
  <c r="B80" i="20" a="1"/>
  <c r="B80" i="20" s="1"/>
  <c r="A80" i="20" a="1"/>
  <c r="A80" i="20" s="1"/>
  <c r="G79" i="20" a="1"/>
  <c r="G79" i="20" s="1"/>
  <c r="F79" i="20" a="1"/>
  <c r="F79" i="20" s="1"/>
  <c r="E79" i="20" a="1"/>
  <c r="E79" i="20" s="1"/>
  <c r="D79" i="20" a="1"/>
  <c r="D79" i="20" s="1"/>
  <c r="B79" i="20" a="1"/>
  <c r="B79" i="20" s="1"/>
  <c r="A79" i="20" a="1"/>
  <c r="A79" i="20" s="1"/>
  <c r="G78" i="20" a="1"/>
  <c r="G78" i="20" s="1"/>
  <c r="F78" i="20" a="1"/>
  <c r="F78" i="20" s="1"/>
  <c r="E78" i="20" a="1"/>
  <c r="E78" i="20" s="1"/>
  <c r="D78" i="20" a="1"/>
  <c r="D78" i="20" s="1"/>
  <c r="B78" i="20" a="1"/>
  <c r="B78" i="20" s="1"/>
  <c r="A78" i="20" a="1"/>
  <c r="A78" i="20" s="1"/>
  <c r="G77" i="20" a="1"/>
  <c r="G77" i="20" s="1"/>
  <c r="F77" i="20" a="1"/>
  <c r="F77" i="20" s="1"/>
  <c r="E77" i="20" a="1"/>
  <c r="E77" i="20" s="1"/>
  <c r="D77" i="20" a="1"/>
  <c r="D77" i="20" s="1"/>
  <c r="B77" i="20" a="1"/>
  <c r="B77" i="20" s="1"/>
  <c r="A77" i="20" a="1"/>
  <c r="A77" i="20" s="1"/>
  <c r="G76" i="20" a="1"/>
  <c r="G76" i="20" s="1"/>
  <c r="F76" i="20" a="1"/>
  <c r="F76" i="20" s="1"/>
  <c r="E76" i="20" a="1"/>
  <c r="E76" i="20" s="1"/>
  <c r="D76" i="20" a="1"/>
  <c r="D76" i="20" s="1"/>
  <c r="B76" i="20" a="1"/>
  <c r="B76" i="20" s="1"/>
  <c r="A76" i="20" a="1"/>
  <c r="A76" i="20" s="1"/>
  <c r="G75" i="20" a="1"/>
  <c r="G75" i="20" s="1"/>
  <c r="F75" i="20" a="1"/>
  <c r="F75" i="20" s="1"/>
  <c r="E75" i="20" a="1"/>
  <c r="E75" i="20" s="1"/>
  <c r="D75" i="20" a="1"/>
  <c r="D75" i="20" s="1"/>
  <c r="B75" i="20" a="1"/>
  <c r="B75" i="20" s="1"/>
  <c r="A75" i="20" a="1"/>
  <c r="A75" i="20" s="1"/>
  <c r="G74" i="20" a="1"/>
  <c r="G74" i="20" s="1"/>
  <c r="F74" i="20" a="1"/>
  <c r="F74" i="20" s="1"/>
  <c r="E74" i="20" a="1"/>
  <c r="E74" i="20" s="1"/>
  <c r="D74" i="20" a="1"/>
  <c r="D74" i="20" s="1"/>
  <c r="B74" i="20" a="1"/>
  <c r="B74" i="20" s="1"/>
  <c r="A74" i="20" a="1"/>
  <c r="A74" i="20" s="1"/>
  <c r="G73" i="20" a="1"/>
  <c r="G73" i="20" s="1"/>
  <c r="F73" i="20" a="1"/>
  <c r="F73" i="20" s="1"/>
  <c r="E73" i="20" a="1"/>
  <c r="E73" i="20" s="1"/>
  <c r="D73" i="20" a="1"/>
  <c r="D73" i="20" s="1"/>
  <c r="B73" i="20" a="1"/>
  <c r="B73" i="20" s="1"/>
  <c r="A73" i="20" a="1"/>
  <c r="A73" i="20" s="1"/>
  <c r="G72" i="20" a="1"/>
  <c r="G72" i="20" s="1"/>
  <c r="F72" i="20" a="1"/>
  <c r="F72" i="20" s="1"/>
  <c r="E72" i="20" a="1"/>
  <c r="E72" i="20" s="1"/>
  <c r="D72" i="20" a="1"/>
  <c r="D72" i="20" s="1"/>
  <c r="B72" i="20" a="1"/>
  <c r="B72" i="20" s="1"/>
  <c r="A72" i="20" a="1"/>
  <c r="A72" i="20" s="1"/>
  <c r="G71" i="20" a="1"/>
  <c r="G71" i="20" s="1"/>
  <c r="F71" i="20" a="1"/>
  <c r="F71" i="20" s="1"/>
  <c r="E71" i="20" a="1"/>
  <c r="E71" i="20" s="1"/>
  <c r="D71" i="20" a="1"/>
  <c r="D71" i="20" s="1"/>
  <c r="B71" i="20" a="1"/>
  <c r="B71" i="20" s="1"/>
  <c r="A71" i="20" a="1"/>
  <c r="A71" i="20" s="1"/>
  <c r="G70" i="20" a="1"/>
  <c r="G70" i="20" s="1"/>
  <c r="F70" i="20" a="1"/>
  <c r="F70" i="20" s="1"/>
  <c r="E70" i="20" a="1"/>
  <c r="E70" i="20" s="1"/>
  <c r="D70" i="20" a="1"/>
  <c r="D70" i="20" s="1"/>
  <c r="B70" i="20" a="1"/>
  <c r="B70" i="20" s="1"/>
  <c r="A70" i="20" a="1"/>
  <c r="A70" i="20" s="1"/>
  <c r="G69" i="20" a="1"/>
  <c r="G69" i="20" s="1"/>
  <c r="F69" i="20" a="1"/>
  <c r="F69" i="20" s="1"/>
  <c r="E69" i="20" a="1"/>
  <c r="E69" i="20" s="1"/>
  <c r="D69" i="20" a="1"/>
  <c r="D69" i="20" s="1"/>
  <c r="B69" i="20" a="1"/>
  <c r="B69" i="20" s="1"/>
  <c r="A69" i="20" a="1"/>
  <c r="A69" i="20" s="1"/>
  <c r="G68" i="20" a="1"/>
  <c r="G68" i="20" s="1"/>
  <c r="F68" i="20" a="1"/>
  <c r="F68" i="20" s="1"/>
  <c r="E68" i="20" a="1"/>
  <c r="E68" i="20" s="1"/>
  <c r="D68" i="20" a="1"/>
  <c r="D68" i="20" s="1"/>
  <c r="B68" i="20" a="1"/>
  <c r="B68" i="20" s="1"/>
  <c r="A68" i="20" a="1"/>
  <c r="A68" i="20" s="1"/>
  <c r="G67" i="20" a="1"/>
  <c r="G67" i="20" s="1"/>
  <c r="F67" i="20" a="1"/>
  <c r="F67" i="20" s="1"/>
  <c r="E67" i="20" a="1"/>
  <c r="E67" i="20" s="1"/>
  <c r="D67" i="20" a="1"/>
  <c r="D67" i="20" s="1"/>
  <c r="B67" i="20" a="1"/>
  <c r="B67" i="20" s="1"/>
  <c r="A67" i="20" a="1"/>
  <c r="A67" i="20" s="1"/>
  <c r="G66" i="20" a="1"/>
  <c r="G66" i="20" s="1"/>
  <c r="F66" i="20" a="1"/>
  <c r="F66" i="20" s="1"/>
  <c r="E66" i="20" a="1"/>
  <c r="E66" i="20" s="1"/>
  <c r="D66" i="20" a="1"/>
  <c r="D66" i="20" s="1"/>
  <c r="B66" i="20" a="1"/>
  <c r="B66" i="20" s="1"/>
  <c r="A66" i="20" a="1"/>
  <c r="A66" i="20" s="1"/>
  <c r="G65" i="20" a="1"/>
  <c r="G65" i="20" s="1"/>
  <c r="F65" i="20" a="1"/>
  <c r="F65" i="20" s="1"/>
  <c r="E65" i="20" a="1"/>
  <c r="E65" i="20" s="1"/>
  <c r="D65" i="20" a="1"/>
  <c r="D65" i="20" s="1"/>
  <c r="B65" i="20" a="1"/>
  <c r="B65" i="20" s="1"/>
  <c r="A65" i="20" a="1"/>
  <c r="A65" i="20" s="1"/>
  <c r="G64" i="20" a="1"/>
  <c r="G64" i="20" s="1"/>
  <c r="F64" i="20" a="1"/>
  <c r="F64" i="20" s="1"/>
  <c r="E64" i="20" a="1"/>
  <c r="E64" i="20" s="1"/>
  <c r="D64" i="20" a="1"/>
  <c r="D64" i="20" s="1"/>
  <c r="B64" i="20" a="1"/>
  <c r="B64" i="20" s="1"/>
  <c r="A64" i="20" a="1"/>
  <c r="A64" i="20" s="1"/>
  <c r="G63" i="20" a="1"/>
  <c r="G63" i="20" s="1"/>
  <c r="F63" i="20" a="1"/>
  <c r="F63" i="20" s="1"/>
  <c r="E63" i="20" a="1"/>
  <c r="E63" i="20" s="1"/>
  <c r="D63" i="20" a="1"/>
  <c r="D63" i="20" s="1"/>
  <c r="B63" i="20" a="1"/>
  <c r="B63" i="20" s="1"/>
  <c r="A63" i="20" a="1"/>
  <c r="A63" i="20" s="1"/>
  <c r="G62" i="20" a="1"/>
  <c r="G62" i="20" s="1"/>
  <c r="F62" i="20" a="1"/>
  <c r="F62" i="20" s="1"/>
  <c r="E62" i="20" a="1"/>
  <c r="E62" i="20" s="1"/>
  <c r="D62" i="20" a="1"/>
  <c r="D62" i="20" s="1"/>
  <c r="B62" i="20" a="1"/>
  <c r="B62" i="20" s="1"/>
  <c r="A62" i="20" a="1"/>
  <c r="A62" i="20" s="1"/>
  <c r="G61" i="20" a="1"/>
  <c r="G61" i="20" s="1"/>
  <c r="F61" i="20" a="1"/>
  <c r="F61" i="20" s="1"/>
  <c r="E61" i="20" a="1"/>
  <c r="E61" i="20" s="1"/>
  <c r="D61" i="20" a="1"/>
  <c r="D61" i="20" s="1"/>
  <c r="B61" i="20" a="1"/>
  <c r="B61" i="20" s="1"/>
  <c r="A61" i="20" a="1"/>
  <c r="A61" i="20" s="1"/>
  <c r="G60" i="20" a="1"/>
  <c r="G60" i="20" s="1"/>
  <c r="F60" i="20" a="1"/>
  <c r="F60" i="20" s="1"/>
  <c r="E60" i="20" a="1"/>
  <c r="E60" i="20" s="1"/>
  <c r="D60" i="20" a="1"/>
  <c r="D60" i="20" s="1"/>
  <c r="B60" i="20" a="1"/>
  <c r="B60" i="20" s="1"/>
  <c r="A60" i="20" a="1"/>
  <c r="A60" i="20" s="1"/>
  <c r="G59" i="20" a="1"/>
  <c r="G59" i="20" s="1"/>
  <c r="F59" i="20" a="1"/>
  <c r="F59" i="20" s="1"/>
  <c r="E59" i="20" a="1"/>
  <c r="E59" i="20" s="1"/>
  <c r="D59" i="20" a="1"/>
  <c r="D59" i="20" s="1"/>
  <c r="B59" i="20" a="1"/>
  <c r="B59" i="20" s="1"/>
  <c r="A59" i="20" a="1"/>
  <c r="A59" i="20" s="1"/>
  <c r="G58" i="20" a="1"/>
  <c r="G58" i="20" s="1"/>
  <c r="F58" i="20" a="1"/>
  <c r="F58" i="20" s="1"/>
  <c r="E58" i="20" a="1"/>
  <c r="E58" i="20" s="1"/>
  <c r="D58" i="20" a="1"/>
  <c r="D58" i="20" s="1"/>
  <c r="B58" i="20" a="1"/>
  <c r="B58" i="20" s="1"/>
  <c r="A58" i="20" a="1"/>
  <c r="A58" i="20" s="1"/>
  <c r="G57" i="20" a="1"/>
  <c r="G57" i="20" s="1"/>
  <c r="F57" i="20" a="1"/>
  <c r="F57" i="20" s="1"/>
  <c r="E57" i="20" a="1"/>
  <c r="E57" i="20" s="1"/>
  <c r="D57" i="20" a="1"/>
  <c r="D57" i="20" s="1"/>
  <c r="B57" i="20" a="1"/>
  <c r="B57" i="20" s="1"/>
  <c r="A57" i="20" a="1"/>
  <c r="A57" i="20" s="1"/>
  <c r="G56" i="20" a="1"/>
  <c r="G56" i="20" s="1"/>
  <c r="F56" i="20" a="1"/>
  <c r="F56" i="20" s="1"/>
  <c r="E56" i="20" a="1"/>
  <c r="E56" i="20" s="1"/>
  <c r="D56" i="20" a="1"/>
  <c r="D56" i="20" s="1"/>
  <c r="B56" i="20" a="1"/>
  <c r="B56" i="20" s="1"/>
  <c r="A56" i="20" a="1"/>
  <c r="A56" i="20" s="1"/>
  <c r="G55" i="20" a="1"/>
  <c r="G55" i="20" s="1"/>
  <c r="F55" i="20" a="1"/>
  <c r="F55" i="20" s="1"/>
  <c r="E55" i="20" a="1"/>
  <c r="E55" i="20" s="1"/>
  <c r="D55" i="20" a="1"/>
  <c r="D55" i="20" s="1"/>
  <c r="B55" i="20" a="1"/>
  <c r="B55" i="20" s="1"/>
  <c r="A55" i="20" a="1"/>
  <c r="A55" i="20" s="1"/>
  <c r="G54" i="20" a="1"/>
  <c r="G54" i="20" s="1"/>
  <c r="F54" i="20" a="1"/>
  <c r="F54" i="20" s="1"/>
  <c r="E54" i="20" a="1"/>
  <c r="E54" i="20" s="1"/>
  <c r="D54" i="20" a="1"/>
  <c r="D54" i="20" s="1"/>
  <c r="B54" i="20" a="1"/>
  <c r="B54" i="20" s="1"/>
  <c r="A54" i="20" a="1"/>
  <c r="A54" i="20" s="1"/>
  <c r="G53" i="20" a="1"/>
  <c r="G53" i="20" s="1"/>
  <c r="F53" i="20" a="1"/>
  <c r="F53" i="20" s="1"/>
  <c r="E53" i="20" a="1"/>
  <c r="E53" i="20" s="1"/>
  <c r="D53" i="20" a="1"/>
  <c r="D53" i="20" s="1"/>
  <c r="B53" i="20" a="1"/>
  <c r="B53" i="20" s="1"/>
  <c r="A53" i="20" a="1"/>
  <c r="A53" i="20" s="1"/>
  <c r="G52" i="20" a="1"/>
  <c r="G52" i="20" s="1"/>
  <c r="F52" i="20" a="1"/>
  <c r="F52" i="20" s="1"/>
  <c r="E52" i="20" a="1"/>
  <c r="E52" i="20" s="1"/>
  <c r="D52" i="20" a="1"/>
  <c r="D52" i="20" s="1"/>
  <c r="B52" i="20" a="1"/>
  <c r="B52" i="20" s="1"/>
  <c r="A52" i="20" a="1"/>
  <c r="A52" i="20" s="1"/>
  <c r="G51" i="20" a="1"/>
  <c r="G51" i="20" s="1"/>
  <c r="F51" i="20" a="1"/>
  <c r="F51" i="20" s="1"/>
  <c r="E51" i="20" a="1"/>
  <c r="E51" i="20" s="1"/>
  <c r="D51" i="20" a="1"/>
  <c r="D51" i="20" s="1"/>
  <c r="B51" i="20" a="1"/>
  <c r="B51" i="20" s="1"/>
  <c r="A51" i="20" a="1"/>
  <c r="A51" i="20" s="1"/>
  <c r="G50" i="20" a="1"/>
  <c r="G50" i="20" s="1"/>
  <c r="F50" i="20" a="1"/>
  <c r="F50" i="20" s="1"/>
  <c r="E50" i="20" a="1"/>
  <c r="E50" i="20" s="1"/>
  <c r="D50" i="20" a="1"/>
  <c r="D50" i="20" s="1"/>
  <c r="B50" i="20" a="1"/>
  <c r="B50" i="20" s="1"/>
  <c r="A50" i="20" a="1"/>
  <c r="A50" i="20" s="1"/>
  <c r="G49" i="20" a="1"/>
  <c r="G49" i="20" s="1"/>
  <c r="F49" i="20" a="1"/>
  <c r="F49" i="20" s="1"/>
  <c r="E49" i="20" a="1"/>
  <c r="E49" i="20" s="1"/>
  <c r="D49" i="20" a="1"/>
  <c r="D49" i="20" s="1"/>
  <c r="B49" i="20" a="1"/>
  <c r="B49" i="20" s="1"/>
  <c r="A49" i="20" a="1"/>
  <c r="A49" i="20" s="1"/>
  <c r="G48" i="20" a="1"/>
  <c r="G48" i="20" s="1"/>
  <c r="F48" i="20" a="1"/>
  <c r="F48" i="20" s="1"/>
  <c r="E48" i="20" a="1"/>
  <c r="E48" i="20" s="1"/>
  <c r="D48" i="20" a="1"/>
  <c r="D48" i="20" s="1"/>
  <c r="B48" i="20" a="1"/>
  <c r="B48" i="20" s="1"/>
  <c r="A48" i="20" a="1"/>
  <c r="A48" i="20" s="1"/>
  <c r="G47" i="20" a="1"/>
  <c r="G47" i="20" s="1"/>
  <c r="F47" i="20" a="1"/>
  <c r="F47" i="20" s="1"/>
  <c r="E47" i="20" a="1"/>
  <c r="E47" i="20" s="1"/>
  <c r="D47" i="20" a="1"/>
  <c r="D47" i="20" s="1"/>
  <c r="B47" i="20" a="1"/>
  <c r="B47" i="20" s="1"/>
  <c r="A47" i="20" a="1"/>
  <c r="A47" i="20" s="1"/>
  <c r="G46" i="20" a="1"/>
  <c r="G46" i="20" s="1"/>
  <c r="F46" i="20" a="1"/>
  <c r="F46" i="20" s="1"/>
  <c r="E46" i="20" a="1"/>
  <c r="E46" i="20" s="1"/>
  <c r="D46" i="20" a="1"/>
  <c r="D46" i="20" s="1"/>
  <c r="B46" i="20" a="1"/>
  <c r="B46" i="20" s="1"/>
  <c r="A46" i="20" a="1"/>
  <c r="A46" i="20" s="1"/>
  <c r="G45" i="20" a="1"/>
  <c r="G45" i="20" s="1"/>
  <c r="F45" i="20" a="1"/>
  <c r="F45" i="20" s="1"/>
  <c r="E45" i="20" a="1"/>
  <c r="E45" i="20" s="1"/>
  <c r="D45" i="20" a="1"/>
  <c r="D45" i="20" s="1"/>
  <c r="B45" i="20" a="1"/>
  <c r="B45" i="20" s="1"/>
  <c r="A45" i="20" a="1"/>
  <c r="A45" i="20" s="1"/>
  <c r="G44" i="20" a="1"/>
  <c r="G44" i="20" s="1"/>
  <c r="F44" i="20" a="1"/>
  <c r="F44" i="20" s="1"/>
  <c r="E44" i="20" a="1"/>
  <c r="E44" i="20" s="1"/>
  <c r="D44" i="20" a="1"/>
  <c r="D44" i="20" s="1"/>
  <c r="B44" i="20" a="1"/>
  <c r="B44" i="20" s="1"/>
  <c r="A44" i="20" a="1"/>
  <c r="A44" i="20" s="1"/>
  <c r="G43" i="20" a="1"/>
  <c r="G43" i="20" s="1"/>
  <c r="F43" i="20" a="1"/>
  <c r="F43" i="20" s="1"/>
  <c r="E43" i="20" a="1"/>
  <c r="E43" i="20" s="1"/>
  <c r="D43" i="20" a="1"/>
  <c r="D43" i="20" s="1"/>
  <c r="B43" i="20" a="1"/>
  <c r="B43" i="20" s="1"/>
  <c r="A43" i="20" a="1"/>
  <c r="A43" i="20" s="1"/>
  <c r="G42" i="20" a="1"/>
  <c r="G42" i="20" s="1"/>
  <c r="F42" i="20" a="1"/>
  <c r="F42" i="20" s="1"/>
  <c r="E42" i="20" a="1"/>
  <c r="E42" i="20" s="1"/>
  <c r="D42" i="20" a="1"/>
  <c r="D42" i="20" s="1"/>
  <c r="B42" i="20" a="1"/>
  <c r="B42" i="20" s="1"/>
  <c r="A42" i="20" a="1"/>
  <c r="A42" i="20" s="1"/>
  <c r="G41" i="20" a="1"/>
  <c r="G41" i="20" s="1"/>
  <c r="F41" i="20" a="1"/>
  <c r="F41" i="20" s="1"/>
  <c r="E41" i="20" a="1"/>
  <c r="E41" i="20" s="1"/>
  <c r="D41" i="20" a="1"/>
  <c r="D41" i="20" s="1"/>
  <c r="B41" i="20" a="1"/>
  <c r="B41" i="20" s="1"/>
  <c r="A41" i="20" a="1"/>
  <c r="A41" i="20" s="1"/>
  <c r="G40" i="20" a="1"/>
  <c r="G40" i="20" s="1"/>
  <c r="F40" i="20" a="1"/>
  <c r="F40" i="20" s="1"/>
  <c r="E40" i="20" a="1"/>
  <c r="E40" i="20" s="1"/>
  <c r="D40" i="20" a="1"/>
  <c r="D40" i="20" s="1"/>
  <c r="B40" i="20" a="1"/>
  <c r="B40" i="20" s="1"/>
  <c r="A40" i="20" a="1"/>
  <c r="A40" i="20" s="1"/>
  <c r="G39" i="20" a="1"/>
  <c r="G39" i="20" s="1"/>
  <c r="F39" i="20" a="1"/>
  <c r="F39" i="20" s="1"/>
  <c r="E39" i="20" a="1"/>
  <c r="E39" i="20" s="1"/>
  <c r="D39" i="20" a="1"/>
  <c r="D39" i="20" s="1"/>
  <c r="B39" i="20" a="1"/>
  <c r="B39" i="20" s="1"/>
  <c r="A39" i="20" a="1"/>
  <c r="A39" i="20" s="1"/>
  <c r="G38" i="20" a="1"/>
  <c r="G38" i="20" s="1"/>
  <c r="F38" i="20" a="1"/>
  <c r="F38" i="20" s="1"/>
  <c r="E38" i="20" a="1"/>
  <c r="E38" i="20" s="1"/>
  <c r="D38" i="20" a="1"/>
  <c r="D38" i="20" s="1"/>
  <c r="B38" i="20" a="1"/>
  <c r="B38" i="20" s="1"/>
  <c r="A38" i="20" a="1"/>
  <c r="A38" i="20" s="1"/>
  <c r="G37" i="20" a="1"/>
  <c r="G37" i="20" s="1"/>
  <c r="F37" i="20" a="1"/>
  <c r="F37" i="20" s="1"/>
  <c r="E37" i="20" a="1"/>
  <c r="E37" i="20" s="1"/>
  <c r="D37" i="20" a="1"/>
  <c r="D37" i="20" s="1"/>
  <c r="B37" i="20" a="1"/>
  <c r="B37" i="20" s="1"/>
  <c r="A37" i="20" a="1"/>
  <c r="A37" i="20" s="1"/>
  <c r="G36" i="20" a="1"/>
  <c r="G36" i="20" s="1"/>
  <c r="F36" i="20" a="1"/>
  <c r="F36" i="20" s="1"/>
  <c r="E36" i="20" a="1"/>
  <c r="E36" i="20" s="1"/>
  <c r="D36" i="20" a="1"/>
  <c r="D36" i="20" s="1"/>
  <c r="B36" i="20" a="1"/>
  <c r="B36" i="20" s="1"/>
  <c r="A36" i="20" a="1"/>
  <c r="A36" i="20" s="1"/>
  <c r="G35" i="20" a="1"/>
  <c r="G35" i="20" s="1"/>
  <c r="F35" i="20" a="1"/>
  <c r="F35" i="20" s="1"/>
  <c r="E35" i="20" a="1"/>
  <c r="E35" i="20" s="1"/>
  <c r="D35" i="20" a="1"/>
  <c r="D35" i="20" s="1"/>
  <c r="B35" i="20" a="1"/>
  <c r="B35" i="20" s="1"/>
  <c r="A35" i="20" a="1"/>
  <c r="A35" i="20" s="1"/>
  <c r="G34" i="20" a="1"/>
  <c r="G34" i="20" s="1"/>
  <c r="F34" i="20" a="1"/>
  <c r="F34" i="20" s="1"/>
  <c r="E34" i="20" a="1"/>
  <c r="E34" i="20" s="1"/>
  <c r="D34" i="20" a="1"/>
  <c r="D34" i="20" s="1"/>
  <c r="B34" i="20" a="1"/>
  <c r="B34" i="20" s="1"/>
  <c r="A34" i="20" a="1"/>
  <c r="A34" i="20" s="1"/>
  <c r="G33" i="20" a="1"/>
  <c r="G33" i="20" s="1"/>
  <c r="F33" i="20" a="1"/>
  <c r="F33" i="20" s="1"/>
  <c r="E33" i="20" a="1"/>
  <c r="E33" i="20" s="1"/>
  <c r="D33" i="20" a="1"/>
  <c r="D33" i="20" s="1"/>
  <c r="B33" i="20" a="1"/>
  <c r="B33" i="20" s="1"/>
  <c r="A33" i="20" a="1"/>
  <c r="A33" i="20" s="1"/>
  <c r="G32" i="20" a="1"/>
  <c r="G32" i="20" s="1"/>
  <c r="F32" i="20" a="1"/>
  <c r="F32" i="20" s="1"/>
  <c r="E32" i="20" a="1"/>
  <c r="E32" i="20" s="1"/>
  <c r="D32" i="20" a="1"/>
  <c r="D32" i="20" s="1"/>
  <c r="B32" i="20" a="1"/>
  <c r="B32" i="20" s="1"/>
  <c r="A32" i="20" a="1"/>
  <c r="A32" i="20" s="1"/>
  <c r="G31" i="20" a="1"/>
  <c r="G31" i="20" s="1"/>
  <c r="F31" i="20" a="1"/>
  <c r="F31" i="20" s="1"/>
  <c r="E31" i="20" a="1"/>
  <c r="E31" i="20" s="1"/>
  <c r="D31" i="20" a="1"/>
  <c r="D31" i="20" s="1"/>
  <c r="B31" i="20" a="1"/>
  <c r="B31" i="20" s="1"/>
  <c r="A31" i="20" a="1"/>
  <c r="A31" i="20" s="1"/>
  <c r="G30" i="20" a="1"/>
  <c r="G30" i="20" s="1"/>
  <c r="F30" i="20" a="1"/>
  <c r="F30" i="20" s="1"/>
  <c r="E30" i="20" a="1"/>
  <c r="E30" i="20" s="1"/>
  <c r="D30" i="20" a="1"/>
  <c r="D30" i="20" s="1"/>
  <c r="B30" i="20" a="1"/>
  <c r="B30" i="20" s="1"/>
  <c r="A30" i="20" a="1"/>
  <c r="A30" i="20" s="1"/>
  <c r="G29" i="20" a="1"/>
  <c r="G29" i="20" s="1"/>
  <c r="F29" i="20" a="1"/>
  <c r="F29" i="20" s="1"/>
  <c r="E29" i="20" a="1"/>
  <c r="E29" i="20" s="1"/>
  <c r="D29" i="20" a="1"/>
  <c r="D29" i="20" s="1"/>
  <c r="B29" i="20" a="1"/>
  <c r="B29" i="20" s="1"/>
  <c r="A29" i="20" a="1"/>
  <c r="A29" i="20" s="1"/>
  <c r="G28" i="20" a="1"/>
  <c r="G28" i="20" s="1"/>
  <c r="F28" i="20" a="1"/>
  <c r="F28" i="20" s="1"/>
  <c r="E28" i="20" a="1"/>
  <c r="E28" i="20" s="1"/>
  <c r="D28" i="20" a="1"/>
  <c r="D28" i="20" s="1"/>
  <c r="B28" i="20" a="1"/>
  <c r="B28" i="20" s="1"/>
  <c r="A28" i="20" a="1"/>
  <c r="A28" i="20" s="1"/>
  <c r="G27" i="20" a="1"/>
  <c r="G27" i="20" s="1"/>
  <c r="F27" i="20" a="1"/>
  <c r="F27" i="20" s="1"/>
  <c r="E27" i="20" a="1"/>
  <c r="E27" i="20" s="1"/>
  <c r="D27" i="20" a="1"/>
  <c r="D27" i="20" s="1"/>
  <c r="B27" i="20" a="1"/>
  <c r="B27" i="20" s="1"/>
  <c r="A27" i="20" a="1"/>
  <c r="A27" i="20" s="1"/>
  <c r="G26" i="20" a="1"/>
  <c r="G26" i="20" s="1"/>
  <c r="F26" i="20" a="1"/>
  <c r="F26" i="20" s="1"/>
  <c r="E26" i="20" a="1"/>
  <c r="E26" i="20" s="1"/>
  <c r="D26" i="20" a="1"/>
  <c r="D26" i="20" s="1"/>
  <c r="B26" i="20" a="1"/>
  <c r="B26" i="20" s="1"/>
  <c r="A26" i="20" a="1"/>
  <c r="A26" i="20" s="1"/>
  <c r="G25" i="20" a="1"/>
  <c r="G25" i="20" s="1"/>
  <c r="F25" i="20" a="1"/>
  <c r="F25" i="20" s="1"/>
  <c r="E25" i="20" a="1"/>
  <c r="E25" i="20" s="1"/>
  <c r="D25" i="20" a="1"/>
  <c r="D25" i="20" s="1"/>
  <c r="B25" i="20" a="1"/>
  <c r="B25" i="20" s="1"/>
  <c r="A25" i="20" a="1"/>
  <c r="A25" i="20" s="1"/>
  <c r="G24" i="20" a="1"/>
  <c r="G24" i="20" s="1"/>
  <c r="F24" i="20" a="1"/>
  <c r="F24" i="20" s="1"/>
  <c r="E24" i="20" a="1"/>
  <c r="E24" i="20" s="1"/>
  <c r="D24" i="20" a="1"/>
  <c r="D24" i="20" s="1"/>
  <c r="B24" i="20" a="1"/>
  <c r="B24" i="20" s="1"/>
  <c r="A24" i="20" a="1"/>
  <c r="A24" i="20" s="1"/>
  <c r="G23" i="20" a="1"/>
  <c r="G23" i="20" s="1"/>
  <c r="F23" i="20" a="1"/>
  <c r="F23" i="20" s="1"/>
  <c r="E23" i="20" a="1"/>
  <c r="E23" i="20" s="1"/>
  <c r="D23" i="20" a="1"/>
  <c r="D23" i="20" s="1"/>
  <c r="B23" i="20" a="1"/>
  <c r="B23" i="20" s="1"/>
  <c r="A23" i="20" a="1"/>
  <c r="A23" i="20" s="1"/>
  <c r="G22" i="20" a="1"/>
  <c r="G22" i="20" s="1"/>
  <c r="F22" i="20" a="1"/>
  <c r="F22" i="20" s="1"/>
  <c r="E22" i="20" a="1"/>
  <c r="E22" i="20" s="1"/>
  <c r="D22" i="20" a="1"/>
  <c r="D22" i="20" s="1"/>
  <c r="B22" i="20" a="1"/>
  <c r="B22" i="20" s="1"/>
  <c r="A22" i="20" a="1"/>
  <c r="A22" i="20" s="1"/>
  <c r="G21" i="20" a="1"/>
  <c r="G21" i="20" s="1"/>
  <c r="F21" i="20" a="1"/>
  <c r="F21" i="20" s="1"/>
  <c r="E21" i="20" a="1"/>
  <c r="E21" i="20" s="1"/>
  <c r="D21" i="20" a="1"/>
  <c r="D21" i="20" s="1"/>
  <c r="B21" i="20" a="1"/>
  <c r="B21" i="20" s="1"/>
  <c r="A21" i="20" a="1"/>
  <c r="A21" i="20" s="1"/>
  <c r="G20" i="20" a="1"/>
  <c r="G20" i="20" s="1"/>
  <c r="F20" i="20" a="1"/>
  <c r="F20" i="20" s="1"/>
  <c r="E20" i="20" a="1"/>
  <c r="E20" i="20" s="1"/>
  <c r="D20" i="20" a="1"/>
  <c r="D20" i="20" s="1"/>
  <c r="B20" i="20" a="1"/>
  <c r="B20" i="20" s="1"/>
  <c r="A20" i="20" a="1"/>
  <c r="A20" i="20" s="1"/>
  <c r="G19" i="20" a="1"/>
  <c r="G19" i="20" s="1"/>
  <c r="F19" i="20" a="1"/>
  <c r="F19" i="20" s="1"/>
  <c r="E19" i="20" a="1"/>
  <c r="E19" i="20" s="1"/>
  <c r="D19" i="20" a="1"/>
  <c r="D19" i="20" s="1"/>
  <c r="B19" i="20" a="1"/>
  <c r="B19" i="20" s="1"/>
  <c r="A19" i="20" a="1"/>
  <c r="A19" i="20" s="1"/>
  <c r="G18" i="20" a="1"/>
  <c r="G18" i="20" s="1"/>
  <c r="F18" i="20" a="1"/>
  <c r="F18" i="20" s="1"/>
  <c r="E18" i="20" a="1"/>
  <c r="E18" i="20" s="1"/>
  <c r="D18" i="20" a="1"/>
  <c r="D18" i="20" s="1"/>
  <c r="B18" i="20" a="1"/>
  <c r="B18" i="20" s="1"/>
  <c r="A18" i="20" a="1"/>
  <c r="A18" i="20" s="1"/>
  <c r="G17" i="20" a="1"/>
  <c r="G17" i="20" s="1"/>
  <c r="F17" i="20" a="1"/>
  <c r="F17" i="20" s="1"/>
  <c r="E17" i="20" a="1"/>
  <c r="E17" i="20" s="1"/>
  <c r="D17" i="20" a="1"/>
  <c r="D17" i="20" s="1"/>
  <c r="B17" i="20" a="1"/>
  <c r="B17" i="20" s="1"/>
  <c r="A17" i="20" a="1"/>
  <c r="A17" i="20" s="1"/>
  <c r="G16" i="20" a="1"/>
  <c r="G16" i="20" s="1"/>
  <c r="F16" i="20" a="1"/>
  <c r="F16" i="20" s="1"/>
  <c r="E16" i="20" a="1"/>
  <c r="E16" i="20" s="1"/>
  <c r="D16" i="20" a="1"/>
  <c r="D16" i="20" s="1"/>
  <c r="B16" i="20" a="1"/>
  <c r="B16" i="20" s="1"/>
  <c r="A16" i="20" a="1"/>
  <c r="A16" i="20" s="1"/>
  <c r="G15" i="20" a="1"/>
  <c r="G15" i="20" s="1"/>
  <c r="F15" i="20" a="1"/>
  <c r="F15" i="20" s="1"/>
  <c r="E15" i="20" a="1"/>
  <c r="E15" i="20" s="1"/>
  <c r="D15" i="20" a="1"/>
  <c r="D15" i="20" s="1"/>
  <c r="B15" i="20" a="1"/>
  <c r="B15" i="20" s="1"/>
  <c r="A15" i="20" a="1"/>
  <c r="A15" i="20" s="1"/>
  <c r="G14" i="20" a="1"/>
  <c r="G14" i="20" s="1"/>
  <c r="F14" i="20" a="1"/>
  <c r="F14" i="20" s="1"/>
  <c r="E14" i="20" a="1"/>
  <c r="E14" i="20" s="1"/>
  <c r="D14" i="20" a="1"/>
  <c r="D14" i="20" s="1"/>
  <c r="B14" i="20" a="1"/>
  <c r="B14" i="20" s="1"/>
  <c r="A14" i="20" a="1"/>
  <c r="A14" i="20" s="1"/>
  <c r="G13" i="20" a="1"/>
  <c r="G13" i="20" s="1"/>
  <c r="F13" i="20" a="1"/>
  <c r="F13" i="20" s="1"/>
  <c r="E13" i="20" a="1"/>
  <c r="E13" i="20" s="1"/>
  <c r="D13" i="20" a="1"/>
  <c r="D13" i="20" s="1"/>
  <c r="B13" i="20" a="1"/>
  <c r="B13" i="20" s="1"/>
  <c r="A13" i="20" a="1"/>
  <c r="A13" i="20" s="1"/>
  <c r="G12" i="20" a="1"/>
  <c r="G12" i="20" s="1"/>
  <c r="F12" i="20" a="1"/>
  <c r="F12" i="20" s="1"/>
  <c r="E12" i="20" a="1"/>
  <c r="E12" i="20" s="1"/>
  <c r="D12" i="20" a="1"/>
  <c r="D12" i="20" s="1"/>
  <c r="B12" i="20" a="1"/>
  <c r="B12" i="20" s="1"/>
  <c r="A12" i="20" a="1"/>
  <c r="A12" i="20" s="1"/>
  <c r="G11" i="20" a="1"/>
  <c r="G11" i="20" s="1"/>
  <c r="F11" i="20" a="1"/>
  <c r="F11" i="20" s="1"/>
  <c r="E11" i="20" a="1"/>
  <c r="E11" i="20" s="1"/>
  <c r="D11" i="20" a="1"/>
  <c r="D11" i="20" s="1"/>
  <c r="B11" i="20" a="1"/>
  <c r="B11" i="20" s="1"/>
  <c r="A11" i="20" a="1"/>
  <c r="A11" i="20" s="1"/>
  <c r="G10" i="20" a="1"/>
  <c r="G10" i="20" s="1"/>
  <c r="F10" i="20" a="1"/>
  <c r="F10" i="20" s="1"/>
  <c r="E10" i="20" a="1"/>
  <c r="E10" i="20" s="1"/>
  <c r="D10" i="20" a="1"/>
  <c r="D10" i="20" s="1"/>
  <c r="B10" i="20" a="1"/>
  <c r="B10" i="20" s="1"/>
  <c r="A10" i="20" a="1"/>
  <c r="A10" i="20" s="1"/>
  <c r="G9" i="20" a="1"/>
  <c r="G9" i="20" s="1"/>
  <c r="F9" i="20" a="1"/>
  <c r="F9" i="20" s="1"/>
  <c r="E9" i="20" a="1"/>
  <c r="E9" i="20" s="1"/>
  <c r="D9" i="20" a="1"/>
  <c r="D9" i="20" s="1"/>
  <c r="B9" i="20" a="1"/>
  <c r="B9" i="20" s="1"/>
  <c r="A9" i="20" a="1"/>
  <c r="A9" i="20" s="1"/>
  <c r="G8" i="20" a="1"/>
  <c r="G8" i="20" s="1"/>
  <c r="F8" i="20" a="1"/>
  <c r="F8" i="20" s="1"/>
  <c r="E8" i="20" a="1"/>
  <c r="E8" i="20" s="1"/>
  <c r="D8" i="20" a="1"/>
  <c r="D8" i="20" s="1"/>
  <c r="B8" i="20" a="1"/>
  <c r="B8" i="20" s="1"/>
  <c r="A8" i="20" a="1"/>
  <c r="A8" i="20" s="1"/>
  <c r="G7" i="20" a="1"/>
  <c r="G7" i="20" s="1"/>
  <c r="F7" i="20" a="1"/>
  <c r="F7" i="20" s="1"/>
  <c r="E7" i="20" a="1"/>
  <c r="E7" i="20" s="1"/>
  <c r="D7" i="20" a="1"/>
  <c r="D7" i="20" s="1"/>
  <c r="B7" i="20" a="1"/>
  <c r="B7" i="20" s="1"/>
  <c r="A7" i="20" a="1"/>
  <c r="A7" i="20" s="1"/>
  <c r="G6" i="20" a="1"/>
  <c r="G6" i="20" s="1"/>
  <c r="F6" i="20" a="1"/>
  <c r="F6" i="20" s="1"/>
  <c r="E6" i="20" a="1"/>
  <c r="E6" i="20" s="1"/>
  <c r="D6" i="20" a="1"/>
  <c r="D6" i="20" s="1"/>
  <c r="B6" i="20" a="1"/>
  <c r="B6" i="20" s="1"/>
  <c r="A6" i="20" a="1"/>
  <c r="A6" i="20" s="1"/>
  <c r="G5" i="20" a="1"/>
  <c r="G5" i="20" s="1"/>
  <c r="F5" i="20" a="1"/>
  <c r="F5" i="20" s="1"/>
  <c r="E5" i="20" a="1"/>
  <c r="E5" i="20" s="1"/>
  <c r="D5" i="20" a="1"/>
  <c r="D5" i="20" s="1"/>
  <c r="B5" i="20" a="1"/>
  <c r="B5" i="20" s="1"/>
  <c r="A5" i="20" a="1"/>
  <c r="A5" i="20" s="1"/>
  <c r="G4" i="20" a="1"/>
  <c r="G4" i="20" s="1"/>
  <c r="F4" i="20" a="1"/>
  <c r="F4" i="20" s="1"/>
  <c r="E4" i="20" a="1"/>
  <c r="E4" i="20" s="1"/>
  <c r="D4" i="20" a="1"/>
  <c r="D4" i="20" s="1"/>
  <c r="B4" i="20" a="1"/>
  <c r="B4" i="20" s="1"/>
  <c r="A4" i="20" a="1"/>
  <c r="A4" i="20" s="1"/>
  <c r="G3" i="20" a="1"/>
  <c r="G3" i="20" s="1"/>
  <c r="F3" i="20" a="1"/>
  <c r="F3" i="20" s="1"/>
  <c r="E3" i="20" a="1"/>
  <c r="E3" i="20" s="1"/>
  <c r="D3" i="20" a="1"/>
  <c r="D3" i="20" s="1"/>
  <c r="B3" i="20" a="1"/>
  <c r="B3" i="20" s="1"/>
  <c r="A3" i="20" a="1"/>
  <c r="A3" i="20" s="1"/>
  <c r="C2" i="20"/>
  <c r="G2" i="20" l="1" a="1"/>
  <c r="G2" i="20" s="1"/>
  <c r="F2" i="20" a="1"/>
  <c r="F2" i="20" s="1"/>
  <c r="E2" i="20" a="1"/>
  <c r="E2" i="20" s="1"/>
  <c r="D2" i="20" a="1"/>
  <c r="D2" i="20" s="1"/>
  <c r="B2" i="20" a="1"/>
  <c r="B2" i="20" s="1"/>
  <c r="A2" i="20" a="1"/>
  <c r="A2" i="2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 Nelson</author>
  </authors>
  <commentList>
    <comment ref="I1" authorId="0" shapeId="0" xr:uid="{AB5DA2D8-063B-4446-8FCC-C619C7E33817}">
      <text>
        <r>
          <rPr>
            <sz val="11"/>
            <color theme="1"/>
            <rFont val="Aptos Narrow"/>
            <family val="2"/>
            <scheme val="minor"/>
          </rPr>
          <t xml:space="preserve">USBSA: Site Director has been updated with the correct site information.
</t>
        </r>
      </text>
    </comment>
    <comment ref="J1" authorId="0" shapeId="0" xr:uid="{58D8A7E4-7730-43B7-BDC2-589419E70829}">
      <text>
        <r>
          <rPr>
            <sz val="11"/>
            <color theme="1"/>
            <rFont val="Aptos Narrow"/>
            <family val="2"/>
            <scheme val="minor"/>
          </rPr>
          <t xml:space="preserve">USBSA: The backend of the website has been updated to show the camp information.
</t>
        </r>
      </text>
    </comment>
    <comment ref="K1" authorId="0" shapeId="0" xr:uid="{E6800152-DA9D-499A-8012-29DEEB02BCA8}">
      <text>
        <r>
          <rPr>
            <sz val="11"/>
            <color theme="1"/>
            <rFont val="Aptos Narrow"/>
            <family val="2"/>
            <scheme val="minor"/>
          </rPr>
          <t xml:space="preserve">USBSA: The USBSA Word Press page has been updated.
</t>
        </r>
      </text>
    </comment>
    <comment ref="L1" authorId="0" shapeId="0" xr:uid="{A17D309B-B7F4-4370-BFA5-0B4575E5DA0F}">
      <text>
        <r>
          <rPr>
            <sz val="11"/>
            <color theme="1"/>
            <rFont val="Aptos Narrow"/>
            <family val="2"/>
            <scheme val="minor"/>
          </rPr>
          <t xml:space="preserve">USBSA: The landing page has been uploaded to Craft to showcase our camp on USSC's website for added visibility. The links will redirect to the word press landing page.
</t>
        </r>
      </text>
    </comment>
    <comment ref="M1" authorId="0" shapeId="0" xr:uid="{3CC62254-0CE2-4BBD-A3BC-31C167E014A5}">
      <text>
        <r>
          <rPr>
            <sz val="11"/>
            <color theme="1"/>
            <rFont val="Aptos Narrow"/>
            <family val="2"/>
            <scheme val="minor"/>
          </rPr>
          <t xml:space="preserve">USBSA: Contract has been sent to the coach and is awaiting their signature.
</t>
        </r>
      </text>
    </comment>
    <comment ref="N1" authorId="0" shapeId="0" xr:uid="{9E1FE661-F8C9-4137-A1D9-5673F7CF4C5B}">
      <text>
        <r>
          <rPr>
            <sz val="11"/>
            <color theme="1"/>
            <rFont val="Aptos Narrow"/>
            <family val="2"/>
            <scheme val="minor"/>
          </rPr>
          <t xml:space="preserve">USBSA: Contract has been signed by the coach and by us. It is downloaded and added to our files for record keeping.
</t>
        </r>
      </text>
    </comment>
    <comment ref="O1" authorId="0" shapeId="0" xr:uid="{30A706E3-0CB9-431E-AD55-34FBE43972CC}">
      <text>
        <r>
          <rPr>
            <sz val="11"/>
            <color theme="1"/>
            <rFont val="Aptos Narrow"/>
            <family val="2"/>
            <scheme val="minor"/>
          </rPr>
          <t xml:space="preserve">USBSA: A flyer for the upcoming camp has been created.
</t>
        </r>
      </text>
    </comment>
    <comment ref="P1" authorId="0" shapeId="0" xr:uid="{85346A2B-A33E-4C7B-9C50-1C49B9F1B907}">
      <text>
        <r>
          <rPr>
            <sz val="11"/>
            <color theme="1"/>
            <rFont val="Aptos Narrow"/>
            <family val="2"/>
            <scheme val="minor"/>
          </rPr>
          <t xml:space="preserve">USBSA: The flyer has been sent to the coach for review and to be shared on their networks.
</t>
        </r>
      </text>
    </comment>
    <comment ref="Q1" authorId="0" shapeId="0" xr:uid="{637E88F8-956C-4AC7-9601-D4FB91BD9D16}">
      <text>
        <r>
          <rPr>
            <sz val="11"/>
            <color theme="1"/>
            <rFont val="Aptos Narrow"/>
            <family val="2"/>
            <scheme val="minor"/>
          </rPr>
          <t xml:space="preserve">USBSA: Ad content has been created to start marketing on FB.
</t>
        </r>
      </text>
    </comment>
    <comment ref="R1" authorId="0" shapeId="0" xr:uid="{DFE2878B-A106-482A-8CAF-400BA45F361E}">
      <text>
        <r>
          <rPr>
            <sz val="11"/>
            <color theme="1"/>
            <rFont val="Aptos Narrow"/>
            <family val="2"/>
            <scheme val="minor"/>
          </rPr>
          <t xml:space="preserve">USBSA: A certificate of insurance has been created and received for the camp location.
</t>
        </r>
      </text>
    </comment>
    <comment ref="S1" authorId="0" shapeId="0" xr:uid="{AC082EC2-3E26-4D80-8980-665B69DF449F}">
      <text>
        <r>
          <rPr>
            <sz val="11"/>
            <color theme="1"/>
            <rFont val="Aptos Narrow"/>
            <family val="2"/>
            <scheme val="minor"/>
          </rPr>
          <t xml:space="preserve">USBSA: Coach has been given an account to log onto their account dashboard. This allows coaches to see their numbers and download their rosters for the camp. 
</t>
        </r>
      </text>
    </comment>
    <comment ref="T1" authorId="0" shapeId="0" xr:uid="{83FE3786-D817-4BAC-BE8E-ABED3C1206BB}">
      <text>
        <r>
          <rPr>
            <sz val="11"/>
            <color theme="1"/>
            <rFont val="Aptos Narrow"/>
            <family val="2"/>
            <scheme val="minor"/>
          </rPr>
          <t xml:space="preserve">USBSA: Background check email has been sent out to the coaching staff for completion.
</t>
        </r>
      </text>
    </comment>
    <comment ref="U1" authorId="0" shapeId="0" xr:uid="{1C09A671-D3F2-4D15-9B15-5D91CDB16E31}">
      <text>
        <r>
          <rPr>
            <sz val="11"/>
            <color theme="1"/>
            <rFont val="Aptos Narrow"/>
            <family val="2"/>
            <scheme val="minor"/>
          </rPr>
          <t xml:space="preserve">USBSA: The coaching staff has completed their background checks.
</t>
        </r>
      </text>
    </comment>
    <comment ref="V1" authorId="0" shapeId="0" xr:uid="{D6095900-F719-4A1E-B171-6132F346DC66}">
      <text>
        <r>
          <rPr>
            <sz val="11"/>
            <color theme="1"/>
            <rFont val="Aptos Narrow"/>
            <family val="2"/>
            <scheme val="minor"/>
          </rPr>
          <t xml:space="preserve">USBSA: An email has been sent to the coaching staff prompting them to 
</t>
        </r>
      </text>
    </comment>
    <comment ref="W1" authorId="0" shapeId="0" xr:uid="{D3B1DE38-3758-43DC-8853-D24A25ADBF7D}">
      <text>
        <r>
          <rPr>
            <sz val="11"/>
            <color theme="1"/>
            <rFont val="Aptos Narrow"/>
            <family val="2"/>
            <scheme val="minor"/>
          </rPr>
          <t xml:space="preserve">USBSA: This is an email that is sent out the weekend camp begins. This has information on what to do if there is an incident at camp, including a link to the incident report form.
</t>
        </r>
      </text>
    </comment>
    <comment ref="X1" authorId="0" shapeId="0" xr:uid="{9FE01148-52D0-4171-9109-DDC1353966AB}">
      <text>
        <r>
          <rPr>
            <sz val="11"/>
            <color theme="1"/>
            <rFont val="Aptos Narrow"/>
            <family val="2"/>
            <scheme val="minor"/>
          </rPr>
          <t xml:space="preserve">USBSA: T-shirts numbers have been added to the t-shirt tracking file and ready to be sent out for week 3.
</t>
        </r>
      </text>
    </comment>
    <comment ref="Y1" authorId="0" shapeId="0" xr:uid="{A4C84D9C-4F03-4A25-B94C-9866FD2D0744}">
      <text>
        <r>
          <rPr>
            <sz val="11"/>
            <color theme="1"/>
            <rFont val="Aptos Narrow"/>
            <family val="2"/>
            <scheme val="minor"/>
          </rPr>
          <t xml:space="preserve">USBSA: The coaches have submitted their payment forms to Joe and the payment has been sent out to AP.
</t>
        </r>
      </text>
    </comment>
    <comment ref="AB1" authorId="0" shapeId="0" xr:uid="{6CB50A05-A04E-4749-AADB-ABC8AB4CFFDD}">
      <text>
        <r>
          <rPr>
            <sz val="11"/>
            <color theme="1"/>
            <rFont val="Aptos Narrow"/>
            <family val="2"/>
            <scheme val="minor"/>
          </rPr>
          <t xml:space="preserve">USBSA: Background check email has been sent out to the coaching staff for completion.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 Nelson</author>
  </authors>
  <commentList>
    <comment ref="I1" authorId="0" shapeId="0" xr:uid="{60F963E7-62FE-43F6-94FA-528446FF12FB}">
      <text>
        <r>
          <rPr>
            <sz val="11"/>
            <color theme="1"/>
            <rFont val="Aptos Narrow"/>
            <family val="2"/>
            <scheme val="minor"/>
          </rPr>
          <t xml:space="preserve">USBSA: Site Director has been updated with the correct site information.
</t>
        </r>
      </text>
    </comment>
    <comment ref="J1" authorId="0" shapeId="0" xr:uid="{B2AFF19E-6F03-4082-9EC5-61426CBC05A0}">
      <text>
        <r>
          <rPr>
            <sz val="11"/>
            <color theme="1"/>
            <rFont val="Aptos Narrow"/>
            <family val="2"/>
            <scheme val="minor"/>
          </rPr>
          <t xml:space="preserve">USBSA: The backend of the website has been updated to show the camp information.
</t>
        </r>
      </text>
    </comment>
    <comment ref="K1" authorId="0" shapeId="0" xr:uid="{E23FDF5B-DBA1-405A-8D3C-A7B52BA8C17B}">
      <text>
        <r>
          <rPr>
            <sz val="11"/>
            <color theme="1"/>
            <rFont val="Aptos Narrow"/>
            <family val="2"/>
            <scheme val="minor"/>
          </rPr>
          <t xml:space="preserve">USBSA: The USBSA Word Press page has been updated.
</t>
        </r>
      </text>
    </comment>
    <comment ref="L1" authorId="0" shapeId="0" xr:uid="{BB5A8B6D-9AFD-49A8-850A-C6DA0C2E673F}">
      <text>
        <r>
          <rPr>
            <sz val="11"/>
            <color theme="1"/>
            <rFont val="Aptos Narrow"/>
            <family val="2"/>
            <scheme val="minor"/>
          </rPr>
          <t xml:space="preserve">USBSA: The landing page has been uploaded to Craft to showcase our camp on USSC's website for added visibility. The links will redirect to the word press landing page.
</t>
        </r>
      </text>
    </comment>
    <comment ref="M1" authorId="0" shapeId="0" xr:uid="{2DE411FD-B2D6-48AD-A1AA-937A6F086FB6}">
      <text>
        <r>
          <rPr>
            <sz val="11"/>
            <color theme="1"/>
            <rFont val="Aptos Narrow"/>
            <family val="2"/>
            <scheme val="minor"/>
          </rPr>
          <t xml:space="preserve">USBSA: Contract has been sent to the coach and is awaiting their signature.
</t>
        </r>
      </text>
    </comment>
    <comment ref="N1" authorId="0" shapeId="0" xr:uid="{434BEB1A-F0C3-49F7-80DA-836D6CE130FE}">
      <text>
        <r>
          <rPr>
            <sz val="11"/>
            <color theme="1"/>
            <rFont val="Aptos Narrow"/>
            <family val="2"/>
            <scheme val="minor"/>
          </rPr>
          <t xml:space="preserve">USBSA: Contract has been signed by the coach and by us. It is downloaded and added to our files for record keeping.
</t>
        </r>
      </text>
    </comment>
    <comment ref="O1" authorId="0" shapeId="0" xr:uid="{EC3ED723-8BE4-4A77-BB48-2321A21EC30A}">
      <text>
        <r>
          <rPr>
            <sz val="11"/>
            <color theme="1"/>
            <rFont val="Aptos Narrow"/>
            <family val="2"/>
            <scheme val="minor"/>
          </rPr>
          <t xml:space="preserve">USBSA: A flyer for the upcoming camp has been created.
</t>
        </r>
      </text>
    </comment>
    <comment ref="P1" authorId="0" shapeId="0" xr:uid="{E84F1D84-A6C5-40C6-B3E4-6BF12F04EEC9}">
      <text>
        <r>
          <rPr>
            <sz val="11"/>
            <color theme="1"/>
            <rFont val="Aptos Narrow"/>
            <family val="2"/>
            <scheme val="minor"/>
          </rPr>
          <t xml:space="preserve">USBSA: The flyer has been sent to the coach for review and to be shared on their networks.
</t>
        </r>
      </text>
    </comment>
    <comment ref="Q1" authorId="0" shapeId="0" xr:uid="{ABA014B1-E3A2-40A8-90BC-A0BBD2D4EB8C}">
      <text>
        <r>
          <rPr>
            <sz val="11"/>
            <color theme="1"/>
            <rFont val="Aptos Narrow"/>
            <family val="2"/>
            <scheme val="minor"/>
          </rPr>
          <t xml:space="preserve">USBSA: Ad content has been created to start marketing on FB.
</t>
        </r>
      </text>
    </comment>
    <comment ref="R1" authorId="0" shapeId="0" xr:uid="{309FAE3D-3671-4010-AD1D-CD41D5B14AC9}">
      <text>
        <r>
          <rPr>
            <sz val="11"/>
            <color theme="1"/>
            <rFont val="Aptos Narrow"/>
            <family val="2"/>
            <scheme val="minor"/>
          </rPr>
          <t xml:space="preserve">USBSA: A certificate of insurance has been created and received for the camp location.
</t>
        </r>
      </text>
    </comment>
    <comment ref="S1" authorId="0" shapeId="0" xr:uid="{902B1828-B291-4D3E-BA74-6C29D5CE1921}">
      <text>
        <r>
          <rPr>
            <sz val="11"/>
            <color theme="1"/>
            <rFont val="Aptos Narrow"/>
            <family val="2"/>
            <scheme val="minor"/>
          </rPr>
          <t xml:space="preserve">USBSA: Coach has been given an account to log onto their account dashboard. This allows coaches to see their numbers and download their rosters for the camp. 
</t>
        </r>
      </text>
    </comment>
    <comment ref="T1" authorId="0" shapeId="0" xr:uid="{DCD67741-2532-41A7-9270-77BAA6F90E16}">
      <text>
        <r>
          <rPr>
            <sz val="11"/>
            <color theme="1"/>
            <rFont val="Aptos Narrow"/>
            <family val="2"/>
            <scheme val="minor"/>
          </rPr>
          <t xml:space="preserve">USBSA: Background check email has been sent out to the coaching staff for completion.
</t>
        </r>
      </text>
    </comment>
    <comment ref="U1" authorId="0" shapeId="0" xr:uid="{AAFD12D5-9293-4401-A079-D2045D2931A2}">
      <text>
        <r>
          <rPr>
            <sz val="11"/>
            <color theme="1"/>
            <rFont val="Aptos Narrow"/>
            <family val="2"/>
            <scheme val="minor"/>
          </rPr>
          <t xml:space="preserve">USBSA: The coaching staff has completed their background checks.
</t>
        </r>
      </text>
    </comment>
    <comment ref="V1" authorId="0" shapeId="0" xr:uid="{8871D0D8-636D-4A0E-A0F5-FCC17B95893F}">
      <text>
        <r>
          <rPr>
            <sz val="11"/>
            <color theme="1"/>
            <rFont val="Aptos Narrow"/>
            <family val="2"/>
            <scheme val="minor"/>
          </rPr>
          <t xml:space="preserve">USBSA: An email has been sent to the coaching staff prompting them to 
</t>
        </r>
      </text>
    </comment>
    <comment ref="W1" authorId="0" shapeId="0" xr:uid="{EDF02008-DD3B-4A9C-86A5-1E6741AD9042}">
      <text>
        <r>
          <rPr>
            <sz val="11"/>
            <color theme="1"/>
            <rFont val="Aptos Narrow"/>
            <family val="2"/>
            <scheme val="minor"/>
          </rPr>
          <t xml:space="preserve">USBSA: This is an email that is sent out the weekend camp begins. This has information on what to do if there is an incident at camp, including a link to the incident report form.
</t>
        </r>
      </text>
    </comment>
    <comment ref="X1" authorId="0" shapeId="0" xr:uid="{59046210-E6EA-49A0-9221-94869878C65A}">
      <text>
        <r>
          <rPr>
            <sz val="11"/>
            <color theme="1"/>
            <rFont val="Aptos Narrow"/>
            <family val="2"/>
            <scheme val="minor"/>
          </rPr>
          <t xml:space="preserve">USBSA: T-shirts numbers have been added to the t-shirt tracking file and ready to be sent out for week 3.
</t>
        </r>
      </text>
    </comment>
    <comment ref="Y1" authorId="0" shapeId="0" xr:uid="{66ED93AF-69A7-42F9-BE8E-3AA5E3628138}">
      <text>
        <r>
          <rPr>
            <sz val="11"/>
            <color theme="1"/>
            <rFont val="Aptos Narrow"/>
            <family val="2"/>
            <scheme val="minor"/>
          </rPr>
          <t xml:space="preserve">USBSA: The coaches have submitted their payment forms to Joe and the payment has been sent out to AP.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 Nelson</author>
  </authors>
  <commentList>
    <comment ref="N1" authorId="0" shapeId="0" xr:uid="{3B0248D2-6DC6-4A85-B9B3-E6DAE402017F}">
      <text>
        <r>
          <rPr>
            <sz val="11"/>
            <color theme="1"/>
            <rFont val="Aptos Narrow"/>
            <family val="2"/>
            <scheme val="minor"/>
          </rPr>
          <t xml:space="preserve">USBSA: Site Director has been updated with the correct site information.
</t>
        </r>
      </text>
    </comment>
    <comment ref="O1" authorId="0" shapeId="0" xr:uid="{D63538E6-A703-41DA-B443-A615225BD0AA}">
      <text>
        <r>
          <rPr>
            <sz val="11"/>
            <color theme="1"/>
            <rFont val="Aptos Narrow"/>
            <family val="2"/>
            <scheme val="minor"/>
          </rPr>
          <t xml:space="preserve">USBSA: The backend of the website has been updated to show the camp information.
</t>
        </r>
      </text>
    </comment>
    <comment ref="P1" authorId="0" shapeId="0" xr:uid="{2F91F81B-2CCA-4FFC-BE13-2F116187C311}">
      <text>
        <r>
          <rPr>
            <sz val="11"/>
            <color theme="1"/>
            <rFont val="Aptos Narrow"/>
            <family val="2"/>
            <scheme val="minor"/>
          </rPr>
          <t xml:space="preserve">USBSA: The USBSA Word Press page has been updated.
</t>
        </r>
      </text>
    </comment>
    <comment ref="Q1" authorId="0" shapeId="0" xr:uid="{DBF1A3A5-175B-46A8-A4B1-7C8F9BBB33BD}">
      <text>
        <r>
          <rPr>
            <sz val="11"/>
            <color theme="1"/>
            <rFont val="Aptos Narrow"/>
            <family val="2"/>
            <scheme val="minor"/>
          </rPr>
          <t xml:space="preserve">USBSA: The landing page has been uploaded to Craft to showcase our camp on USSC's website for added visibility. The links will redirect to the word press landing page.
</t>
        </r>
      </text>
    </comment>
    <comment ref="R1" authorId="0" shapeId="0" xr:uid="{FA051083-9995-4D71-8ADE-D96A3879029F}">
      <text>
        <r>
          <rPr>
            <sz val="11"/>
            <color theme="1"/>
            <rFont val="Aptos Narrow"/>
            <family val="2"/>
            <scheme val="minor"/>
          </rPr>
          <t xml:space="preserve">USBSA: Contract has been sent to the coach and is awaiting their signature.
</t>
        </r>
      </text>
    </comment>
    <comment ref="S1" authorId="0" shapeId="0" xr:uid="{130B7838-90CB-4D86-8D4F-42274446BCE5}">
      <text>
        <r>
          <rPr>
            <sz val="11"/>
            <color theme="1"/>
            <rFont val="Aptos Narrow"/>
            <family val="2"/>
            <scheme val="minor"/>
          </rPr>
          <t xml:space="preserve">USBSA: Contract has been signed by the coach and by us. It is downloaded and added to our files for record keeping.
</t>
        </r>
      </text>
    </comment>
    <comment ref="T1" authorId="0" shapeId="0" xr:uid="{A8A07FFA-B94E-46F6-A6CB-A3A2EEEAADCD}">
      <text>
        <r>
          <rPr>
            <sz val="11"/>
            <color theme="1"/>
            <rFont val="Aptos Narrow"/>
            <family val="2"/>
            <scheme val="minor"/>
          </rPr>
          <t xml:space="preserve">USBSA: A flyer for the upcoming camp has been created.
</t>
        </r>
      </text>
    </comment>
    <comment ref="U1" authorId="0" shapeId="0" xr:uid="{EA4202B4-828F-4605-BED4-B0AC8404B265}">
      <text>
        <r>
          <rPr>
            <sz val="11"/>
            <color theme="1"/>
            <rFont val="Aptos Narrow"/>
            <family val="2"/>
            <scheme val="minor"/>
          </rPr>
          <t xml:space="preserve">USBSA: The flyer has been sent to the coach for review and to be shared on their networks.
</t>
        </r>
      </text>
    </comment>
    <comment ref="V1" authorId="0" shapeId="0" xr:uid="{EED072C1-70D8-46BD-9B3A-A7EAAF7AD59F}">
      <text>
        <r>
          <rPr>
            <sz val="11"/>
            <color theme="1"/>
            <rFont val="Aptos Narrow"/>
            <family val="2"/>
            <scheme val="minor"/>
          </rPr>
          <t xml:space="preserve">USBSA: Ad content has been created to start marketing on FB.
</t>
        </r>
      </text>
    </comment>
    <comment ref="W1" authorId="0" shapeId="0" xr:uid="{5B5E16B7-0C9E-40D8-92D1-08CF7AB6E290}">
      <text>
        <r>
          <rPr>
            <sz val="11"/>
            <color theme="1"/>
            <rFont val="Aptos Narrow"/>
            <family val="2"/>
            <scheme val="minor"/>
          </rPr>
          <t xml:space="preserve">USBSA: A certificate of insurance has been created and received for the camp location.
</t>
        </r>
      </text>
    </comment>
    <comment ref="X1" authorId="0" shapeId="0" xr:uid="{6B1D140B-99A8-4E1F-B8C2-4405FAE9AE44}">
      <text>
        <r>
          <rPr>
            <sz val="11"/>
            <color theme="1"/>
            <rFont val="Aptos Narrow"/>
            <family val="2"/>
            <scheme val="minor"/>
          </rPr>
          <t xml:space="preserve">USBSA: Coach has been given an account to log onto their account dashboard. This allows coaches to see their numbers and download their rosters for the camp. 
</t>
        </r>
      </text>
    </comment>
    <comment ref="Y1" authorId="0" shapeId="0" xr:uid="{E8DB5CD3-DF19-4183-A097-3072F140DDD6}">
      <text>
        <r>
          <rPr>
            <sz val="11"/>
            <color theme="1"/>
            <rFont val="Aptos Narrow"/>
            <family val="2"/>
            <scheme val="minor"/>
          </rPr>
          <t xml:space="preserve">Cody Nelson:
Final Details have been loaded into the camp page.
</t>
        </r>
      </text>
    </comment>
    <comment ref="Z1" authorId="0" shapeId="0" xr:uid="{77BC7E90-CF2C-4D7D-A437-2223E3ED856E}">
      <text>
        <r>
          <rPr>
            <sz val="11"/>
            <color theme="1"/>
            <rFont val="Aptos Narrow"/>
            <family val="2"/>
            <scheme val="minor"/>
          </rPr>
          <t xml:space="preserve">USBSA: Background check email has been sent out to the coaching staff for completion.
</t>
        </r>
      </text>
    </comment>
    <comment ref="AA1" authorId="0" shapeId="0" xr:uid="{472CD9D9-FAFD-4C88-AABB-755C6F3F331A}">
      <text>
        <r>
          <rPr>
            <sz val="11"/>
            <color theme="1"/>
            <rFont val="Aptos Narrow"/>
            <family val="2"/>
            <scheme val="minor"/>
          </rPr>
          <t xml:space="preserve">USBSA: The coaching staff has completed their background checks.
</t>
        </r>
      </text>
    </comment>
    <comment ref="AB1" authorId="0" shapeId="0" xr:uid="{549B4671-A1A6-4355-BD9B-1CC87B30A78E}">
      <text>
        <r>
          <rPr>
            <sz val="11"/>
            <color theme="1"/>
            <rFont val="Aptos Narrow"/>
            <family val="2"/>
            <scheme val="minor"/>
          </rPr>
          <t xml:space="preserve">USBSA: An email has been sent to the coaching staff prompting them to 
</t>
        </r>
      </text>
    </comment>
    <comment ref="AC1" authorId="0" shapeId="0" xr:uid="{62D2D332-C917-4B6E-98DB-6A3C9413D643}">
      <text>
        <r>
          <rPr>
            <sz val="11"/>
            <color theme="1"/>
            <rFont val="Aptos Narrow"/>
            <family val="2"/>
            <scheme val="minor"/>
          </rPr>
          <t xml:space="preserve">USBSA: This is an email that is sent out the weekend camp begins. This has information on what to do if there is an incident at camp, including a link to the incident report form.
</t>
        </r>
      </text>
    </comment>
    <comment ref="AD1" authorId="0" shapeId="0" xr:uid="{B295F176-A1A3-4BF6-A12A-87FBD71ABE04}">
      <text>
        <r>
          <rPr>
            <sz val="11"/>
            <color theme="1"/>
            <rFont val="Aptos Narrow"/>
            <family val="2"/>
            <scheme val="minor"/>
          </rPr>
          <t xml:space="preserve">USBSA: T-shirts numbers have been added to the t-shirt tracking file and ready to be sent out for week 3.
</t>
        </r>
      </text>
    </comment>
    <comment ref="AE1" authorId="0" shapeId="0" xr:uid="{26A4F7BE-6C65-464D-ADD6-228FC2BD457F}">
      <text>
        <r>
          <rPr>
            <sz val="11"/>
            <color theme="1"/>
            <rFont val="Aptos Narrow"/>
            <family val="2"/>
            <scheme val="minor"/>
          </rPr>
          <t xml:space="preserve">USBSA: The coaches have submitted their payment forms to Joe and the payment has been sent out to AP.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 Nelson</author>
  </authors>
  <commentList>
    <comment ref="L1" authorId="0" shapeId="0" xr:uid="{C8E30B31-E2F3-4382-AF8D-E25799E42152}">
      <text>
        <r>
          <rPr>
            <sz val="11"/>
            <color theme="1"/>
            <rFont val="Aptos Narrow"/>
            <family val="2"/>
            <scheme val="minor"/>
          </rPr>
          <t xml:space="preserve">USBSA: Site Director has been updated with the correct site information.
</t>
        </r>
      </text>
    </comment>
    <comment ref="M1" authorId="0" shapeId="0" xr:uid="{21405FD8-762B-477B-9D0D-60C8AA01B46F}">
      <text>
        <r>
          <rPr>
            <sz val="11"/>
            <color theme="1"/>
            <rFont val="Aptos Narrow"/>
            <family val="2"/>
            <scheme val="minor"/>
          </rPr>
          <t xml:space="preserve">USBSA: The backend of the website has been updated to show the camp information.
</t>
        </r>
      </text>
    </comment>
    <comment ref="N1" authorId="0" shapeId="0" xr:uid="{97522641-1D97-4B1E-99DC-F9637719EA17}">
      <text>
        <r>
          <rPr>
            <sz val="11"/>
            <color theme="1"/>
            <rFont val="Aptos Narrow"/>
            <family val="2"/>
            <scheme val="minor"/>
          </rPr>
          <t xml:space="preserve">USBSA: The USBSA Word Press page has been updated.
</t>
        </r>
      </text>
    </comment>
    <comment ref="O1" authorId="0" shapeId="0" xr:uid="{13002D5C-8BBE-4AA9-A17D-E0E2DF6111FC}">
      <text>
        <r>
          <rPr>
            <sz val="11"/>
            <color theme="1"/>
            <rFont val="Aptos Narrow"/>
            <family val="2"/>
            <scheme val="minor"/>
          </rPr>
          <t xml:space="preserve">USBSA: The landing page has been uploaded to Craft to showcase our camp on USSC's website for added visibility. The links will redirect to the word press landing page.
</t>
        </r>
      </text>
    </comment>
    <comment ref="P1" authorId="0" shapeId="0" xr:uid="{87608316-3EB7-488B-B889-756F01287FAB}">
      <text>
        <r>
          <rPr>
            <sz val="11"/>
            <color theme="1"/>
            <rFont val="Aptos Narrow"/>
            <family val="2"/>
            <scheme val="minor"/>
          </rPr>
          <t xml:space="preserve">USBSA: Contract has been sent to the coach and is awaiting their signature.
</t>
        </r>
      </text>
    </comment>
    <comment ref="Q1" authorId="0" shapeId="0" xr:uid="{FDEDDF2D-80A5-45BB-B904-B3CEB09B3C8A}">
      <text>
        <r>
          <rPr>
            <sz val="11"/>
            <color theme="1"/>
            <rFont val="Aptos Narrow"/>
            <family val="2"/>
            <scheme val="minor"/>
          </rPr>
          <t xml:space="preserve">USBSA: Contract has been signed by the coach and by us. It is downloaded and added to our files for record keeping.
</t>
        </r>
      </text>
    </comment>
    <comment ref="R1" authorId="0" shapeId="0" xr:uid="{3F765219-98FB-42CF-BA0A-C5B50D4C88F7}">
      <text>
        <r>
          <rPr>
            <sz val="11"/>
            <color theme="1"/>
            <rFont val="Aptos Narrow"/>
            <family val="2"/>
            <scheme val="minor"/>
          </rPr>
          <t xml:space="preserve">USBSA: A flyer for the upcoming camp has been created.
</t>
        </r>
      </text>
    </comment>
    <comment ref="S1" authorId="0" shapeId="0" xr:uid="{99019A2E-FBA1-45FE-9FF2-13A068EDC7C9}">
      <text>
        <r>
          <rPr>
            <sz val="11"/>
            <color theme="1"/>
            <rFont val="Aptos Narrow"/>
            <family val="2"/>
            <scheme val="minor"/>
          </rPr>
          <t xml:space="preserve">USBSA: The flyer has been sent to the coach for review and to be shared on their networks.
</t>
        </r>
      </text>
    </comment>
    <comment ref="T1" authorId="0" shapeId="0" xr:uid="{C1E752D1-5235-4B65-AD47-1A2ED062A1E0}">
      <text>
        <r>
          <rPr>
            <sz val="11"/>
            <color theme="1"/>
            <rFont val="Aptos Narrow"/>
            <family val="2"/>
            <scheme val="minor"/>
          </rPr>
          <t xml:space="preserve">USBSA: Ad content has been created to start marketing on FB.
</t>
        </r>
      </text>
    </comment>
    <comment ref="U1" authorId="0" shapeId="0" xr:uid="{9B67AC03-90CE-4818-8C6D-0B08866ADCE1}">
      <text>
        <r>
          <rPr>
            <sz val="11"/>
            <color theme="1"/>
            <rFont val="Aptos Narrow"/>
            <family val="2"/>
            <scheme val="minor"/>
          </rPr>
          <t xml:space="preserve">USBSA: A certificate of insurance has been created and received for the camp location.
</t>
        </r>
      </text>
    </comment>
    <comment ref="V1" authorId="0" shapeId="0" xr:uid="{3CD2E888-FC11-40C4-A9F3-2849D07FD819}">
      <text>
        <r>
          <rPr>
            <sz val="11"/>
            <color theme="1"/>
            <rFont val="Aptos Narrow"/>
            <family val="2"/>
            <scheme val="minor"/>
          </rPr>
          <t xml:space="preserve">USBSA: Coach has been given an account to log onto their account dashboard. This allows coaches to see their numbers and download their rosters for the camp. 
</t>
        </r>
      </text>
    </comment>
    <comment ref="X1" authorId="0" shapeId="0" xr:uid="{2B9204BA-4BE2-4ABD-B240-76FB02BEC16C}">
      <text>
        <r>
          <rPr>
            <sz val="11"/>
            <color theme="1"/>
            <rFont val="Aptos Narrow"/>
            <family val="2"/>
            <scheme val="minor"/>
          </rPr>
          <t xml:space="preserve">USBSA: Background check email has been sent out to the coaching staff for completion.
</t>
        </r>
      </text>
    </comment>
    <comment ref="Y1" authorId="0" shapeId="0" xr:uid="{45954D12-17AF-499E-B6B6-400454CADC38}">
      <text>
        <r>
          <rPr>
            <sz val="11"/>
            <color theme="1"/>
            <rFont val="Aptos Narrow"/>
            <family val="2"/>
            <scheme val="minor"/>
          </rPr>
          <t xml:space="preserve">USBSA: The coaching staff has completed their background checks.
</t>
        </r>
      </text>
    </comment>
    <comment ref="Z1" authorId="0" shapeId="0" xr:uid="{ACBA37D4-4C98-470F-A1C2-3A1947D2A426}">
      <text>
        <r>
          <rPr>
            <sz val="11"/>
            <color theme="1"/>
            <rFont val="Aptos Narrow"/>
            <family val="2"/>
            <scheme val="minor"/>
          </rPr>
          <t xml:space="preserve">USBSA: An email has been sent to the coaching staff prompting them to 
</t>
        </r>
      </text>
    </comment>
    <comment ref="AA1" authorId="0" shapeId="0" xr:uid="{E1E0B7F2-4776-4200-9FE1-6BE83F996A2A}">
      <text>
        <r>
          <rPr>
            <sz val="11"/>
            <color theme="1"/>
            <rFont val="Aptos Narrow"/>
            <family val="2"/>
            <scheme val="minor"/>
          </rPr>
          <t xml:space="preserve">USBSA: This is an email that is sent out the weekend camp begins. This has information on what to do if there is an incident at camp, including a link to the incident report form.
</t>
        </r>
      </text>
    </comment>
    <comment ref="AB1" authorId="0" shapeId="0" xr:uid="{01D809D0-3DA7-4F91-9D69-2CB787834AA7}">
      <text>
        <r>
          <rPr>
            <sz val="11"/>
            <color theme="1"/>
            <rFont val="Aptos Narrow"/>
            <family val="2"/>
            <scheme val="minor"/>
          </rPr>
          <t xml:space="preserve">USBSA: T-shirts numbers have been added to the t-shirt tracking file and ready to be sent out for week 3.
</t>
        </r>
      </text>
    </comment>
    <comment ref="AC1" authorId="0" shapeId="0" xr:uid="{BE8F6EE7-1B4E-4BD6-A0C2-A134C928C508}">
      <text>
        <r>
          <rPr>
            <sz val="11"/>
            <color theme="1"/>
            <rFont val="Aptos Narrow"/>
            <family val="2"/>
            <scheme val="minor"/>
          </rPr>
          <t xml:space="preserve">USBSA: The coaches have submitted their payment forms to Joe and the payment has been sent out to AP.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<sst xmlns="http://schemas.openxmlformats.org/spreadsheetml/2006/main" count="45014" uniqueCount="7972">
  <si>
    <t>STATUS</t>
  </si>
  <si>
    <t>PH</t>
  </si>
  <si>
    <t>SU</t>
  </si>
  <si>
    <t>FY24</t>
  </si>
  <si>
    <t>FY25-C</t>
  </si>
  <si>
    <t>FYREG</t>
  </si>
  <si>
    <t>Camp Code</t>
  </si>
  <si>
    <t>SITE</t>
  </si>
  <si>
    <t>Facility Name</t>
  </si>
  <si>
    <t>Site address</t>
  </si>
  <si>
    <t>Site city</t>
  </si>
  <si>
    <t>State</t>
  </si>
  <si>
    <t>Zip</t>
  </si>
  <si>
    <t>Email</t>
  </si>
  <si>
    <t>First Name</t>
  </si>
  <si>
    <t>Last name</t>
  </si>
  <si>
    <t>Director address</t>
  </si>
  <si>
    <t>Director city</t>
  </si>
  <si>
    <t>Home #</t>
  </si>
  <si>
    <t>Cell #</t>
  </si>
  <si>
    <t>Work #</t>
  </si>
  <si>
    <t>START</t>
  </si>
  <si>
    <t>END</t>
  </si>
  <si>
    <t>COR. DATES</t>
  </si>
  <si>
    <t>COR. TIMES</t>
  </si>
  <si>
    <t>CFM DATES</t>
  </si>
  <si>
    <t>CFM TIMES</t>
  </si>
  <si>
    <t>MAX</t>
  </si>
  <si>
    <t>LY$</t>
  </si>
  <si>
    <t>S$</t>
  </si>
  <si>
    <t>DP$</t>
  </si>
  <si>
    <t>USBA LANDING PAGE</t>
  </si>
  <si>
    <t>12.3.24:REG</t>
  </si>
  <si>
    <t>12.3.24:PD</t>
  </si>
  <si>
    <t>12.10.24:REG</t>
  </si>
  <si>
    <t>12.10.24:PD</t>
  </si>
  <si>
    <t>12.17.24:REG</t>
  </si>
  <si>
    <t>12.17.24:PD</t>
  </si>
  <si>
    <t>12.24.24:REG</t>
  </si>
  <si>
    <t>12.24.24:PD</t>
  </si>
  <si>
    <t>12.31.24:REG</t>
  </si>
  <si>
    <t>12.31.24:PD</t>
  </si>
  <si>
    <t>1.6.25:REG</t>
  </si>
  <si>
    <t>1.6.25:PD</t>
  </si>
  <si>
    <t>1.13.25:REG</t>
  </si>
  <si>
    <t>1.13.25:PD</t>
  </si>
  <si>
    <t>1.20.25:REG</t>
  </si>
  <si>
    <t>1.20.25:PD</t>
  </si>
  <si>
    <t>1.27.25:REG</t>
  </si>
  <si>
    <t>1.27.25:PD</t>
  </si>
  <si>
    <t>2.3.25:REG</t>
  </si>
  <si>
    <t>2.3.25:PD</t>
  </si>
  <si>
    <t>2.17.25:REG</t>
  </si>
  <si>
    <t>2.17.25:PD</t>
  </si>
  <si>
    <t>2.24.25:REG</t>
  </si>
  <si>
    <t>2.24.25:PD</t>
  </si>
  <si>
    <t>A-NEW</t>
  </si>
  <si>
    <t>USBDARD</t>
  </si>
  <si>
    <t xml:space="preserve">Ardmore HS  </t>
  </si>
  <si>
    <t>701 Veterans Blvd</t>
  </si>
  <si>
    <t>Ardmore</t>
  </si>
  <si>
    <t>OK</t>
  </si>
  <si>
    <t>cjkennedy@ardmoreschools.org</t>
  </si>
  <si>
    <t>CJ</t>
  </si>
  <si>
    <t>Kennedy</t>
  </si>
  <si>
    <t>903-522-2034</t>
  </si>
  <si>
    <t>Sundays: Feb. 2, 9, 16, 23</t>
  </si>
  <si>
    <t>1pm-5:30pm</t>
  </si>
  <si>
    <t>https://usbaseballacademy.com/ardmore-baseball-camp/</t>
  </si>
  <si>
    <t>USBDALA</t>
  </si>
  <si>
    <t xml:space="preserve">Ascend Leadership Academy  </t>
  </si>
  <si>
    <t>Southern Lee HS Field #2</t>
  </si>
  <si>
    <t>2303 Tramway Park Rd.</t>
  </si>
  <si>
    <t>Sanford</t>
  </si>
  <si>
    <t>NC</t>
  </si>
  <si>
    <t>mcounter@alaschoolsnc.org</t>
  </si>
  <si>
    <t>Morgan</t>
  </si>
  <si>
    <t>Counter</t>
  </si>
  <si>
    <t>129 Beautiful Lane</t>
  </si>
  <si>
    <t>919-897-4541</t>
  </si>
  <si>
    <t>Saturdays: Jan. 11, 18; Feb. 8, 15</t>
  </si>
  <si>
    <t>9am-1:30pm</t>
  </si>
  <si>
    <t>https://usbaseballacademy.com/sanford-baseball-camp/</t>
  </si>
  <si>
    <t>USBDBET</t>
  </si>
  <si>
    <t>Bethel HS</t>
  </si>
  <si>
    <t>36000 Clearpond Rd.</t>
  </si>
  <si>
    <t>Shawnee</t>
  </si>
  <si>
    <t>bandyg@bethel.k12.ok.us</t>
  </si>
  <si>
    <t>Gary</t>
  </si>
  <si>
    <t>Bandy</t>
  </si>
  <si>
    <t>3900 Low Meadow</t>
  </si>
  <si>
    <t>Edmond</t>
  </si>
  <si>
    <t>402-710-0445</t>
  </si>
  <si>
    <t>Sundays: Jan. 12, 26; Feb. 2, 9</t>
  </si>
  <si>
    <t>https://usbaseballacademy.com/shawnee-baseball-camp/</t>
  </si>
  <si>
    <t>USBDBUS</t>
  </si>
  <si>
    <t xml:space="preserve">Bushnell University </t>
  </si>
  <si>
    <t>828 E. 11th Ave</t>
  </si>
  <si>
    <t>Eugene</t>
  </si>
  <si>
    <t>OR</t>
  </si>
  <si>
    <t>jawomack@bushnell.edu</t>
  </si>
  <si>
    <t>Jamie</t>
  </si>
  <si>
    <t>Womack</t>
  </si>
  <si>
    <t>541-731-3011</t>
  </si>
  <si>
    <t>Saturdays: Jan. 4, 11, 18, 25</t>
  </si>
  <si>
    <t>Noon-4:30pm</t>
  </si>
  <si>
    <t>https://usbaseballacademy.com/eugene-baseball-camp/</t>
  </si>
  <si>
    <t>USBDCHS</t>
  </si>
  <si>
    <t>Century HS</t>
  </si>
  <si>
    <t>2000 SE Century Blvd</t>
  </si>
  <si>
    <t>Hillsboro</t>
  </si>
  <si>
    <t>kondok@hsd.k12.or.us</t>
  </si>
  <si>
    <t>Keean</t>
  </si>
  <si>
    <t>Kondo</t>
  </si>
  <si>
    <t>707-372-4683</t>
  </si>
  <si>
    <t>Sundays: Jan. 12, 19, 26; Feb. 9</t>
  </si>
  <si>
    <t>11am-3:30pm</t>
  </si>
  <si>
    <t>https://usbaseballacademy.com/hillsboro-baseball-camp/</t>
  </si>
  <si>
    <t>USBDCLA</t>
  </si>
  <si>
    <t>Clarke County HS</t>
  </si>
  <si>
    <t>151 South Church St</t>
  </si>
  <si>
    <t>Grove Hill</t>
  </si>
  <si>
    <t>AL</t>
  </si>
  <si>
    <t>wbuford@clarkecountyschools.org</t>
  </si>
  <si>
    <t>Will</t>
  </si>
  <si>
    <t>Buford</t>
  </si>
  <si>
    <t>1220 Travis St.</t>
  </si>
  <si>
    <t>Thomasville</t>
  </si>
  <si>
    <t>334-830-7132</t>
  </si>
  <si>
    <t>Sundays: Jan. 5, 12, 19, 26</t>
  </si>
  <si>
    <t>https://usbaseballacademy.com/grove-hill-baseball-camp/</t>
  </si>
  <si>
    <t>USBDDOD</t>
  </si>
  <si>
    <t>Dodge City CC  NO</t>
  </si>
  <si>
    <t>2501 N 14th Ave</t>
  </si>
  <si>
    <t>Dodge City</t>
  </si>
  <si>
    <t>KS</t>
  </si>
  <si>
    <t>jkelly@dc3.edu</t>
  </si>
  <si>
    <t>JM</t>
  </si>
  <si>
    <t>Kelly</t>
  </si>
  <si>
    <t>11292 River Rd</t>
  </si>
  <si>
    <t>409-679-1815</t>
  </si>
  <si>
    <t>https://usbaseballacademy.com/dodge-city-baseball-camp/</t>
  </si>
  <si>
    <t>USBDDRY</t>
  </si>
  <si>
    <t xml:space="preserve">Dryden HS  </t>
  </si>
  <si>
    <t>118 Freeville Rd</t>
  </si>
  <si>
    <t>Dryden</t>
  </si>
  <si>
    <t>NY</t>
  </si>
  <si>
    <t>jpascarella75@live.com</t>
  </si>
  <si>
    <t>John</t>
  </si>
  <si>
    <t>Pascarella</t>
  </si>
  <si>
    <t>607-339-9432</t>
  </si>
  <si>
    <t>Sundays: Feb. 16, 23; Mar. 2, 16</t>
  </si>
  <si>
    <t>https://usbaseballacademy.com/dryden-baseball-camp/</t>
  </si>
  <si>
    <t>USBDECT</t>
  </si>
  <si>
    <t>East Central HS</t>
  </si>
  <si>
    <t>7173 FM 1628</t>
  </si>
  <si>
    <t>San Antonio</t>
  </si>
  <si>
    <t>TX</t>
  </si>
  <si>
    <t>hector.delgadillo@ecisd.net</t>
  </si>
  <si>
    <t>Hector</t>
  </si>
  <si>
    <t>Delgadillo</t>
  </si>
  <si>
    <t>212 W Theo Ave</t>
  </si>
  <si>
    <t>210-347-5935</t>
  </si>
  <si>
    <t>Sundays: Mar. 2, 9, 16, 23</t>
  </si>
  <si>
    <t>https://usbaseballacademy.com/san-antonio-baseball-camp-ech/</t>
  </si>
  <si>
    <t>USBDEPG</t>
  </si>
  <si>
    <t xml:space="preserve">El Paso-Gridley HS  </t>
  </si>
  <si>
    <t>El Paso Gridley Middle School</t>
  </si>
  <si>
    <t>403 S. McLean St.</t>
  </si>
  <si>
    <t>Gridley</t>
  </si>
  <si>
    <t>IL</t>
  </si>
  <si>
    <t>stephenkrominga@gmail.com</t>
  </si>
  <si>
    <t>Stephen</t>
  </si>
  <si>
    <t>Krominga</t>
  </si>
  <si>
    <t>997 Grant St</t>
  </si>
  <si>
    <t>El Paso</t>
  </si>
  <si>
    <t>815-674-9702</t>
  </si>
  <si>
    <t>Saturdays: Feb. 8, 22; Mar. 1, 8</t>
  </si>
  <si>
    <t>https://usbaseballacademy.com/gridley-baseball-camp/</t>
  </si>
  <si>
    <t>X</t>
  </si>
  <si>
    <t>USBDEXC</t>
  </si>
  <si>
    <t xml:space="preserve">Excelsior Charter School  </t>
  </si>
  <si>
    <t>Victorville CC Field</t>
  </si>
  <si>
    <t>18422 Bear Valley Rd</t>
  </si>
  <si>
    <t>Victorville</t>
  </si>
  <si>
    <t>CA</t>
  </si>
  <si>
    <t>fthomas340@gmail.com</t>
  </si>
  <si>
    <t>Fernando</t>
  </si>
  <si>
    <t>Thomas</t>
  </si>
  <si>
    <t>11142 Blue Mesa Ave</t>
  </si>
  <si>
    <t>Adelanto</t>
  </si>
  <si>
    <t>626-205-0430</t>
  </si>
  <si>
    <t>10am-2:30pm</t>
  </si>
  <si>
    <t>https://usbaseballacademy.com/victorville-baseball-camp/</t>
  </si>
  <si>
    <t>USBDFSC</t>
  </si>
  <si>
    <t>Fairfield Sports Complex</t>
  </si>
  <si>
    <t>Ouano Field</t>
  </si>
  <si>
    <t>16055 Mason Rd</t>
  </si>
  <si>
    <t>Cypress</t>
  </si>
  <si>
    <t>harryshelton6@yahoo.com</t>
  </si>
  <si>
    <t>Harry</t>
  </si>
  <si>
    <t>Shelton</t>
  </si>
  <si>
    <t>5011 Brewcastle Lane</t>
  </si>
  <si>
    <t>Katy</t>
  </si>
  <si>
    <t>407-963-6977</t>
  </si>
  <si>
    <t>https://usbaseballacademy.com/cypress-baseball-camp/</t>
  </si>
  <si>
    <t>USBDFOR</t>
  </si>
  <si>
    <t xml:space="preserve">Forreston HS  </t>
  </si>
  <si>
    <t>601 E Main St</t>
  </si>
  <si>
    <t>Forreston</t>
  </si>
  <si>
    <t>mmcclellan@fvdistrict221.org</t>
  </si>
  <si>
    <t>Mike</t>
  </si>
  <si>
    <t>McClellan</t>
  </si>
  <si>
    <t>2526 Austin Place</t>
  </si>
  <si>
    <t>Beloit</t>
  </si>
  <si>
    <t>WI</t>
  </si>
  <si>
    <t>608-289-7157</t>
  </si>
  <si>
    <t>https://usbaseballacademy.com/forreston-baseball-camp/</t>
  </si>
  <si>
    <t>USBDGCU</t>
  </si>
  <si>
    <t>Georgian Court University</t>
  </si>
  <si>
    <t>900 Lakewood Ave</t>
  </si>
  <si>
    <t>Lakewood</t>
  </si>
  <si>
    <t>NJ</t>
  </si>
  <si>
    <t>afreeman@georgian.edu</t>
  </si>
  <si>
    <t>Arlan</t>
  </si>
  <si>
    <t>Freeman</t>
  </si>
  <si>
    <t>181 Long Hill Rd Apt F5</t>
  </si>
  <si>
    <t>Little Falls</t>
  </si>
  <si>
    <t>O7424</t>
  </si>
  <si>
    <t>207-939-2867</t>
  </si>
  <si>
    <t>Saturdays: Jan. 11, 18; Feb. 1, 8</t>
  </si>
  <si>
    <t>https://usbaseballacademy.com/lakewood-baseball-camp-nj/</t>
  </si>
  <si>
    <t>USBDGCH</t>
  </si>
  <si>
    <t xml:space="preserve">Greeley Central HS   </t>
  </si>
  <si>
    <t>1515 14th Ave</t>
  </si>
  <si>
    <t>Greeley</t>
  </si>
  <si>
    <t>CO</t>
  </si>
  <si>
    <t>jrahn@greeleyschools.org</t>
  </si>
  <si>
    <t>Josh</t>
  </si>
  <si>
    <t>Rahn</t>
  </si>
  <si>
    <t>2105 74th Ave</t>
  </si>
  <si>
    <t>708-337-3009</t>
  </si>
  <si>
    <t>Sundays: Jan. 26; Feb. 2, 16, 23</t>
  </si>
  <si>
    <t>https://usbaseballacademy.com/greeley-baseball-camp/</t>
  </si>
  <si>
    <t>USBDHB</t>
  </si>
  <si>
    <t xml:space="preserve">Hilliard Bradley HS </t>
  </si>
  <si>
    <t>2800 Walker Rd</t>
  </si>
  <si>
    <t>Hilliard</t>
  </si>
  <si>
    <t>OH</t>
  </si>
  <si>
    <t>david_starling@hboe.org</t>
  </si>
  <si>
    <t>Dave</t>
  </si>
  <si>
    <t>Starling</t>
  </si>
  <si>
    <t>7687 Godfrey Circle</t>
  </si>
  <si>
    <t>Reynoldsburg</t>
  </si>
  <si>
    <t>614-563-4453</t>
  </si>
  <si>
    <t>Sundays: Feb. 23; Mar. 9, 16, 23</t>
  </si>
  <si>
    <t>https://usbaseballacademy.com/hilliard-baseball-camp/</t>
  </si>
  <si>
    <t>USBDHC</t>
  </si>
  <si>
    <t xml:space="preserve">Hocking College  </t>
  </si>
  <si>
    <t>3301 Hocking Pkwy</t>
  </si>
  <si>
    <t>Nelsonville</t>
  </si>
  <si>
    <t>grovej@hocking.edu</t>
  </si>
  <si>
    <t>Jared</t>
  </si>
  <si>
    <t>Grove</t>
  </si>
  <si>
    <t>1064 Gertrude Avenue</t>
  </si>
  <si>
    <t>Logan</t>
  </si>
  <si>
    <t>717-830-5496</t>
  </si>
  <si>
    <t>Sundays: Jan. 12, 19; Feb. 2, 9</t>
  </si>
  <si>
    <t>https://usbaseballacademy.com/nelsonville-baseball-camp/</t>
  </si>
  <si>
    <t>USBDIR</t>
  </si>
  <si>
    <t>Ironwood Ridge HS - WINTER BREAK</t>
  </si>
  <si>
    <t>2475 W. Naranja Dr.</t>
  </si>
  <si>
    <t>Oro Valley</t>
  </si>
  <si>
    <t>AZ</t>
  </si>
  <si>
    <t>hitman44@hotmail.com</t>
  </si>
  <si>
    <t>Chad</t>
  </si>
  <si>
    <t>Chop</t>
  </si>
  <si>
    <t>1078 W Garden Grove Dr</t>
  </si>
  <si>
    <t>925-785-1736</t>
  </si>
  <si>
    <t>Fri.-Mon.: Dec. 27, 28, 29, 30</t>
  </si>
  <si>
    <t>9am-3pm</t>
  </si>
  <si>
    <t>https://usbaseballacademy.com/winter-break-baseball-camp-in-oro-valley/</t>
  </si>
  <si>
    <t>USBDJC</t>
  </si>
  <si>
    <t xml:space="preserve">Johnson County HS  </t>
  </si>
  <si>
    <t>Pete Pavusek Memorial Stadium</t>
  </si>
  <si>
    <t>290 Fairground Lane</t>
  </si>
  <si>
    <t>Mountain City</t>
  </si>
  <si>
    <t>TN</t>
  </si>
  <si>
    <t>premierpitchingplus@gmail.com</t>
  </si>
  <si>
    <t>Nick</t>
  </si>
  <si>
    <t>Perkins</t>
  </si>
  <si>
    <t>423-291-1701</t>
  </si>
  <si>
    <t>Saturdays: Jan. 25; Feb. 1, 8, 15</t>
  </si>
  <si>
    <t>https://usbaseballacademy.com/mountain-city-baseball-camp/</t>
  </si>
  <si>
    <t>USBDLHS</t>
  </si>
  <si>
    <t xml:space="preserve">Lehman HS  </t>
  </si>
  <si>
    <t>1700 Lehman Rd</t>
  </si>
  <si>
    <t>Kyle</t>
  </si>
  <si>
    <t>Jacob.Kaase@hayscisd.net</t>
  </si>
  <si>
    <t>Jacob</t>
  </si>
  <si>
    <t>Kaase</t>
  </si>
  <si>
    <t>512-922-8841</t>
  </si>
  <si>
    <t>Sundays: Jan. 12, 19, 26; Feb. 2</t>
  </si>
  <si>
    <t>https://usbaseballacademy.com/kyle-baseball-camp/</t>
  </si>
  <si>
    <t>USBDLIT</t>
  </si>
  <si>
    <t>Lithonia HS</t>
  </si>
  <si>
    <t>2440 Phillips Rd</t>
  </si>
  <si>
    <t>Lithonia</t>
  </si>
  <si>
    <t>GA</t>
  </si>
  <si>
    <t>samuel_marion@dekalbschoolsga.org</t>
  </si>
  <si>
    <t>Samuel</t>
  </si>
  <si>
    <t>Marion</t>
  </si>
  <si>
    <t>404-908-6165</t>
  </si>
  <si>
    <t>Sundays: Jan. 19, 26; Feb. 2, 9</t>
  </si>
  <si>
    <t>https://usbaseballacademy.com/lithonia-baseball-camp/</t>
  </si>
  <si>
    <t>USBDMJ</t>
  </si>
  <si>
    <t>Madison St. Joe HS</t>
  </si>
  <si>
    <t>308 New Mannsdale Rd</t>
  </si>
  <si>
    <t>Madison</t>
  </si>
  <si>
    <t>MS</t>
  </si>
  <si>
    <t>cha100@madison-schools.com</t>
  </si>
  <si>
    <t xml:space="preserve">Eddie </t>
  </si>
  <si>
    <t>Easley</t>
  </si>
  <si>
    <t>113 Palin Dr </t>
  </si>
  <si>
    <t>601-606-0377</t>
  </si>
  <si>
    <t>https://usbaseballacademy.com/madison-ms-baseball-camp/</t>
  </si>
  <si>
    <t>USBDMAT</t>
  </si>
  <si>
    <t xml:space="preserve">Mattawan HS  </t>
  </si>
  <si>
    <t>56720 Murray St</t>
  </si>
  <si>
    <t>Mattawan</t>
  </si>
  <si>
    <t>MI</t>
  </si>
  <si>
    <t>brv02@aol.com</t>
  </si>
  <si>
    <t>Brett</t>
  </si>
  <si>
    <t>Vaughn</t>
  </si>
  <si>
    <t>8340 Logan Bay</t>
  </si>
  <si>
    <t>Kalamazoo</t>
  </si>
  <si>
    <t>616-648-2761</t>
  </si>
  <si>
    <t>Sundays: Jan. 26; Feb. 2, 9, 16</t>
  </si>
  <si>
    <t>https://usbaseballacademy.com/mattawan-baseball-camp/</t>
  </si>
  <si>
    <t>USBDMT</t>
  </si>
  <si>
    <t>Morgan Township HS</t>
  </si>
  <si>
    <t>299 S State Road 49</t>
  </si>
  <si>
    <t>Valparaiso</t>
  </si>
  <si>
    <t>IN</t>
  </si>
  <si>
    <t>john.smith@eastporter.k12.in.us</t>
  </si>
  <si>
    <t>Smith</t>
  </si>
  <si>
    <t>812-798-5663</t>
  </si>
  <si>
    <t>Saturdays: Feb. 1, 8, 15, 22</t>
  </si>
  <si>
    <t>12:30pm-5pm</t>
  </si>
  <si>
    <t>https://usbaseballacademy.com/valparaiso-baseball-camp/</t>
  </si>
  <si>
    <t>USBDMSC</t>
  </si>
  <si>
    <t xml:space="preserve">Mount Saint Charles Academy  </t>
  </si>
  <si>
    <t>800 Logee St</t>
  </si>
  <si>
    <t>Woonsocket</t>
  </si>
  <si>
    <t>RI</t>
  </si>
  <si>
    <t>liasui@mtstcharles.org</t>
  </si>
  <si>
    <t xml:space="preserve">Idris </t>
  </si>
  <si>
    <t>Liasu</t>
  </si>
  <si>
    <t>401-419-6985</t>
  </si>
  <si>
    <t>https://usbaseballacademy.com/woonsocket-baseball-camp/</t>
  </si>
  <si>
    <t>USBDBTW</t>
  </si>
  <si>
    <t>Norview HS</t>
  </si>
  <si>
    <t>6501 Chesapeake Blvd</t>
  </si>
  <si>
    <t>Norfolk</t>
  </si>
  <si>
    <t>VA</t>
  </si>
  <si>
    <t>berryt1978@gmail.com</t>
  </si>
  <si>
    <t>Thad</t>
  </si>
  <si>
    <t>Berry</t>
  </si>
  <si>
    <t>8447 Chesapeake Blvd</t>
  </si>
  <si>
    <t>859-285-7731</t>
  </si>
  <si>
    <t>Saturdays: Mar. 1, 8, 15, 22</t>
  </si>
  <si>
    <t>https://usbaseballacademy.com/norfolk-baseball-camp/</t>
  </si>
  <si>
    <t>USBDPAC</t>
  </si>
  <si>
    <t>Pacific University</t>
  </si>
  <si>
    <t>Stoller Athletic Center</t>
  </si>
  <si>
    <t>2331 Main St.</t>
  </si>
  <si>
    <t>Forest Grove</t>
  </si>
  <si>
    <t>upwoodjd@pacificu.edu</t>
  </si>
  <si>
    <t>Jake</t>
  </si>
  <si>
    <t>Upwood</t>
  </si>
  <si>
    <t>315-530-2631</t>
  </si>
  <si>
    <t>https://usbaseballacademy.com/forest-grove-baseball-camp/</t>
  </si>
  <si>
    <t>USBDPSE</t>
  </si>
  <si>
    <t xml:space="preserve">Percy Sutton Educational Complex </t>
  </si>
  <si>
    <t>6 Edgecombe Ave FL 4</t>
  </si>
  <si>
    <t>New York</t>
  </si>
  <si>
    <t>jcollins8@schools.nyc.gov</t>
  </si>
  <si>
    <t>Jermel</t>
  </si>
  <si>
    <t>Collins</t>
  </si>
  <si>
    <t>75-34 Bell Blvd. Apt LE</t>
  </si>
  <si>
    <t>Oakland Gardens</t>
  </si>
  <si>
    <t>347-754-0917</t>
  </si>
  <si>
    <t>Saturdays: Jan. 11, 18, 25; Feb. 1</t>
  </si>
  <si>
    <t>https://usbaseballacademy.com/new-york-baseball-camp/</t>
  </si>
  <si>
    <t>USBDPS</t>
  </si>
  <si>
    <t>Plainfield East HS</t>
  </si>
  <si>
    <t>12001 Napersville Rd</t>
  </si>
  <si>
    <t>Plainfield</t>
  </si>
  <si>
    <t>aoreel@psd202.org</t>
  </si>
  <si>
    <t>Adam</t>
  </si>
  <si>
    <t>O'Reel</t>
  </si>
  <si>
    <t>24620 W Harvester Dr</t>
  </si>
  <si>
    <t>815-557-3564</t>
  </si>
  <si>
    <t>https://usbaseballacademy.com/plainfield-baseball-camp/</t>
  </si>
  <si>
    <t>USBDSVP</t>
  </si>
  <si>
    <t xml:space="preserve">Saint Vincent Pallotti HS  </t>
  </si>
  <si>
    <t>113 Saint Marys Pl</t>
  </si>
  <si>
    <t>Laurel</t>
  </si>
  <si>
    <t>MD</t>
  </si>
  <si>
    <t>thorobreedworkouts@gmail.com</t>
  </si>
  <si>
    <t>Derek</t>
  </si>
  <si>
    <t>Dixon</t>
  </si>
  <si>
    <t>410-946-7730</t>
  </si>
  <si>
    <t>https://usbaseballacademy.com/laurel-baseball-camp/</t>
  </si>
  <si>
    <t>USBDSAN</t>
  </si>
  <si>
    <t xml:space="preserve">Sandia HS </t>
  </si>
  <si>
    <t>7801 Candelaria Rd NE</t>
  </si>
  <si>
    <t>Albuquerque</t>
  </si>
  <si>
    <t>NM</t>
  </si>
  <si>
    <t>marc.hilton@aps.edu / giantsm@aol.com</t>
  </si>
  <si>
    <t>Marc</t>
  </si>
  <si>
    <t>Hilton</t>
  </si>
  <si>
    <t>505-907-9826</t>
  </si>
  <si>
    <t>https://usbaseballacademy.com/albuquerque-baseball-camp/</t>
  </si>
  <si>
    <t>USBDSFO</t>
  </si>
  <si>
    <t xml:space="preserve">St. Francis HS (OH)  </t>
  </si>
  <si>
    <t>2323 W. Bancroft St.</t>
  </si>
  <si>
    <t>Toledo</t>
  </si>
  <si>
    <t>redgell@sfsknights.org</t>
  </si>
  <si>
    <t>Bobby</t>
  </si>
  <si>
    <t>Edgell</t>
  </si>
  <si>
    <t>2421 Cheltenham</t>
  </si>
  <si>
    <t>419-290-1413</t>
  </si>
  <si>
    <t>Sundays: Jan. 19; Feb. 2, 9, 16</t>
  </si>
  <si>
    <t>https://usbaseballacademy.com/toledo-baseball-camp/</t>
  </si>
  <si>
    <t>USBDSM</t>
  </si>
  <si>
    <t xml:space="preserve">Sunrise Mountain HS  </t>
  </si>
  <si>
    <t>2575 Los Feliz St.</t>
  </si>
  <si>
    <t>Las Vegas</t>
  </si>
  <si>
    <t>NV</t>
  </si>
  <si>
    <t>hoskibc@nv.ccsd.net</t>
  </si>
  <si>
    <t>Brady</t>
  </si>
  <si>
    <t>Hoskins</t>
  </si>
  <si>
    <t>9772 Alpine Style Dr </t>
  </si>
  <si>
    <t>702-461-3088</t>
  </si>
  <si>
    <t>https://usbaseballacademy.com/las-vegas-baseball-camp/</t>
  </si>
  <si>
    <t>USBDSNY</t>
  </si>
  <si>
    <t xml:space="preserve">SUNY-Canton  </t>
  </si>
  <si>
    <t>34 Cornell Dr</t>
  </si>
  <si>
    <t>Canton</t>
  </si>
  <si>
    <t>stevensr@canton.edu</t>
  </si>
  <si>
    <t>Ryan</t>
  </si>
  <si>
    <t>Stevens</t>
  </si>
  <si>
    <t>607-339-1876</t>
  </si>
  <si>
    <t>https://usbaseballacademy.com/canton-baseball-camp/</t>
  </si>
  <si>
    <t>USBDTWS</t>
  </si>
  <si>
    <t xml:space="preserve">The Walker School   </t>
  </si>
  <si>
    <t>700 Cobb Pkwy N</t>
  </si>
  <si>
    <t>Marietta</t>
  </si>
  <si>
    <t>baseball@thewalkerschool.org</t>
  </si>
  <si>
    <t>Demetrius</t>
  </si>
  <si>
    <t>Banks</t>
  </si>
  <si>
    <t>546 Oak Dr</t>
  </si>
  <si>
    <t>Hapeville</t>
  </si>
  <si>
    <t>404-488-1932</t>
  </si>
  <si>
    <t>Saturdays: Jan. 18, 25; Feb. 1, 8</t>
  </si>
  <si>
    <t>https://usbaseballacademy.com/marietta-baseball-camp-the-walker-school/</t>
  </si>
  <si>
    <t>USBDUBM</t>
  </si>
  <si>
    <t xml:space="preserve">USBA Bloomington </t>
  </si>
  <si>
    <t>MSA Batting Cages</t>
  </si>
  <si>
    <t>2020 W. 98th St</t>
  </si>
  <si>
    <t>Bloomington</t>
  </si>
  <si>
    <t>MN</t>
  </si>
  <si>
    <t>timerickson5@gmail.com</t>
  </si>
  <si>
    <t>Tim</t>
  </si>
  <si>
    <t>Erickson</t>
  </si>
  <si>
    <t>5325 Woodlawn Blvd</t>
  </si>
  <si>
    <t>Minneapolis</t>
  </si>
  <si>
    <t>952-451-2273</t>
  </si>
  <si>
    <t>https://usbaseballacademy.com/bloomington-baseball-camp/</t>
  </si>
  <si>
    <t>USBDDP</t>
  </si>
  <si>
    <t xml:space="preserve">USBA Davenport   </t>
  </si>
  <si>
    <t>`</t>
  </si>
  <si>
    <t>4525 County Road 547 N</t>
  </si>
  <si>
    <t>Davenport</t>
  </si>
  <si>
    <t>FL</t>
  </si>
  <si>
    <t>troy.stevens@polk-fl.net</t>
  </si>
  <si>
    <t>Troy</t>
  </si>
  <si>
    <t>303-910-1832</t>
  </si>
  <si>
    <t>https://usbaseballacademy.com/davenport-baseball-camp/</t>
  </si>
  <si>
    <t>USBDKH</t>
  </si>
  <si>
    <t xml:space="preserve">USBA Kuna - WINTER BREAK </t>
  </si>
  <si>
    <t>Diamond Development Center</t>
  </si>
  <si>
    <t>11199 W Silver Hawk Lane</t>
  </si>
  <si>
    <t>Kuna</t>
  </si>
  <si>
    <t>ID</t>
  </si>
  <si>
    <t>dgbouvier@kunaschools.org</t>
  </si>
  <si>
    <t>Dominic</t>
  </si>
  <si>
    <t>Bouvier</t>
  </si>
  <si>
    <t>208-899-1080</t>
  </si>
  <si>
    <t>https://usbaseballacademy.com/kuna-baseball-camp/</t>
  </si>
  <si>
    <t>USBDTB2</t>
  </si>
  <si>
    <t xml:space="preserve">USBA Nashville (February Sessions) </t>
  </si>
  <si>
    <t>Lead Off Baseball Academy</t>
  </si>
  <si>
    <t>6910 Stroop Lane</t>
  </si>
  <si>
    <t>Smyrna</t>
  </si>
  <si>
    <t>michaelrosati77@gmail.com</t>
  </si>
  <si>
    <t>Michael</t>
  </si>
  <si>
    <t>Rosati</t>
  </si>
  <si>
    <t>413 Plantation Blvd</t>
  </si>
  <si>
    <t>Lebanon</t>
  </si>
  <si>
    <t>661-755-4560</t>
  </si>
  <si>
    <t>https://usbaseballacademy.com/nashville-mt-juliet-baseball-camp/</t>
  </si>
  <si>
    <t>USBDTB1</t>
  </si>
  <si>
    <t>USBA Nashville (January Sessions)</t>
  </si>
  <si>
    <t>USBDSTC</t>
  </si>
  <si>
    <t xml:space="preserve">USBA St. Charles  </t>
  </si>
  <si>
    <t>The Coliseum</t>
  </si>
  <si>
    <t>5850 SR-N</t>
  </si>
  <si>
    <t>Cottleville</t>
  </si>
  <si>
    <t>MO</t>
  </si>
  <si>
    <t>owner.innerg@gmail.com</t>
  </si>
  <si>
    <t>Gerrion</t>
  </si>
  <si>
    <t>Grim</t>
  </si>
  <si>
    <t>636-577-1933</t>
  </si>
  <si>
    <t>Saturdays: Mar. 15, 22, 29; Apr. 5</t>
  </si>
  <si>
    <t>https://usbaseballacademy.com/cottleville-baseball-camp/</t>
  </si>
  <si>
    <t>USBDFBA</t>
  </si>
  <si>
    <t xml:space="preserve">USBA Uniontown  </t>
  </si>
  <si>
    <t>Fayette Ball Academy</t>
  </si>
  <si>
    <t>135 Oliver Blvd Rd</t>
  </si>
  <si>
    <t>Uniontown</t>
  </si>
  <si>
    <t>PA</t>
  </si>
  <si>
    <t>ezr239@psu.edu</t>
  </si>
  <si>
    <t>Encapera</t>
  </si>
  <si>
    <t>2018 Broadway Ave</t>
  </si>
  <si>
    <t>Pittsburgh</t>
  </si>
  <si>
    <t>412-596-3515</t>
  </si>
  <si>
    <t>https://usbaseballacademy.com/uniontown-baseball-camp/</t>
  </si>
  <si>
    <t>USBDWSH</t>
  </si>
  <si>
    <t xml:space="preserve">Washington HS  </t>
  </si>
  <si>
    <t>4747 W. Washington St.</t>
  </si>
  <si>
    <t>South Bend</t>
  </si>
  <si>
    <t>lhammond@sbcsc.k12.in.us</t>
  </si>
  <si>
    <t>Laurence</t>
  </si>
  <si>
    <t>Hammond</t>
  </si>
  <si>
    <t>302-363-0213</t>
  </si>
  <si>
    <t>Saturdays: Jan. 18, 25; Feb. 15, 22</t>
  </si>
  <si>
    <t>https://usbaseballacademy.com/south-bend-baseball-camp/</t>
  </si>
  <si>
    <t>USBDWBT</t>
  </si>
  <si>
    <t xml:space="preserve">World Baseball Academy  </t>
  </si>
  <si>
    <t>29327 South Plum Creek</t>
  </si>
  <si>
    <t>Spring</t>
  </si>
  <si>
    <t>https://usbaseballacademy.com/spring-baseball-camp/</t>
  </si>
  <si>
    <t>USBDYK</t>
  </si>
  <si>
    <t xml:space="preserve">York HS   </t>
  </si>
  <si>
    <t>9300 George Washington Mem Hwy</t>
  </si>
  <si>
    <t>Yorktown</t>
  </si>
  <si>
    <t>nham@ycsd.york.va.us</t>
  </si>
  <si>
    <t>Ham</t>
  </si>
  <si>
    <t>757-968-9131</t>
  </si>
  <si>
    <t>Sundays: Feb. 23; Mar. 2, 9, 16</t>
  </si>
  <si>
    <t>https://usbaseballacademy.com/yorktown-baseball-camp/</t>
  </si>
  <si>
    <t>B-RET</t>
  </si>
  <si>
    <t>USBDROS</t>
  </si>
  <si>
    <t>2SP Sports Performance</t>
  </si>
  <si>
    <t>29235 Stephenson Hwy</t>
  </si>
  <si>
    <t>Madison Heights</t>
  </si>
  <si>
    <t>metrodetroitbaseball@gmail.com</t>
  </si>
  <si>
    <t>McEvoy</t>
  </si>
  <si>
    <t>203 Dewey St.</t>
  </si>
  <si>
    <t>Royal Oak</t>
  </si>
  <si>
    <t>313-378-8457</t>
  </si>
  <si>
    <t>Saturdays: Apr. 5, 12, 19, 26</t>
  </si>
  <si>
    <t>10:30am-3pm</t>
  </si>
  <si>
    <t>https://usbaseballacademy.com/detroit-waterford-township-baseball-camp/</t>
  </si>
  <si>
    <t>USBDAC</t>
  </si>
  <si>
    <t>Adrian College</t>
  </si>
  <si>
    <t>110 South Madison St</t>
  </si>
  <si>
    <t>Adrian</t>
  </si>
  <si>
    <t>crainey@adrian.edu</t>
  </si>
  <si>
    <t>Craig</t>
  </si>
  <si>
    <t>Rainey</t>
  </si>
  <si>
    <t>770 Lakeshire Trail 201W</t>
  </si>
  <si>
    <t>517-902-1986</t>
  </si>
  <si>
    <t>517-264-3977</t>
  </si>
  <si>
    <t>https://usbaseballacademy.com/adrian-baseball-camp/</t>
  </si>
  <si>
    <t>USBDAI</t>
  </si>
  <si>
    <t>Alameda International HS</t>
  </si>
  <si>
    <t>1255 S. Wadsworth Blvd.</t>
  </si>
  <si>
    <t> 80232</t>
  </si>
  <si>
    <t>tom.dillingham@outlook.com</t>
  </si>
  <si>
    <t>Tom</t>
  </si>
  <si>
    <t>Dillingham</t>
  </si>
  <si>
    <t>8102 W 22nd Way</t>
  </si>
  <si>
    <t>720-480-8955</t>
  </si>
  <si>
    <t>Saturdays: Jan. 25; Feb. 1, 15, 22</t>
  </si>
  <si>
    <t>https://usbaseballacademy.com/lakewood-baseball-camp/</t>
  </si>
  <si>
    <t>USBDAT</t>
  </si>
  <si>
    <t>Alexandria Technical CC</t>
  </si>
  <si>
    <t>NorthStar Sports Complex</t>
  </si>
  <si>
    <t>3888 Pioneer Road SE</t>
  </si>
  <si>
    <t>Alexandria</t>
  </si>
  <si>
    <t>jason.fischer@alextech.edu</t>
  </si>
  <si>
    <t>Jason</t>
  </si>
  <si>
    <t>Fischer</t>
  </si>
  <si>
    <t>1417 Lavender Ave S</t>
  </si>
  <si>
    <t>Sartell</t>
  </si>
  <si>
    <t>320-282-8683</t>
  </si>
  <si>
    <t>https://usbaseballacademy.com/alexandria-baseball-camp/</t>
  </si>
  <si>
    <t>USBDALL</t>
  </si>
  <si>
    <t>Alliance HS</t>
  </si>
  <si>
    <t>400 Glamorgan St.</t>
  </si>
  <si>
    <t>Alliance</t>
  </si>
  <si>
    <t>grafficeje@alliancecityschools.org</t>
  </si>
  <si>
    <t>Jeff</t>
  </si>
  <si>
    <t>Graffice</t>
  </si>
  <si>
    <t>1540 Northwood Ave</t>
  </si>
  <si>
    <t>330-581-3361</t>
  </si>
  <si>
    <t>https://usbaseballacademy.com/alliance-baseball-camp/</t>
  </si>
  <si>
    <t>USBDAND</t>
  </si>
  <si>
    <t>Anderson County HS</t>
  </si>
  <si>
    <t>1 Bearcat Dr</t>
  </si>
  <si>
    <t>Lawrenceburg</t>
  </si>
  <si>
    <t>KY</t>
  </si>
  <si>
    <t>l.barnes@anderson.kyschools.us</t>
  </si>
  <si>
    <t>LW</t>
  </si>
  <si>
    <t>Barnes</t>
  </si>
  <si>
    <t>1508 Ruddy Rd</t>
  </si>
  <si>
    <t>502-664-7540</t>
  </si>
  <si>
    <t>2pm-6:30pm</t>
  </si>
  <si>
    <t>https://usbaseballacademy.com/lawrenceburg-baseball-camp/</t>
  </si>
  <si>
    <t>USBDAR</t>
  </si>
  <si>
    <t xml:space="preserve">Anoka-Ramsey CC  </t>
  </si>
  <si>
    <t>11200 Mississippi Blvd NW</t>
  </si>
  <si>
    <t>Coon Rapids</t>
  </si>
  <si>
    <t>coachholmgren@yahoo.com</t>
  </si>
  <si>
    <t>Holmgren</t>
  </si>
  <si>
    <t>651-308-1652</t>
  </si>
  <si>
    <t>Saturdays: Feb. 2 (Sun.), 8, 15, 22</t>
  </si>
  <si>
    <t>https://usbaseballacademy.com/coon-rapids-baseball-camp/</t>
  </si>
  <si>
    <t>USBDARC</t>
  </si>
  <si>
    <t>Arcadia HS</t>
  </si>
  <si>
    <t>756 Raider Dr.</t>
  </si>
  <si>
    <t>Arcadia</t>
  </si>
  <si>
    <t>pronschinsken@arcadia.k12.wi.us</t>
  </si>
  <si>
    <t>Nate</t>
  </si>
  <si>
    <t>Pronschinske</t>
  </si>
  <si>
    <t>35433 Wayne St</t>
  </si>
  <si>
    <t>Independence</t>
  </si>
  <si>
    <t>715-533-8319</t>
  </si>
  <si>
    <t>Sundays: Feb. 2, 9, 16, 22 (Sat.)</t>
  </si>
  <si>
    <t>https://usbaseballacademy.com/arcadia-baseball-camp/</t>
  </si>
  <si>
    <t>USBDARH</t>
  </si>
  <si>
    <t>Arcata HS</t>
  </si>
  <si>
    <t>1720 M St</t>
  </si>
  <si>
    <t>Arcata</t>
  </si>
  <si>
    <t>tghisetti@nohum.k12.ca.us</t>
  </si>
  <si>
    <t>Ghisetti</t>
  </si>
  <si>
    <t>1251 Lonestar Dr</t>
  </si>
  <si>
    <t>McKinleyville</t>
  </si>
  <si>
    <t>707-839-1299</t>
  </si>
  <si>
    <t>707-845-4846</t>
  </si>
  <si>
    <t>707-825-2400</t>
  </si>
  <si>
    <t>Sundays: Feb. 16, 23; Mar. 2, 9</t>
  </si>
  <si>
    <t>https://usbaseballacademy.com/arcata-baseball-camp/</t>
  </si>
  <si>
    <t>USBDACC</t>
  </si>
  <si>
    <t xml:space="preserve">Aurora Central Catholic HS  </t>
  </si>
  <si>
    <t>1255 Edgelawn Dr</t>
  </si>
  <si>
    <t>Aurora</t>
  </si>
  <si>
    <t>rswann12@att.net</t>
  </si>
  <si>
    <t>Rich</t>
  </si>
  <si>
    <t>Swann</t>
  </si>
  <si>
    <t>39W856 Midfield Dr</t>
  </si>
  <si>
    <t>630-945-0110</t>
  </si>
  <si>
    <t>https://usbaseballacademy.com/aurora-baseball-camp/</t>
  </si>
  <si>
    <t>USBDBBA</t>
  </si>
  <si>
    <t>Ballistic Baseball Academy</t>
  </si>
  <si>
    <t>200 McClurg Rd</t>
  </si>
  <si>
    <t>Boardman</t>
  </si>
  <si>
    <t>chris.cosentino5@gmail.com</t>
  </si>
  <si>
    <t>Chris</t>
  </si>
  <si>
    <t>Cosentino</t>
  </si>
  <si>
    <t>330-502-3367</t>
  </si>
  <si>
    <t>https://usbaseballacademy.com/youngstown-baseball-camp/</t>
  </si>
  <si>
    <t>USBDBP</t>
  </si>
  <si>
    <t>Baseball Plus</t>
  </si>
  <si>
    <t>400 Duffy Ave</t>
  </si>
  <si>
    <t>Hicksville</t>
  </si>
  <si>
    <t>thebaseballwhisperer@gmail.com</t>
  </si>
  <si>
    <t>Roger</t>
  </si>
  <si>
    <t>Mischel</t>
  </si>
  <si>
    <t>347-992-1736</t>
  </si>
  <si>
    <t>Fridays: Jan. 10, 17, 24, 31</t>
  </si>
  <si>
    <t>6pm-9pm</t>
  </si>
  <si>
    <t>https://usbaseballacademy.com/hicksville-baseball-camp/</t>
  </si>
  <si>
    <t>USBDBELL</t>
  </si>
  <si>
    <t xml:space="preserve">Bellbrook HS  </t>
  </si>
  <si>
    <t>3737 Upper Bellbrook Rd</t>
  </si>
  <si>
    <t>Bellbrook</t>
  </si>
  <si>
    <t>jonathan.venters@gmail.com</t>
  </si>
  <si>
    <t>Jon</t>
  </si>
  <si>
    <t>Venters</t>
  </si>
  <si>
    <t>153 George Wythe Way</t>
  </si>
  <si>
    <t>Beavercreek</t>
  </si>
  <si>
    <t>937-372-8427</t>
  </si>
  <si>
    <t>937-768-0219</t>
  </si>
  <si>
    <t>https://usbaseballacademy.com/bellbrook-baseball-camp/</t>
  </si>
  <si>
    <t>USBDBC</t>
  </si>
  <si>
    <t>Benedict College</t>
  </si>
  <si>
    <t>1703 Pinehurst Rd.</t>
  </si>
  <si>
    <t>Columbia</t>
  </si>
  <si>
    <t>SC</t>
  </si>
  <si>
    <t>selwyn.young@benedict.edu</t>
  </si>
  <si>
    <t>Selwyn</t>
  </si>
  <si>
    <t>Young</t>
  </si>
  <si>
    <t>213-804-2456</t>
  </si>
  <si>
    <t>https://usbaseballacademy.com/columbia-sc-baseball-camp/</t>
  </si>
  <si>
    <t>USBDCSH</t>
  </si>
  <si>
    <t>Cantwell Sacred Heart of Mary - WINTER BREAK</t>
  </si>
  <si>
    <t>329 N Garfield Ave</t>
  </si>
  <si>
    <t>Montebello</t>
  </si>
  <si>
    <t>dsifuentes@cshm.org</t>
  </si>
  <si>
    <t>David</t>
  </si>
  <si>
    <t>Sifuentes</t>
  </si>
  <si>
    <t>2524 Hitchcock Dr</t>
  </si>
  <si>
    <t>Alhambra</t>
  </si>
  <si>
    <t>626-297-3323</t>
  </si>
  <si>
    <t>https://usbaseballacademy.com/los-angeles-montebello-baseball-camp/</t>
  </si>
  <si>
    <t>USBDCAP</t>
  </si>
  <si>
    <t>Capital HS</t>
  </si>
  <si>
    <t>4851 Paseo Del Sol</t>
  </si>
  <si>
    <t>Santa Fe</t>
  </si>
  <si>
    <t>nisalazar@sfps.k12.nm.us</t>
  </si>
  <si>
    <t>Nicholas</t>
  </si>
  <si>
    <t>Salazar</t>
  </si>
  <si>
    <t>58 Calle Agua Clara</t>
  </si>
  <si>
    <t>505-688-8651</t>
  </si>
  <si>
    <t>https://usbaseballacademy.com/santa-fe-baseball-camp/</t>
  </si>
  <si>
    <t>USBDCR</t>
  </si>
  <si>
    <t>Cardinal Ritter HS</t>
  </si>
  <si>
    <t>3360 W 30th St</t>
  </si>
  <si>
    <t>Indianapolis</t>
  </si>
  <si>
    <t>dscott@cardinalritter.org</t>
  </si>
  <si>
    <t>Scott</t>
  </si>
  <si>
    <t>4994 Olympia Dr.</t>
  </si>
  <si>
    <t>317-440-8071</t>
  </si>
  <si>
    <t>Saturdays: Feb. 8, 15, 22; Mar. 1</t>
  </si>
  <si>
    <t>https://usbaseballacademy.com/cardinal-ritter-hs-indianapolis-baseball-camp/</t>
  </si>
  <si>
    <t>USBDCAB</t>
  </si>
  <si>
    <t>CenCal Athletics Baseball Academy</t>
  </si>
  <si>
    <t>1005 E. Pescadero Ave</t>
  </si>
  <si>
    <t>Tracy</t>
  </si>
  <si>
    <t>pryschuk.n@monet.k12.ca.us</t>
  </si>
  <si>
    <t>Pryschuk</t>
  </si>
  <si>
    <t>209-534-5354</t>
  </si>
  <si>
    <t>https://usbaseballacademy.com/tracy-baseball-camp/</t>
  </si>
  <si>
    <t>USBDCEN</t>
  </si>
  <si>
    <t>Center HS</t>
  </si>
  <si>
    <t>Wilson C. Riles Middle School</t>
  </si>
  <si>
    <t>4747 PFE Road</t>
  </si>
  <si>
    <t>Roseville</t>
  </si>
  <si>
    <t>jaw@centerusd.org</t>
  </si>
  <si>
    <t>Wise</t>
  </si>
  <si>
    <t>1953 Ambridge Dr.</t>
  </si>
  <si>
    <t>916-547-7733</t>
  </si>
  <si>
    <t>https://usbaseballacademy.com/sacramento-roseville-baseball-camp/</t>
  </si>
  <si>
    <t>USBDCG</t>
  </si>
  <si>
    <t>Central Gwinnett HS</t>
  </si>
  <si>
    <t>564 W. Crogan St.</t>
  </si>
  <si>
    <t>Lawrenceville</t>
  </si>
  <si>
    <t>karl.craig@gcpsk12.org</t>
  </si>
  <si>
    <t>Karl</t>
  </si>
  <si>
    <t>3657 Talon View Ct.</t>
  </si>
  <si>
    <t>Auburn</t>
  </si>
  <si>
    <t>678-349-1321</t>
  </si>
  <si>
    <t>https://usbaseballacademy.com/lawrenceville-baseball-camp/</t>
  </si>
  <si>
    <t>USBDCC</t>
  </si>
  <si>
    <t xml:space="preserve">Chemeketa CC  </t>
  </si>
  <si>
    <t>4000 Lancaster Dr. NE</t>
  </si>
  <si>
    <t>Salem</t>
  </si>
  <si>
    <t>gmoser1@chemeketa.edu</t>
  </si>
  <si>
    <t>Gerhett</t>
  </si>
  <si>
    <t>Moser</t>
  </si>
  <si>
    <t>4 Bolivar St</t>
  </si>
  <si>
    <t>Lake Oswego</t>
  </si>
  <si>
    <t>503-803-5656</t>
  </si>
  <si>
    <t>Sundays: Jan. 5, 19; Feb. 1 (Sat.), 9</t>
  </si>
  <si>
    <t>https://usbaseballacademy.com/salem-oregon-baseball-camp/</t>
  </si>
  <si>
    <t>USBDCHC</t>
  </si>
  <si>
    <t xml:space="preserve">Chillicothe HS </t>
  </si>
  <si>
    <t>Cavalier Athletic Center</t>
  </si>
  <si>
    <t>1245 Western Ave</t>
  </si>
  <si>
    <t>Chillicothe</t>
  </si>
  <si>
    <t>thomasjbarr@gmail.com</t>
  </si>
  <si>
    <t>Barr</t>
  </si>
  <si>
    <t>13299 Marietta Rd</t>
  </si>
  <si>
    <t>Kingston</t>
  </si>
  <si>
    <t>740-703-1184</t>
  </si>
  <si>
    <t>https://usbaseballacademy.com/chillicothe-baseball-camp/</t>
  </si>
  <si>
    <t>USBDCHU</t>
  </si>
  <si>
    <t xml:space="preserve">Chugiak HS </t>
  </si>
  <si>
    <t>16525 S. Birchwood Loop Rd.</t>
  </si>
  <si>
    <t>Chugiak</t>
  </si>
  <si>
    <t>AK</t>
  </si>
  <si>
    <t>joe.fitka@yahoo.com</t>
  </si>
  <si>
    <t>Joe</t>
  </si>
  <si>
    <t>Fitka</t>
  </si>
  <si>
    <t>6339 Air Guard Rd</t>
  </si>
  <si>
    <t>Anchorage</t>
  </si>
  <si>
    <t>907-306-8570</t>
  </si>
  <si>
    <t>https://usbaseballacademy.com/anchorage-baseball-camp/</t>
  </si>
  <si>
    <t>USBDCA</t>
  </si>
  <si>
    <t>Coastal Alabama CC South</t>
  </si>
  <si>
    <t>1900 US Hwy 31</t>
  </si>
  <si>
    <t xml:space="preserve">Bay Minette </t>
  </si>
  <si>
    <t>jd.pruitt@coastalalabama.edu</t>
  </si>
  <si>
    <t>JD</t>
  </si>
  <si>
    <t>Pruitt</t>
  </si>
  <si>
    <t>10526 Brodick Loop</t>
  </si>
  <si>
    <t>Spanish Fort</t>
  </si>
  <si>
    <t>334-714-7994</t>
  </si>
  <si>
    <t>Sat./Sun.: Jan. 11, 12, 18, 19</t>
  </si>
  <si>
    <t>https://usbaseballacademy.com/bay-minette-baseball-camp/</t>
  </si>
  <si>
    <t>USBDCSS</t>
  </si>
  <si>
    <t>College of Saint Scholastica</t>
  </si>
  <si>
    <t>1200 Kenwood Ave</t>
  </si>
  <si>
    <t>Duluth</t>
  </si>
  <si>
    <t>brepking@css.edu</t>
  </si>
  <si>
    <t>Brooks</t>
  </si>
  <si>
    <t>Repking</t>
  </si>
  <si>
    <t>4891 Tamarack Ln. Unit E</t>
  </si>
  <si>
    <t>Hermantown</t>
  </si>
  <si>
    <t>715-470-0416</t>
  </si>
  <si>
    <t>8:30am-1pm</t>
  </si>
  <si>
    <t>https://usbaseballacademy.com/duluth-baseball-camp/</t>
  </si>
  <si>
    <t>USBDCD</t>
  </si>
  <si>
    <t>College of the Desert</t>
  </si>
  <si>
    <t>43-500 Monterey Ave</t>
  </si>
  <si>
    <t>Palm Desert</t>
  </si>
  <si>
    <t>sam_dimatteo@yahoo.com</t>
  </si>
  <si>
    <t xml:space="preserve">Sam </t>
  </si>
  <si>
    <t>Dimatteo</t>
  </si>
  <si>
    <t>724-622-7682</t>
  </si>
  <si>
    <t>https://usbaseballacademy.com/palm-desert-baseball-camp/</t>
  </si>
  <si>
    <t>USBDCU</t>
  </si>
  <si>
    <t>Concordia University</t>
  </si>
  <si>
    <t>Greenhills School</t>
  </si>
  <si>
    <t>850 Greenhills Dr</t>
  </si>
  <si>
    <t>Ann Arbor</t>
  </si>
  <si>
    <t>zachary.johnston@cuaa.edu</t>
  </si>
  <si>
    <t>Zach</t>
  </si>
  <si>
    <t xml:space="preserve">Johnston </t>
  </si>
  <si>
    <t>4090 Geddes Rd.</t>
  </si>
  <si>
    <t>616-902-3563</t>
  </si>
  <si>
    <t>Sat./Sun.: Jan. 25, 26; Feb. 1, 2</t>
  </si>
  <si>
    <t>3pm-7:30pm</t>
  </si>
  <si>
    <t>https://usbaseballacademy.com/ann-arbor-baseball-camp/</t>
  </si>
  <si>
    <t>USBDCRC</t>
  </si>
  <si>
    <t>Crown College</t>
  </si>
  <si>
    <t>8700 College View Dr</t>
  </si>
  <si>
    <t>St. Bonifacius</t>
  </si>
  <si>
    <t>sedbrookc@crown.edu</t>
  </si>
  <si>
    <t>Colt</t>
  </si>
  <si>
    <t>Sedbrook</t>
  </si>
  <si>
    <t>17034 Rogers Rd</t>
  </si>
  <si>
    <t>Eden Prairie</t>
  </si>
  <si>
    <t>952-446-4567</t>
  </si>
  <si>
    <t>https://usbaseballacademy.com/st-bonifacius-baseball-camp/</t>
  </si>
  <si>
    <t>USBDDM</t>
  </si>
  <si>
    <t>Dallas Molina HS</t>
  </si>
  <si>
    <t>2355 Duncanville Rd</t>
  </si>
  <si>
    <t>Dallas</t>
  </si>
  <si>
    <t>hensmith@dallasisd.org</t>
  </si>
  <si>
    <t>Henry</t>
  </si>
  <si>
    <t>1002 Wabash Trail</t>
  </si>
  <si>
    <t>Mansfield</t>
  </si>
  <si>
    <t>817-937-6549</t>
  </si>
  <si>
    <t>https://usbaseballacademy.com/dallas-baseball-camp/</t>
  </si>
  <si>
    <t>USBDDG</t>
  </si>
  <si>
    <t>Dave Griffin's Sports Complex</t>
  </si>
  <si>
    <t>1200 W Main St</t>
  </si>
  <si>
    <t>Griffith</t>
  </si>
  <si>
    <t>david.griffin@pnw.edu</t>
  </si>
  <si>
    <t>Griffin</t>
  </si>
  <si>
    <t>8332 Wyman Dr</t>
  </si>
  <si>
    <t>St. John</t>
  </si>
  <si>
    <t>219-765-6242</t>
  </si>
  <si>
    <t>219-989-8018</t>
  </si>
  <si>
    <t>https://usbaseballacademy.com/hammond-baseball-camp/</t>
  </si>
  <si>
    <t>USBDDCC</t>
  </si>
  <si>
    <t xml:space="preserve">Delaware County Christian  </t>
  </si>
  <si>
    <t>462 Malin Rd</t>
  </si>
  <si>
    <t>Newtown Square</t>
  </si>
  <si>
    <t>jwisnewski@dccs.org</t>
  </si>
  <si>
    <t>Wisnewski</t>
  </si>
  <si>
    <t>509 Walnut Hill Rd.</t>
  </si>
  <si>
    <t>West Chester</t>
  </si>
  <si>
    <t>610-357-5881</t>
  </si>
  <si>
    <t>Saturdays: Feb. 22; Mar. 1, 15, 22</t>
  </si>
  <si>
    <t>https://usbaseballacademy.com/philadelphia-newtown-square-baseball-camp/</t>
  </si>
  <si>
    <t>USBDDEL</t>
  </si>
  <si>
    <t>Delta College</t>
  </si>
  <si>
    <t>1961 Delta Rd</t>
  </si>
  <si>
    <t>University Center</t>
  </si>
  <si>
    <t>billycork05@gmail.com</t>
  </si>
  <si>
    <t>Billy</t>
  </si>
  <si>
    <t>Cork</t>
  </si>
  <si>
    <t>1901 Bro Mor</t>
  </si>
  <si>
    <t>Saginaw</t>
  </si>
  <si>
    <t>989-928-7131</t>
  </si>
  <si>
    <t>https://usbaseballacademy.com/university-center-baseball-camp/</t>
  </si>
  <si>
    <t>USBDDH</t>
  </si>
  <si>
    <t>Drew HS</t>
  </si>
  <si>
    <t>Morton Field at the Presidio</t>
  </si>
  <si>
    <t>780 Sanches St.</t>
  </si>
  <si>
    <t>San Francisco</t>
  </si>
  <si>
    <t>caleanderson415@gmail.com</t>
  </si>
  <si>
    <t>Cale</t>
  </si>
  <si>
    <t>Anderson</t>
  </si>
  <si>
    <t>415-531-2038</t>
  </si>
  <si>
    <t>https://usbaseballacademy.com/san-francisco-baseball-camp/</t>
  </si>
  <si>
    <t>USBDDUG2</t>
  </si>
  <si>
    <t>Dugout Baseball</t>
  </si>
  <si>
    <t>400 E. Wilson Bridge Rd</t>
  </si>
  <si>
    <t>Columbus</t>
  </si>
  <si>
    <t>brian.j.mohr13@gmail.com</t>
  </si>
  <si>
    <t>Brian</t>
  </si>
  <si>
    <t>Mohr</t>
  </si>
  <si>
    <t>614-432-2423</t>
  </si>
  <si>
    <t>https://usbaseballacademy.com/columbus-oh-baseball-camp/</t>
  </si>
  <si>
    <t>USBDDUG</t>
  </si>
  <si>
    <t>Dugout Baseball   - WINTER BREAK</t>
  </si>
  <si>
    <t>USBDED</t>
  </si>
  <si>
    <t>Edison HS</t>
  </si>
  <si>
    <t>540 E California Ave</t>
  </si>
  <si>
    <t>Fresno</t>
  </si>
  <si>
    <t>https://usbaseballacademy.com/fresno-baseball-camp/</t>
  </si>
  <si>
    <t>USBDECN1</t>
  </si>
  <si>
    <t>Erie CC North</t>
  </si>
  <si>
    <t>Bell Center</t>
  </si>
  <si>
    <t>6205 Main St</t>
  </si>
  <si>
    <t>Buffalo</t>
  </si>
  <si>
    <t>bauth@ecc.edu</t>
  </si>
  <si>
    <t>Bauth</t>
  </si>
  <si>
    <t>16 Windsor Ridge Drive</t>
  </si>
  <si>
    <t>Lancaster</t>
  </si>
  <si>
    <t>716-685-2291</t>
  </si>
  <si>
    <t>716-982-8618</t>
  </si>
  <si>
    <t>Saturdays: Jan. 18, 25; Feb. 1, 8, 15, 22</t>
  </si>
  <si>
    <t>Noon-5pm</t>
  </si>
  <si>
    <t>https://usbaseballacademy.com/buffalo-baseball-camp/</t>
  </si>
  <si>
    <t>USBDECN2</t>
  </si>
  <si>
    <t>Erie CC South</t>
  </si>
  <si>
    <t>Sundays: Jan. 19, 26; Feb. 2, 9, 16, 23</t>
  </si>
  <si>
    <t>USBDET</t>
  </si>
  <si>
    <t xml:space="preserve">Exeter Township HS  </t>
  </si>
  <si>
    <t>201 E 37th St</t>
  </si>
  <si>
    <t>Reading</t>
  </si>
  <si>
    <t>jmfreese@exetersd.org</t>
  </si>
  <si>
    <t>Justin</t>
  </si>
  <si>
    <t>Freese</t>
  </si>
  <si>
    <t>23A Doral Drive</t>
  </si>
  <si>
    <t>610-858-2491</t>
  </si>
  <si>
    <t>610-779-3060</t>
  </si>
  <si>
    <t>https://usbaseballacademy.com/reading-baseball-camp/</t>
  </si>
  <si>
    <t>USBDFNW</t>
  </si>
  <si>
    <t>F.A.S.T of NW Ohio</t>
  </si>
  <si>
    <t>3477 S Dixie Hwy</t>
  </si>
  <si>
    <t>Lima</t>
  </si>
  <si>
    <t>danielgjones17@hotmail.com</t>
  </si>
  <si>
    <t>Danny</t>
  </si>
  <si>
    <t>Jones</t>
  </si>
  <si>
    <t>822 N. Jefferson Street</t>
  </si>
  <si>
    <t>419-302-5497</t>
  </si>
  <si>
    <t>Sundays: Jan. 5, 12, 19, 26; Feb. 2, 9</t>
  </si>
  <si>
    <t>9am-1pm</t>
  </si>
  <si>
    <t>https://usbaseballacademy.com/lima-baseball-camp/</t>
  </si>
  <si>
    <t>USBDFLC</t>
  </si>
  <si>
    <t>Finger Lakes CC</t>
  </si>
  <si>
    <t>3325 Marvin Sands Dr</t>
  </si>
  <si>
    <t>Canandaigua</t>
  </si>
  <si>
    <t>sean.marren@flcc.edu</t>
  </si>
  <si>
    <t>Sean</t>
  </si>
  <si>
    <t>Marren</t>
  </si>
  <si>
    <t>5967 Chipmunk Circle</t>
  </si>
  <si>
    <t>Farmington,</t>
  </si>
  <si>
    <t>585-785-1729</t>
  </si>
  <si>
    <t>585-739-8701</t>
  </si>
  <si>
    <t>Sundays: Jan. 5, 12, 26; Feb. 2</t>
  </si>
  <si>
    <t>https://usbaseballacademy.com/canandaigua-baseball-camp/</t>
  </si>
  <si>
    <t>USBDFLC2</t>
  </si>
  <si>
    <t>Finger Lakes CC - WINTER BREAK</t>
  </si>
  <si>
    <t>USBDFLH</t>
  </si>
  <si>
    <t>Firelands HS</t>
  </si>
  <si>
    <t>Firelands Middle School</t>
  </si>
  <si>
    <t>10643 Vermilion Rd</t>
  </si>
  <si>
    <t>Oberlin</t>
  </si>
  <si>
    <t>dransom0010@gmail.com</t>
  </si>
  <si>
    <t>Dan</t>
  </si>
  <si>
    <t>Ransom</t>
  </si>
  <si>
    <t>8098 Rice Rd.</t>
  </si>
  <si>
    <t>Amherst</t>
  </si>
  <si>
    <t>440-965-4255</t>
  </si>
  <si>
    <t>440-724-9036</t>
  </si>
  <si>
    <t>https://usbaseballacademy.com/cleveland-south-amherst-baseball-camp/</t>
  </si>
  <si>
    <t>USBDFSH</t>
  </si>
  <si>
    <t>Firestone HS</t>
  </si>
  <si>
    <t>470 Castle Blvd</t>
  </si>
  <si>
    <t>Akron</t>
  </si>
  <si>
    <t>jeffrygsloan@gmail.com</t>
  </si>
  <si>
    <t>Sloan</t>
  </si>
  <si>
    <t>1867 Larchmont Rd.</t>
  </si>
  <si>
    <t>330-329-0637</t>
  </si>
  <si>
    <t>https://usbaseballacademy.com/akron-baseball-camp/</t>
  </si>
  <si>
    <t>USBDFRI</t>
  </si>
  <si>
    <t xml:space="preserve">Fridley HS  </t>
  </si>
  <si>
    <t>6000 W Moore Lake Dr</t>
  </si>
  <si>
    <t>Fridley</t>
  </si>
  <si>
    <t>daniel.nalepka@fridley.k12.mn.us</t>
  </si>
  <si>
    <t>Nalepka</t>
  </si>
  <si>
    <t>426 147th Lane NE</t>
  </si>
  <si>
    <t>Ham Lake</t>
  </si>
  <si>
    <t>612-669-4798</t>
  </si>
  <si>
    <t>Sundays: Jan. 5, 12, 26; Feb. 9</t>
  </si>
  <si>
    <t>https://usbaseballacademy.com/fridley-baseball-camp/</t>
  </si>
  <si>
    <t>USBDHIN</t>
  </si>
  <si>
    <t>Gateway HS</t>
  </si>
  <si>
    <t>1300 S Sable Blvd</t>
  </si>
  <si>
    <t>teamrocksports@gmail.com</t>
  </si>
  <si>
    <t xml:space="preserve">Dixon </t>
  </si>
  <si>
    <t>20503 East Union Circle</t>
  </si>
  <si>
    <t>303-994-6351</t>
  </si>
  <si>
    <t>https://usbaseballacademy.com/denver-aurora-baseball-camp/</t>
  </si>
  <si>
    <t>USBDGCC</t>
  </si>
  <si>
    <t>Genesee CC</t>
  </si>
  <si>
    <t>Richard Call Arena</t>
  </si>
  <si>
    <t>1 College Rd</t>
  </si>
  <si>
    <t>Batavia</t>
  </si>
  <si>
    <t>ssherman@genesee.edu</t>
  </si>
  <si>
    <t>Skip</t>
  </si>
  <si>
    <t xml:space="preserve">Sherman </t>
  </si>
  <si>
    <t>17295 Taylor Rd.</t>
  </si>
  <si>
    <t>Holley</t>
  </si>
  <si>
    <t>585-350-9397</t>
  </si>
  <si>
    <t>https://usbaseballacademy.com/batavia-baseball-camp/</t>
  </si>
  <si>
    <t>USBDGC</t>
  </si>
  <si>
    <t xml:space="preserve">Geneva College </t>
  </si>
  <si>
    <t>3200 College Ave</t>
  </si>
  <si>
    <t>Beaver Falls</t>
  </si>
  <si>
    <t>awsumner@geneva.edu</t>
  </si>
  <si>
    <t>Alan</t>
  </si>
  <si>
    <t>Sumner</t>
  </si>
  <si>
    <t>123 Smith Lane</t>
  </si>
  <si>
    <t>724-847-0467</t>
  </si>
  <si>
    <t>412-974-8410</t>
  </si>
  <si>
    <t>724-847-6647</t>
  </si>
  <si>
    <t>8am-12:30pm</t>
  </si>
  <si>
    <t>https://usbaseballacademy.com/beaver-falls-baseball-camp/</t>
  </si>
  <si>
    <t>USBDGSC</t>
  </si>
  <si>
    <t>Glendale Sports Complex</t>
  </si>
  <si>
    <t>2200 Fern Lane</t>
  </si>
  <si>
    <t>Glendale</t>
  </si>
  <si>
    <t>spiropsaltis@aol.com</t>
  </si>
  <si>
    <t>Spiro</t>
  </si>
  <si>
    <t>Psaltis</t>
  </si>
  <si>
    <t>5769 Summit Crest Dr</t>
  </si>
  <si>
    <t>La Canada</t>
  </si>
  <si>
    <t>818-253-6503</t>
  </si>
  <si>
    <t>https://usbaseballacademy.com/los-angeles-glendale-baseball-camp/</t>
  </si>
  <si>
    <t>USBDGSG</t>
  </si>
  <si>
    <t>Golden State Grind</t>
  </si>
  <si>
    <t>3500 Wilbur Ave</t>
  </si>
  <si>
    <t>Antioch</t>
  </si>
  <si>
    <t>billduby@gmail.com</t>
  </si>
  <si>
    <t>Bill</t>
  </si>
  <si>
    <t>Duby</t>
  </si>
  <si>
    <t>242 Valley Dr.</t>
  </si>
  <si>
    <t>Pleasant Hill</t>
  </si>
  <si>
    <t>925-383-1819</t>
  </si>
  <si>
    <t>925-480-7375</t>
  </si>
  <si>
    <t>Sundays: Jan. 5, 12, 19, 26; Feb. 2, 16</t>
  </si>
  <si>
    <t>Noon-4pm</t>
  </si>
  <si>
    <t>https://usbaseballacademy.com/antioch-baseball-camp/</t>
  </si>
  <si>
    <t>USBDGLH</t>
  </si>
  <si>
    <t>Gull Lake HS</t>
  </si>
  <si>
    <t>7753 N 34th St</t>
  </si>
  <si>
    <t>Richland</t>
  </si>
  <si>
    <t>rwalters@gulllakecs.org</t>
  </si>
  <si>
    <t>Reggie</t>
  </si>
  <si>
    <t>Walters</t>
  </si>
  <si>
    <t>11073 E. CD Ave.</t>
  </si>
  <si>
    <t>269-377-3025</t>
  </si>
  <si>
    <t>Sundays: Jan. 19, 26; Feb. 2, 16</t>
  </si>
  <si>
    <t>https://usbaseballacademy.com/richland-baseball-camp/</t>
  </si>
  <si>
    <t>USBDHU</t>
  </si>
  <si>
    <t>Hamline University</t>
  </si>
  <si>
    <t>1536 Hewitt Ave</t>
  </si>
  <si>
    <t>St Paul</t>
  </si>
  <si>
    <t>jweyandt02@hamline.edu</t>
  </si>
  <si>
    <t>Jim</t>
  </si>
  <si>
    <t>Weyandt</t>
  </si>
  <si>
    <t>1901 Jewel Drive</t>
  </si>
  <si>
    <t>Woodbury</t>
  </si>
  <si>
    <t>651-523-2326</t>
  </si>
  <si>
    <t>651-307-1926</t>
  </si>
  <si>
    <t>651-523-2035</t>
  </si>
  <si>
    <t>Saturdays: Jan. 4, 11, 18, 25; Feb. 1, 8</t>
  </si>
  <si>
    <t>11am-4pm</t>
  </si>
  <si>
    <t>https://usbaseballacademy.com/st-paul-baseball-camp/</t>
  </si>
  <si>
    <t>USBDHU2</t>
  </si>
  <si>
    <t>Hamline University - WINTER BREAK</t>
  </si>
  <si>
    <t>USBDHV</t>
  </si>
  <si>
    <t>Hidden Valley HS</t>
  </si>
  <si>
    <t>5000 Titan Trail</t>
  </si>
  <si>
    <t>Roanoke</t>
  </si>
  <si>
    <t>slough36@gmail.com</t>
  </si>
  <si>
    <t xml:space="preserve">Kevin </t>
  </si>
  <si>
    <t>Slough</t>
  </si>
  <si>
    <t>540-353-6234</t>
  </si>
  <si>
    <t>https://usbaseballacademy.com/roanoke-baseball-camp/</t>
  </si>
  <si>
    <t>USBDJM</t>
  </si>
  <si>
    <t>James Monroe HS</t>
  </si>
  <si>
    <t>Mid Valley Diamond #5</t>
  </si>
  <si>
    <t>17301 W. Oxnard St.</t>
  </si>
  <si>
    <t>Encino</t>
  </si>
  <si>
    <t>omckora1@hotmail.com</t>
  </si>
  <si>
    <t>Omar</t>
  </si>
  <si>
    <t>Carrillo</t>
  </si>
  <si>
    <t>8427 Tobias Ave Unit 41</t>
  </si>
  <si>
    <t>Panorama City</t>
  </si>
  <si>
    <t>818-642-3511</t>
  </si>
  <si>
    <t>https://usbaseballacademy.com/north-hills-baseball-camp/</t>
  </si>
  <si>
    <t>USBDKF</t>
  </si>
  <si>
    <t>Kettering Fairmont HS</t>
  </si>
  <si>
    <t>3301 Shroyer Rd</t>
  </si>
  <si>
    <t>Dayton</t>
  </si>
  <si>
    <t>matt.adams@ketteringschools.org</t>
  </si>
  <si>
    <t>Matt</t>
  </si>
  <si>
    <t>Adams</t>
  </si>
  <si>
    <t>937-231-2696</t>
  </si>
  <si>
    <t>https://usbaseballacademy.com/dayton-baseball-camp/</t>
  </si>
  <si>
    <t>USBDLS</t>
  </si>
  <si>
    <t>Lakeside HS</t>
  </si>
  <si>
    <t>32593 Riverside Dr</t>
  </si>
  <si>
    <t>Lake Elsinore</t>
  </si>
  <si>
    <t>casey.flannery@leusd.k12.ca.us</t>
  </si>
  <si>
    <t>Casey</t>
  </si>
  <si>
    <t>Flannery</t>
  </si>
  <si>
    <t>1706 Via Sevilla St</t>
  </si>
  <si>
    <t>Corona</t>
  </si>
  <si>
    <t>951-566-6240</t>
  </si>
  <si>
    <t>https://usbaseballacademy.com/lake-elsinore-baseball-camp/</t>
  </si>
  <si>
    <t>USBDLB</t>
  </si>
  <si>
    <t>Liberty-Benton HS</t>
  </si>
  <si>
    <t>9190 County Road 9</t>
  </si>
  <si>
    <t>Findlay</t>
  </si>
  <si>
    <t>mrader@liberty-benton.org</t>
  </si>
  <si>
    <t>Rader</t>
  </si>
  <si>
    <t>9056 TR 45</t>
  </si>
  <si>
    <t>419-306-8958</t>
  </si>
  <si>
    <t>419-424-5351</t>
  </si>
  <si>
    <t>https://usbaseballacademy.com/findlay-baseball-camp/</t>
  </si>
  <si>
    <t>USBDMAN</t>
  </si>
  <si>
    <t>Manning HS</t>
  </si>
  <si>
    <t>2155 Paxville Hwy</t>
  </si>
  <si>
    <t>Manning</t>
  </si>
  <si>
    <t>raymond.gibbs@clarendoncsd.org</t>
  </si>
  <si>
    <t>Ray</t>
  </si>
  <si>
    <t>Gibbs</t>
  </si>
  <si>
    <t>6987 Tobias Rd</t>
  </si>
  <si>
    <t>803-825-1440</t>
  </si>
  <si>
    <t>https://usbaseballacademy.com/manning-baseball-camp/</t>
  </si>
  <si>
    <t>USBDMC</t>
  </si>
  <si>
    <t>McCollum HS</t>
  </si>
  <si>
    <t>500 W Formosa Blvd</t>
  </si>
  <si>
    <t>ivan.mason@myhisd.net</t>
  </si>
  <si>
    <t>Ivan</t>
  </si>
  <si>
    <t>Mason</t>
  </si>
  <si>
    <t>210-268-9964</t>
  </si>
  <si>
    <t>https://usbaseballacademy.com/san-antonio-baseball-camp/</t>
  </si>
  <si>
    <t>USBDMP</t>
  </si>
  <si>
    <t>Mercyhurst Prep HS</t>
  </si>
  <si>
    <t>538 E Grandview Blvd</t>
  </si>
  <si>
    <t>Erie</t>
  </si>
  <si>
    <t>durk18@velocity.net</t>
  </si>
  <si>
    <t>Randy</t>
  </si>
  <si>
    <t>Durkoske</t>
  </si>
  <si>
    <t>1026 W. 33rd St.</t>
  </si>
  <si>
    <t>814-866-6164</t>
  </si>
  <si>
    <t>814-860-4285</t>
  </si>
  <si>
    <t>Sundays: Feb. 2, 16, 23; Mar. 2</t>
  </si>
  <si>
    <t>https://usbaseballacademy.com/erie-baseball-camp/</t>
  </si>
  <si>
    <t>USBDMES</t>
  </si>
  <si>
    <t>Mesa CC</t>
  </si>
  <si>
    <t>1833 W Southern</t>
  </si>
  <si>
    <t>Mesa</t>
  </si>
  <si>
    <t>tcirelli@mesacc.edu</t>
  </si>
  <si>
    <t>Tony</t>
  </si>
  <si>
    <t>Cirelli</t>
  </si>
  <si>
    <t>8348 E. Columbus Ave</t>
  </si>
  <si>
    <t>Scottsdale</t>
  </si>
  <si>
    <t>480-296-8959</t>
  </si>
  <si>
    <t>480-461-7562</t>
  </si>
  <si>
    <t>https://usbaseballacademy.com/mesa-baseball-camp/</t>
  </si>
  <si>
    <t>USBDROS2</t>
  </si>
  <si>
    <t>Metro Detroit Baseball - WINTER BREAK</t>
  </si>
  <si>
    <t>https://usbaseballacademy.com/detroit-royal-oak-baseball-camp/</t>
  </si>
  <si>
    <t>USBDMBA</t>
  </si>
  <si>
    <t>Morse Baseball Academy</t>
  </si>
  <si>
    <t>474 Stanford Ave</t>
  </si>
  <si>
    <t>Danville</t>
  </si>
  <si>
    <t>tpbmorse@yahoo.com</t>
  </si>
  <si>
    <t>Paul</t>
  </si>
  <si>
    <t>Morse</t>
  </si>
  <si>
    <t>133 Creekside Dr.</t>
  </si>
  <si>
    <t>859-326-1131</t>
  </si>
  <si>
    <t>859-236-6009</t>
  </si>
  <si>
    <t>https://usbaseballacademy.com/danville-baseball-camp/</t>
  </si>
  <si>
    <t>USBDMBC</t>
  </si>
  <si>
    <t>Mt. Bethel Christian Academy Upper School</t>
  </si>
  <si>
    <t>2509 Post Oak Tritt Rd</t>
  </si>
  <si>
    <t>eric.mcafee@mtbethelchristian.org</t>
  </si>
  <si>
    <t>Eric</t>
  </si>
  <si>
    <t>McAfee</t>
  </si>
  <si>
    <t>310 Knotts Circle</t>
  </si>
  <si>
    <t>Woodstock</t>
  </si>
  <si>
    <t>770-905-7772</t>
  </si>
  <si>
    <t>https://usbaseballacademy.com/marietta-baseball-camp/</t>
  </si>
  <si>
    <t>USBDMBC2</t>
  </si>
  <si>
    <t>Mt. Bethel Christian Academy Upper School - WINTER BREAK</t>
  </si>
  <si>
    <t>USBDNPU</t>
  </si>
  <si>
    <t>North Park University</t>
  </si>
  <si>
    <t>3205 W Carmen Ave</t>
  </si>
  <si>
    <t>Chicago</t>
  </si>
  <si>
    <t>ljohnson6@northpark.edu</t>
  </si>
  <si>
    <t>Luke</t>
  </si>
  <si>
    <t>Johnson</t>
  </si>
  <si>
    <t>830 N Washington</t>
  </si>
  <si>
    <t>Wheaton</t>
  </si>
  <si>
    <t>630-728-2879</t>
  </si>
  <si>
    <t>630-728-2849</t>
  </si>
  <si>
    <t>773-244-5675</t>
  </si>
  <si>
    <t>https://usbaseballacademy.com/chicago-baseball-camp/</t>
  </si>
  <si>
    <t>USBDNU</t>
  </si>
  <si>
    <t>Norwich University</t>
  </si>
  <si>
    <t>Shapiro Field House</t>
  </si>
  <si>
    <t>158 Harmon Dr</t>
  </si>
  <si>
    <t>Northfield</t>
  </si>
  <si>
    <t>VT</t>
  </si>
  <si>
    <t>wwhaley@norwich.edu</t>
  </si>
  <si>
    <t>Whaley</t>
  </si>
  <si>
    <t>264 Quarry Hill Rd Apt. 304</t>
  </si>
  <si>
    <t>South Burlington</t>
  </si>
  <si>
    <t>802-279-4633</t>
  </si>
  <si>
    <t>802-485-2238</t>
  </si>
  <si>
    <t>https://usbaseballacademy.com/montpelier-northfield-baseball-camp/</t>
  </si>
  <si>
    <t>USBDND</t>
  </si>
  <si>
    <t>Notre Dame HS</t>
  </si>
  <si>
    <t>3417 Church Rd</t>
  </si>
  <si>
    <t>Easton</t>
  </si>
  <si>
    <t>mbedics@ndcrusaders.org</t>
  </si>
  <si>
    <t>Bedics</t>
  </si>
  <si>
    <t>1030 Oldstone Rd.</t>
  </si>
  <si>
    <t>Allentown</t>
  </si>
  <si>
    <t>610-965-7908</t>
  </si>
  <si>
    <t>610-217-1065</t>
  </si>
  <si>
    <t>https://usbaseballacademy.com/easton-baseball-camp/</t>
  </si>
  <si>
    <t>USBDOL</t>
  </si>
  <si>
    <t>Oak Lawn HS</t>
  </si>
  <si>
    <t>9400 Southwest Hwy</t>
  </si>
  <si>
    <t>Oak Lawn</t>
  </si>
  <si>
    <t>williamgerny@gmail.com</t>
  </si>
  <si>
    <t>Gerny</t>
  </si>
  <si>
    <t>3538 Grand Blvd</t>
  </si>
  <si>
    <t>Brookfield</t>
  </si>
  <si>
    <t>708-218-5588</t>
  </si>
  <si>
    <t>708-424-5278</t>
  </si>
  <si>
    <t>https://usbaseballacademy.com/oak-lawn-baseball-camp/</t>
  </si>
  <si>
    <t>USBDPH</t>
  </si>
  <si>
    <t>Paradise Honors HS</t>
  </si>
  <si>
    <t>12775 N. 175th Ave</t>
  </si>
  <si>
    <t>Surprise</t>
  </si>
  <si>
    <t>phhsbaseball@paradiseschools.org</t>
  </si>
  <si>
    <t>James</t>
  </si>
  <si>
    <t>Lofton</t>
  </si>
  <si>
    <t>5859 N. 187th Lane</t>
  </si>
  <si>
    <t>Litchfield Park</t>
  </si>
  <si>
    <t>623-499-1623</t>
  </si>
  <si>
    <t>https://usbaseballacademy.com/surprise-baseball-camp/</t>
  </si>
  <si>
    <t>USBDPKS</t>
  </si>
  <si>
    <t>Perkiomen School</t>
  </si>
  <si>
    <t>200 Seminary St</t>
  </si>
  <si>
    <t>Pennsburg</t>
  </si>
  <si>
    <t>kbaker@perkiomen.org</t>
  </si>
  <si>
    <t>Ken</t>
  </si>
  <si>
    <t>Baker</t>
  </si>
  <si>
    <t>196 State St</t>
  </si>
  <si>
    <t>East Greenville</t>
  </si>
  <si>
    <t>267-909-0361</t>
  </si>
  <si>
    <t>8:30AM-1PM</t>
  </si>
  <si>
    <t>https://usbaseballacademy.com/pennsburg-baseball-camp/</t>
  </si>
  <si>
    <t>USBDPC</t>
  </si>
  <si>
    <t>Phoenix Christian HS</t>
  </si>
  <si>
    <t>1751 W Indian School Rd</t>
  </si>
  <si>
    <t>Phoenix</t>
  </si>
  <si>
    <t>mjband@cox.net</t>
  </si>
  <si>
    <t>Mark</t>
  </si>
  <si>
    <t>Band</t>
  </si>
  <si>
    <t>8031 North 15th Ave</t>
  </si>
  <si>
    <t>602-943-3942</t>
  </si>
  <si>
    <t>602-320-9248</t>
  </si>
  <si>
    <t>Saturdays: Dec. 14, 21; Jan. 11, 18</t>
  </si>
  <si>
    <t>https://usbaseballacademy.com/phoenix-baseball-camp/</t>
  </si>
  <si>
    <t>USBDPR</t>
  </si>
  <si>
    <t xml:space="preserve">Principia College   </t>
  </si>
  <si>
    <t>1 Maybeck Place</t>
  </si>
  <si>
    <t>Elsah</t>
  </si>
  <si>
    <t>chris.marston@principia.edu</t>
  </si>
  <si>
    <t>Marston</t>
  </si>
  <si>
    <t>2278 Bay Tree Dr</t>
  </si>
  <si>
    <t>Saint Peters</t>
  </si>
  <si>
    <t>314-616-8557</t>
  </si>
  <si>
    <t>https://usbaseballacademy.com/elsah-baseball-camp/</t>
  </si>
  <si>
    <t>USBDPROC</t>
  </si>
  <si>
    <t xml:space="preserve">Proctor HS  </t>
  </si>
  <si>
    <t>131 Ninth Ave</t>
  </si>
  <si>
    <t>Proctor</t>
  </si>
  <si>
    <t>duluthdukes@gmail.com</t>
  </si>
  <si>
    <t>Anthony</t>
  </si>
  <si>
    <t>Bush</t>
  </si>
  <si>
    <t>4306 Dodge St.</t>
  </si>
  <si>
    <t>218-606-2285</t>
  </si>
  <si>
    <t>612-385-1733 Joe</t>
  </si>
  <si>
    <t>Sundays: Apr. 27; May 4, 11, 18</t>
  </si>
  <si>
    <t>https://usbaseballacademy.com/duluth-proctor-baseball-camp/</t>
  </si>
  <si>
    <t>USBDBAY</t>
  </si>
  <si>
    <t>Queensborough CC</t>
  </si>
  <si>
    <t>222-05 56th Ave</t>
  </si>
  <si>
    <t>Queens</t>
  </si>
  <si>
    <t>info@pegsbaseball.com</t>
  </si>
  <si>
    <t>19 Forge Lane</t>
  </si>
  <si>
    <t>Levittown</t>
  </si>
  <si>
    <t>4pm-8:30pm</t>
  </si>
  <si>
    <t>https://usbaseballacademy.com/queens-baseball-camp/</t>
  </si>
  <si>
    <t>USBDQUI</t>
  </si>
  <si>
    <t xml:space="preserve">Quincy HS </t>
  </si>
  <si>
    <t>18 Colfax St</t>
  </si>
  <si>
    <t>Quincy</t>
  </si>
  <si>
    <t>irishpjd@gmail.com</t>
  </si>
  <si>
    <t>Pat</t>
  </si>
  <si>
    <t>Dillon</t>
  </si>
  <si>
    <t>2780 Hemlock Beach Rd</t>
  </si>
  <si>
    <t>517-425-9711</t>
  </si>
  <si>
    <t>https://usbaseballacademy.com/quincy-baseball-camp/</t>
  </si>
  <si>
    <t>USBDRC</t>
  </si>
  <si>
    <t xml:space="preserve">Ramapo College  </t>
  </si>
  <si>
    <t>505 Ramapo Valley Rd</t>
  </si>
  <si>
    <t>Mahwah</t>
  </si>
  <si>
    <t>rrinsky@ramapo.edu</t>
  </si>
  <si>
    <t xml:space="preserve">Rinsky </t>
  </si>
  <si>
    <t>28 Sunset Trail</t>
  </si>
  <si>
    <t>Denville</t>
  </si>
  <si>
    <t>O7834</t>
  </si>
  <si>
    <t>973-951-0771</t>
  </si>
  <si>
    <t>https://usbaseballacademy.com/bergen-county-mahwah-baseball-camp/</t>
  </si>
  <si>
    <t>USBDRICH</t>
  </si>
  <si>
    <t>Richwoods HS</t>
  </si>
  <si>
    <t>6301 N University</t>
  </si>
  <si>
    <t>Peoria</t>
  </si>
  <si>
    <t>michael_dunne@att.net</t>
  </si>
  <si>
    <t>Dunne</t>
  </si>
  <si>
    <t>5115 W Ancient Oak Dr.</t>
  </si>
  <si>
    <t>Peiora</t>
  </si>
  <si>
    <t>309-427-0849</t>
  </si>
  <si>
    <t>309-693-4400</t>
  </si>
  <si>
    <t>10am-3pm</t>
  </si>
  <si>
    <t>https://usbaseballacademy.com/peoria-baseball-camp/</t>
  </si>
  <si>
    <t>USBDRVC</t>
  </si>
  <si>
    <t>Rock Valley College</t>
  </si>
  <si>
    <t>3301 N Mulford Rd</t>
  </si>
  <si>
    <t>Rockford</t>
  </si>
  <si>
    <t>c.herren@rockvalleycollege.edu</t>
  </si>
  <si>
    <t xml:space="preserve">Herren </t>
  </si>
  <si>
    <t>5107 Tree Swallow Bend</t>
  </si>
  <si>
    <t>Loves Park</t>
  </si>
  <si>
    <t>815-921-3820</t>
  </si>
  <si>
    <t>785-554-1689</t>
  </si>
  <si>
    <t>https://usbaseballacademy.com/rockford-baseball-camp/</t>
  </si>
  <si>
    <t>USBDRUC</t>
  </si>
  <si>
    <t>Russell County HS</t>
  </si>
  <si>
    <t>2166 S Highway 127</t>
  </si>
  <si>
    <t>Russell Springs</t>
  </si>
  <si>
    <t>david.rexroat@russell.kyschools.us</t>
  </si>
  <si>
    <t>Rexroat</t>
  </si>
  <si>
    <t>1842 N Main ST</t>
  </si>
  <si>
    <t>Jamestown</t>
  </si>
  <si>
    <t>270-566-1757</t>
  </si>
  <si>
    <t>Sundays: Feb. 16, 23 Mar. 2, 9</t>
  </si>
  <si>
    <t>https://usbaseballacademy.com/russell-springs-baseball-camp/</t>
  </si>
  <si>
    <t>USBDRUS</t>
  </si>
  <si>
    <t>Russell HS</t>
  </si>
  <si>
    <t>709 Red Devil Ln</t>
  </si>
  <si>
    <t>Russell</t>
  </si>
  <si>
    <t>tim.rice@russellind.kyschools.us</t>
  </si>
  <si>
    <t>Rice</t>
  </si>
  <si>
    <t>2419 Bradley Dr</t>
  </si>
  <si>
    <t>Ashland</t>
  </si>
  <si>
    <t>606-571-2355</t>
  </si>
  <si>
    <t>https://usbaseballacademy.com/russell-baseball-camp/</t>
  </si>
  <si>
    <t>USBDSCC</t>
  </si>
  <si>
    <t xml:space="preserve">Salem CC   </t>
  </si>
  <si>
    <t>460 Hollywood Ave</t>
  </si>
  <si>
    <t>Carneys Point</t>
  </si>
  <si>
    <t>jholt@salemcc.edu</t>
  </si>
  <si>
    <t xml:space="preserve">Holt </t>
  </si>
  <si>
    <t>409 Highland Ave</t>
  </si>
  <si>
    <t>Westville</t>
  </si>
  <si>
    <t>O8093</t>
  </si>
  <si>
    <t>609-202-1162</t>
  </si>
  <si>
    <t>https://usbaseballacademy.com/carneys-point-baseball-camp/</t>
  </si>
  <si>
    <t>USBDSDC</t>
  </si>
  <si>
    <t>San Diego City College</t>
  </si>
  <si>
    <t>Morley Field</t>
  </si>
  <si>
    <t>2221 Morley Field Dr</t>
  </si>
  <si>
    <t>San Diego</t>
  </si>
  <si>
    <t>cbrown@sdccd.edu</t>
  </si>
  <si>
    <t>Brown</t>
  </si>
  <si>
    <t>14809 Presilla Dr</t>
  </si>
  <si>
    <t>Jamul</t>
  </si>
  <si>
    <t>619-212-0928</t>
  </si>
  <si>
    <t>619-388-3705</t>
  </si>
  <si>
    <t>https://usbaseballacademy.com/san-diego-baseball-camp/</t>
  </si>
  <si>
    <t>USBDSDC2</t>
  </si>
  <si>
    <t>San Diego City College - WINTER BREAK</t>
  </si>
  <si>
    <t>USBDSC</t>
  </si>
  <si>
    <t xml:space="preserve">Sand Creek HS </t>
  </si>
  <si>
    <t>7005 N Carefree</t>
  </si>
  <si>
    <t>Colorado Springs</t>
  </si>
  <si>
    <t>schsbaseball@d49.org</t>
  </si>
  <si>
    <t>San Felippo</t>
  </si>
  <si>
    <t>4610 Dapple Grey lane</t>
  </si>
  <si>
    <t>440-574-1645</t>
  </si>
  <si>
    <t>ED 719-648-0035</t>
  </si>
  <si>
    <t>https://usbaseballacademy.com/sand-creek-hs-colorado-springs-baseball-camp/</t>
  </si>
  <si>
    <t>USBDSU</t>
  </si>
  <si>
    <t>Seattle University</t>
  </si>
  <si>
    <t>Redhawk Center</t>
  </si>
  <si>
    <t>550 14th Ave</t>
  </si>
  <si>
    <t>Seattle</t>
  </si>
  <si>
    <t>WA</t>
  </si>
  <si>
    <t>awelch@seattleu.edu</t>
  </si>
  <si>
    <t>Aidan</t>
  </si>
  <si>
    <t>Welch</t>
  </si>
  <si>
    <t>Aidan Welch XKOIPY, 6345 6th Ave S</t>
  </si>
  <si>
    <t>206-979-3714</t>
  </si>
  <si>
    <t>https://usbaseballacademy.com/seattle-baseball-camp/</t>
  </si>
  <si>
    <t>USBDSMP</t>
  </si>
  <si>
    <t>Simpson University</t>
  </si>
  <si>
    <t>2211 College U Dr</t>
  </si>
  <si>
    <t>Redding</t>
  </si>
  <si>
    <t>dtating@simpsonu.edu</t>
  </si>
  <si>
    <t>Tating</t>
  </si>
  <si>
    <t>24270 Oklahoma Ave</t>
  </si>
  <si>
    <t>Red Bluff</t>
  </si>
  <si>
    <t>530-527-7166</t>
  </si>
  <si>
    <t>530-526-1086</t>
  </si>
  <si>
    <t>https://usbaseballacademy.com/redding-baseball-camp/</t>
  </si>
  <si>
    <t>USBDSMP2</t>
  </si>
  <si>
    <t>Simpson University - WINTER BREAK</t>
  </si>
  <si>
    <t>dtating@simpson.edu</t>
  </si>
  <si>
    <t>USBDAMJ</t>
  </si>
  <si>
    <t>Solano CC</t>
  </si>
  <si>
    <t>4000 Suisun Valley Rd</t>
  </si>
  <si>
    <t>Fairfield</t>
  </si>
  <si>
    <t>scott.stover@solano.edu</t>
  </si>
  <si>
    <t>Stover</t>
  </si>
  <si>
    <t>1601 California Dr Unit B</t>
  </si>
  <si>
    <t>Vacaville</t>
  </si>
  <si>
    <t>707-685-7792</t>
  </si>
  <si>
    <t>https://usbaseballacademy.com/fairfield-baseball-camp/</t>
  </si>
  <si>
    <t>USBDSSF</t>
  </si>
  <si>
    <t>South San Francisco HS</t>
  </si>
  <si>
    <t>400 B St</t>
  </si>
  <si>
    <t>South San Francisco</t>
  </si>
  <si>
    <t>mschaukowitch@ssfusd.org</t>
  </si>
  <si>
    <t>Schaukowitch</t>
  </si>
  <si>
    <t>319 Northwood Dr.</t>
  </si>
  <si>
    <t>650-270-9180</t>
  </si>
  <si>
    <t>https://usbaseballacademy.com/south-san-francisco-baseball-camp/</t>
  </si>
  <si>
    <t>USBDSF</t>
  </si>
  <si>
    <t>St Francis HS (WI)</t>
  </si>
  <si>
    <t>4225 S. Lake Dr.</t>
  </si>
  <si>
    <t>St. Francis</t>
  </si>
  <si>
    <t>tomaichanthony@gmail.com</t>
  </si>
  <si>
    <t>Tomaich</t>
  </si>
  <si>
    <t>262-902-8389</t>
  </si>
  <si>
    <t>https://usbaseballacademy.com/cudahy-baseball-camp/</t>
  </si>
  <si>
    <t>USBDSGT</t>
  </si>
  <si>
    <t>St. Georges Tech HS</t>
  </si>
  <si>
    <t>555 Hyetts Corner Dr</t>
  </si>
  <si>
    <t>Middletown</t>
  </si>
  <si>
    <t>DE</t>
  </si>
  <si>
    <t>william.rodgers@nccvt.k12.de.us</t>
  </si>
  <si>
    <t>Rodgers</t>
  </si>
  <si>
    <t>737 Stanford White Way</t>
  </si>
  <si>
    <t>302-322-3619</t>
  </si>
  <si>
    <t>302-650-8071</t>
  </si>
  <si>
    <t>302-449-3360</t>
  </si>
  <si>
    <t>Sundays: Jan. 5, 12, 19; Feb. 2, 9, 16</t>
  </si>
  <si>
    <t>9am-2pm</t>
  </si>
  <si>
    <t>https://usbaseballacademy.com/middletown-baseball-camp/</t>
  </si>
  <si>
    <t>USBDSMC</t>
  </si>
  <si>
    <t>St. Mary's College</t>
  </si>
  <si>
    <t>18952 E Fisher Rd</t>
  </si>
  <si>
    <t>St Mary's City</t>
  </si>
  <si>
    <t>bfstratchko@smcm.edu</t>
  </si>
  <si>
    <t>Bernie</t>
  </si>
  <si>
    <t xml:space="preserve">Stratchko </t>
  </si>
  <si>
    <t>5516 Little Brook Dr</t>
  </si>
  <si>
    <t>LaPlata</t>
  </si>
  <si>
    <t>301-399-6960</t>
  </si>
  <si>
    <t>240-895-4312</t>
  </si>
  <si>
    <t>https://usbaseballacademy.com/lexington-park-st-marys-city-baseball-camp/</t>
  </si>
  <si>
    <t>USBDSTEB</t>
  </si>
  <si>
    <t>Stebbins HS</t>
  </si>
  <si>
    <t>1900 Harshman Rd</t>
  </si>
  <si>
    <t>Riverside</t>
  </si>
  <si>
    <t>wesstomoff@gmail.com</t>
  </si>
  <si>
    <t>Wes</t>
  </si>
  <si>
    <t>Stomoff</t>
  </si>
  <si>
    <t>1610 Phyllis Ave</t>
  </si>
  <si>
    <t>Miamisburg</t>
  </si>
  <si>
    <t>937-609-8671</t>
  </si>
  <si>
    <t>937-237-4250</t>
  </si>
  <si>
    <t>https://usbaseballacademy.com/dayton-riverside-baseball-camp/</t>
  </si>
  <si>
    <t>USBDSZ</t>
  </si>
  <si>
    <t>Strike Zone Academy</t>
  </si>
  <si>
    <t>2900 South 110th St</t>
  </si>
  <si>
    <t>Omaha</t>
  </si>
  <si>
    <t>NE</t>
  </si>
  <si>
    <t>jsiwa@strikezoneomaha.com</t>
  </si>
  <si>
    <t>Siwa</t>
  </si>
  <si>
    <t>5101 South 82nd St</t>
  </si>
  <si>
    <t>Ralston</t>
  </si>
  <si>
    <t>402-398-1238</t>
  </si>
  <si>
    <t>402-669-2892</t>
  </si>
  <si>
    <t>https://usbaseballacademy.com/omaha-baseball-camp/</t>
  </si>
  <si>
    <t>USBDSUT</t>
  </si>
  <si>
    <t>Sutter Union HS</t>
  </si>
  <si>
    <t>2665 Acacia Ave</t>
  </si>
  <si>
    <t>Sutter</t>
  </si>
  <si>
    <t>speterson@sutterhigh.k12.ca.us</t>
  </si>
  <si>
    <t>Stewart</t>
  </si>
  <si>
    <t>Peterson</t>
  </si>
  <si>
    <t>8360 Ranch Road</t>
  </si>
  <si>
    <t>530-300-6527</t>
  </si>
  <si>
    <t>https://usbaseballacademy.com/sutter-baseball-camp/</t>
  </si>
  <si>
    <t>USBDTJD</t>
  </si>
  <si>
    <t>The John Dickinson School</t>
  </si>
  <si>
    <t>1801 Milltown Rd</t>
  </si>
  <si>
    <t>Wilmington</t>
  </si>
  <si>
    <t>cword82@gmail.com</t>
  </si>
  <si>
    <t>Duban</t>
  </si>
  <si>
    <t xml:space="preserve">Word </t>
  </si>
  <si>
    <t>6 Elm Drive</t>
  </si>
  <si>
    <t>Newark</t>
  </si>
  <si>
    <t>302-766-3082</t>
  </si>
  <si>
    <t>302-598-6868 John</t>
  </si>
  <si>
    <t>https://usbaseballacademy.com/wilmington-baseball-camp/</t>
  </si>
  <si>
    <t>USBDTU</t>
  </si>
  <si>
    <t>Towson University</t>
  </si>
  <si>
    <t>7537 Auburn Dr</t>
  </si>
  <si>
    <t>Towson</t>
  </si>
  <si>
    <t>mtyner@towson.edu</t>
  </si>
  <si>
    <t>Tyner</t>
  </si>
  <si>
    <t>115 Versailles Circle Apt D</t>
  </si>
  <si>
    <t>804-247-2217</t>
  </si>
  <si>
    <t>Sundays: Jan. 12, 18 (Sat.), 26; Feb. 2</t>
  </si>
  <si>
    <t>https://usbaseballacademy.com/towson-baseball-camp/</t>
  </si>
  <si>
    <t>USBDTPP</t>
  </si>
  <si>
    <t>Triple Play P3rformance</t>
  </si>
  <si>
    <t>5223 Raeford Rd</t>
  </si>
  <si>
    <t>Fayetteville</t>
  </si>
  <si>
    <t>tripleplayp3rformance@gmail.com</t>
  </si>
  <si>
    <t>Brower</t>
  </si>
  <si>
    <t>8215 Dunholme Dr.</t>
  </si>
  <si>
    <t>910-723-5477</t>
  </si>
  <si>
    <t>https://usbaseballacademy.com/fayetteville-baseball-camp/</t>
  </si>
  <si>
    <t>USBDTA</t>
  </si>
  <si>
    <t xml:space="preserve">T's Academy  </t>
  </si>
  <si>
    <t>600 E. Western Ave</t>
  </si>
  <si>
    <t>Lombard</t>
  </si>
  <si>
    <t>dccoach@hotmail.com</t>
  </si>
  <si>
    <t>Bieterman</t>
  </si>
  <si>
    <t>343 Elm</t>
  </si>
  <si>
    <t>Villa Park</t>
  </si>
  <si>
    <t>630-334-7326</t>
  </si>
  <si>
    <t>https://usbaseballacademy.com/lombard-baseball-camp/</t>
  </si>
  <si>
    <t>USBDUPG</t>
  </si>
  <si>
    <t>University of Pitt-Greensburg</t>
  </si>
  <si>
    <t>150 Finoli Dr</t>
  </si>
  <si>
    <t>Greensburg</t>
  </si>
  <si>
    <t>sga10@pitt.edu</t>
  </si>
  <si>
    <t>1001 Orchard Ave.</t>
  </si>
  <si>
    <t>724-205-8629</t>
  </si>
  <si>
    <t>724-836-1785</t>
  </si>
  <si>
    <t>https://usbaseballacademy.com/pittsburgh-greensburg-baseball-camp/</t>
  </si>
  <si>
    <t>USBDUSF</t>
  </si>
  <si>
    <t>University of St Francis</t>
  </si>
  <si>
    <t>500 Wilcox St</t>
  </si>
  <si>
    <t>Joliet</t>
  </si>
  <si>
    <t>bmichalak@stfrancis.edu</t>
  </si>
  <si>
    <t xml:space="preserve">Michalak </t>
  </si>
  <si>
    <t>612 Bishops Gate</t>
  </si>
  <si>
    <t>New Lenox</t>
  </si>
  <si>
    <t>815-740-3406</t>
  </si>
  <si>
    <t>815-573-3634</t>
  </si>
  <si>
    <t>Sundays: Dec. 28 (Sat.); Jan. 12, 19, 26; Feb. 2, 9</t>
  </si>
  <si>
    <t>Noon-3pm</t>
  </si>
  <si>
    <t>https://usbaseballacademy.com/joliet-baseball-camp/</t>
  </si>
  <si>
    <t>USBDUSEU</t>
  </si>
  <si>
    <t>USBA Altoona</t>
  </si>
  <si>
    <t>Altoona HS</t>
  </si>
  <si>
    <t>1903 Bartlett Ave</t>
  </si>
  <si>
    <t>Altoona</t>
  </si>
  <si>
    <t>dvarsho@eauclaireexpress.com</t>
  </si>
  <si>
    <t>Dale</t>
  </si>
  <si>
    <t>Varsho</t>
  </si>
  <si>
    <t>6913 Julius Dr</t>
  </si>
  <si>
    <t>Eau Claire</t>
  </si>
  <si>
    <t>715-577-8255</t>
  </si>
  <si>
    <t>715-839-7788</t>
  </si>
  <si>
    <t>https://usbaseballacademy.com/eau-claire-altoona-baseball-camp/</t>
  </si>
  <si>
    <t>USBDUSIN</t>
  </si>
  <si>
    <t>USBA Independence</t>
  </si>
  <si>
    <t>The Dugout KC</t>
  </si>
  <si>
    <t>4466 S. Noland Rd.</t>
  </si>
  <si>
    <t>Kansas City-Independence</t>
  </si>
  <si>
    <t>coachjosh@spyacad.com</t>
  </si>
  <si>
    <t>Lewis</t>
  </si>
  <si>
    <t>816-550-4168 christy</t>
  </si>
  <si>
    <t>816-969-0559</t>
  </si>
  <si>
    <t>816-313-5634</t>
  </si>
  <si>
    <t>https://usbaseballacademy.com/independence-baseball-camp/</t>
  </si>
  <si>
    <t>USBDUIDY</t>
  </si>
  <si>
    <t>USBA Indianapolis</t>
  </si>
  <si>
    <t>Batter's Box Training</t>
  </si>
  <si>
    <t>3510 S Keystone Ave Suite A</t>
  </si>
  <si>
    <t>ejdevarie@gmail.com</t>
  </si>
  <si>
    <t>EJ</t>
  </si>
  <si>
    <t>Devarie</t>
  </si>
  <si>
    <t>8303 Picadilly Lane</t>
  </si>
  <si>
    <t>407-617-3757</t>
  </si>
  <si>
    <t>https://usbaseballacademy.com/indianapolis-baseball-camp/</t>
  </si>
  <si>
    <t>USBDUSLY</t>
  </si>
  <si>
    <t>USBA Lynchburg</t>
  </si>
  <si>
    <t>Sluggers Academy</t>
  </si>
  <si>
    <t>129 Police Tower Rd</t>
  </si>
  <si>
    <t>Appomattox</t>
  </si>
  <si>
    <t>randy.tomlin@gmail.com</t>
  </si>
  <si>
    <t>Tomlin</t>
  </si>
  <si>
    <t>3105 Cranehill Dr</t>
  </si>
  <si>
    <t>Lynchburg</t>
  </si>
  <si>
    <t>434-941-8511</t>
  </si>
  <si>
    <t>https://usbaseballacademy.com/lynchburg-baseball-camp/</t>
  </si>
  <si>
    <t>USBDUSO</t>
  </si>
  <si>
    <t xml:space="preserve">USBA Ocala  </t>
  </si>
  <si>
    <t>St John Lutheran HS</t>
  </si>
  <si>
    <t>1915 SE Lake Weir Ave</t>
  </si>
  <si>
    <t>Ocala</t>
  </si>
  <si>
    <t>p.theile@yahoo.com</t>
  </si>
  <si>
    <t>Theile</t>
  </si>
  <si>
    <t xml:space="preserve">4010 NE 58th Cir </t>
  </si>
  <si>
    <t>Silver Springs</t>
  </si>
  <si>
    <t>352-615-0936</t>
  </si>
  <si>
    <t>https://usbaseballacademy.com/ocala-baseball-camp/</t>
  </si>
  <si>
    <t>USBDBMC</t>
  </si>
  <si>
    <t xml:space="preserve">USBA Orlando  </t>
  </si>
  <si>
    <t xml:space="preserve">Bishop Moore Catholic HS </t>
  </si>
  <si>
    <t>3901 Edgewater Dr</t>
  </si>
  <si>
    <t>Orlando</t>
  </si>
  <si>
    <t>dejaioliver90@gmail.com</t>
  </si>
  <si>
    <t>Dejai</t>
  </si>
  <si>
    <t>Oliver</t>
  </si>
  <si>
    <t>7410 Machett Rd</t>
  </si>
  <si>
    <t>407-947-1881</t>
  </si>
  <si>
    <t>https://usbaseballacademy.com/orlando-baseball-camp/</t>
  </si>
  <si>
    <t>USBDUSPA</t>
  </si>
  <si>
    <t>USBA Pasadena</t>
  </si>
  <si>
    <t>Bay Area Texas Baseball</t>
  </si>
  <si>
    <t>14500 Village Evergreen Trail</t>
  </si>
  <si>
    <t>Houston</t>
  </si>
  <si>
    <t>chuckmcelroysports16@yahoo.com</t>
  </si>
  <si>
    <t>Chuck</t>
  </si>
  <si>
    <t>McElroy</t>
  </si>
  <si>
    <t>238 S Egret Bay Blvd #153</t>
  </si>
  <si>
    <t>League City</t>
  </si>
  <si>
    <t>832-731-8306</t>
  </si>
  <si>
    <t>Sat./Sun.: Jan. 4, 5, 11, 12</t>
  </si>
  <si>
    <t>https://usbaseballacademy.com/houston-pasadena-baseball-camp/</t>
  </si>
  <si>
    <t>USBDCL</t>
  </si>
  <si>
    <t>USBA Rancho Cucamonga</t>
  </si>
  <si>
    <t>Los Osos HS</t>
  </si>
  <si>
    <t>6001 Milliken Ave</t>
  </si>
  <si>
    <t>Rancho Cucamonga</t>
  </si>
  <si>
    <t>andrew.smith@chaffey.edu</t>
  </si>
  <si>
    <t>Andy</t>
  </si>
  <si>
    <t>1812 N Island Dr.</t>
  </si>
  <si>
    <t>Fullerton</t>
  </si>
  <si>
    <t>702-523-1578</t>
  </si>
  <si>
    <t>https://usbaseballacademy.com/rancho-cucamonga-baseball-camp/</t>
  </si>
  <si>
    <t>USBDWAT</t>
  </si>
  <si>
    <t>USBA Waterbury</t>
  </si>
  <si>
    <t>The Hit Club</t>
  </si>
  <si>
    <t>135 South Main St. 4th Floor</t>
  </si>
  <si>
    <t>Thomaston</t>
  </si>
  <si>
    <t>CT</t>
  </si>
  <si>
    <t>jalberto1234@yahoo.com</t>
  </si>
  <si>
    <t>Alberto</t>
  </si>
  <si>
    <t>203-525-2850</t>
  </si>
  <si>
    <t>1:30pm-6pm</t>
  </si>
  <si>
    <t>https://usbaseballacademy.com/waterbury-baseball-camp/</t>
  </si>
  <si>
    <t>USBDVAL</t>
  </si>
  <si>
    <t>Vallivue HS</t>
  </si>
  <si>
    <t>1407 E. Homedale Rd.</t>
  </si>
  <si>
    <t>Caldwell</t>
  </si>
  <si>
    <t>todd.zucker@vallivue.org</t>
  </si>
  <si>
    <t>Todd</t>
  </si>
  <si>
    <t>Zucker</t>
  </si>
  <si>
    <t>14448 Bighorn Dr</t>
  </si>
  <si>
    <t>Nampa</t>
  </si>
  <si>
    <t>208-907-2654</t>
  </si>
  <si>
    <t>https://usbaseballacademy.com/caldwell-baseball-camp/</t>
  </si>
  <si>
    <t>USBDVSU</t>
  </si>
  <si>
    <t xml:space="preserve">Vermont State University  </t>
  </si>
  <si>
    <t>1001 College Rd</t>
  </si>
  <si>
    <t>Lyndonville</t>
  </si>
  <si>
    <t>cameron.curler@vermontstate.edu</t>
  </si>
  <si>
    <t>Cameron</t>
  </si>
  <si>
    <t>Curler</t>
  </si>
  <si>
    <t>O5851</t>
  </si>
  <si>
    <t>802-345-2641</t>
  </si>
  <si>
    <t>Sundays: Jan 19, 26; Feb. 2, 9</t>
  </si>
  <si>
    <t>https://usbaseballacademy.com/lyndonville-baseball-camp/</t>
  </si>
  <si>
    <t>USBDWM</t>
  </si>
  <si>
    <t>Watkins Memorial HS</t>
  </si>
  <si>
    <t>1954 Warrior Way SW</t>
  </si>
  <si>
    <t>Etna</t>
  </si>
  <si>
    <t>dschone@laca.org</t>
  </si>
  <si>
    <t>Don</t>
  </si>
  <si>
    <t>Schone</t>
  </si>
  <si>
    <t>183 Brandon Dr.</t>
  </si>
  <si>
    <t>Pataskala</t>
  </si>
  <si>
    <t>614-207-1633</t>
  </si>
  <si>
    <t>419-935-8491</t>
  </si>
  <si>
    <t>Sundays: Jan. 12, 19, 26; Feb. 2, 9, 16</t>
  </si>
  <si>
    <t>1pm-6pm</t>
  </si>
  <si>
    <t>https://usbaseballacademy.com/pataskala-baseball-camp/</t>
  </si>
  <si>
    <t>OUT</t>
  </si>
  <si>
    <t>QUESTIONABLE</t>
  </si>
  <si>
    <t>RETURNING</t>
  </si>
  <si>
    <t>Z-CNCLD-LOW ENRLMT</t>
  </si>
  <si>
    <t>USBDROS3</t>
  </si>
  <si>
    <t>2SP Sports Performance - WINTER BREAK</t>
  </si>
  <si>
    <t>2230 Mall Dr.</t>
  </si>
  <si>
    <t>Waterford Twp</t>
  </si>
  <si>
    <t>USBDAVH</t>
  </si>
  <si>
    <t>Arcadia Valley HS</t>
  </si>
  <si>
    <t>520 Park Dr</t>
  </si>
  <si>
    <t>Ironton</t>
  </si>
  <si>
    <t>johninman@avr2.org</t>
  </si>
  <si>
    <t>Inman</t>
  </si>
  <si>
    <t>573-747-8455</t>
  </si>
  <si>
    <t>USBDBP2</t>
  </si>
  <si>
    <t>Baseball Plus -  WINTER BREAK</t>
  </si>
  <si>
    <t>USBDBSA</t>
  </si>
  <si>
    <t>Bellevue Sports Athletic Association - SPRING BREAK</t>
  </si>
  <si>
    <t>621 McPherson Drive</t>
  </si>
  <si>
    <t>Nashville</t>
  </si>
  <si>
    <t>margiet907615@gmail.com</t>
  </si>
  <si>
    <t>Andre</t>
  </si>
  <si>
    <t>Toliver</t>
  </si>
  <si>
    <t>907-382-9104</t>
  </si>
  <si>
    <t>Mon.-Thurs.: March 10-13</t>
  </si>
  <si>
    <t>https://usbaseballacademy.com/spring-break-baseball-camp-in-nashville/</t>
  </si>
  <si>
    <t>USBDCBC</t>
  </si>
  <si>
    <t>Chelsea Baseball Complex - SPRING BREAK</t>
  </si>
  <si>
    <t>Chelsea Baseball Complex</t>
  </si>
  <si>
    <t>177 Grand Slam Drive</t>
  </si>
  <si>
    <t>Chelsea</t>
  </si>
  <si>
    <t>Mon.-Thurs.: March 24-27</t>
  </si>
  <si>
    <t>https://app.usbaseballacademy.com/camps/spring-camp-chelsea</t>
  </si>
  <si>
    <t>USBDGCC2</t>
  </si>
  <si>
    <t>Genesee CC - WINTER BREAK</t>
  </si>
  <si>
    <t>USBDJOH</t>
  </si>
  <si>
    <t>Johansen HS - WINTER BREAK</t>
  </si>
  <si>
    <t>641 Norseman Dr.</t>
  </si>
  <si>
    <t>Modesto</t>
  </si>
  <si>
    <t>USBDTB3</t>
  </si>
  <si>
    <t>Lead Off Baseball Academy  - SPRING BREAK</t>
  </si>
  <si>
    <t>Mon.-Thur.: March 31-Apr. 3</t>
  </si>
  <si>
    <t>https://usbaseballacademy.com/spring-break-baseball-camp-in-smyrna/</t>
  </si>
  <si>
    <t>USBDMER</t>
  </si>
  <si>
    <t>Merced HS - WINTER BREAK</t>
  </si>
  <si>
    <t>205 W Olive Ave</t>
  </si>
  <si>
    <t>Merced</t>
  </si>
  <si>
    <t>USBDPR2</t>
  </si>
  <si>
    <t>Principia College - WINTER BREAK</t>
  </si>
  <si>
    <t>USBDPBA</t>
  </si>
  <si>
    <t>Pro Ball Academy - SPRING BREAK</t>
  </si>
  <si>
    <t>24815 NW 16th Avenue</t>
  </si>
  <si>
    <t>Newberry</t>
  </si>
  <si>
    <t>Mon.-Thurs.: March 17-20</t>
  </si>
  <si>
    <t>https://usbaseballacademy.com/spring-break-baseball-camp-in-newberry/</t>
  </si>
  <si>
    <t>USBDLOB</t>
  </si>
  <si>
    <t>USBA Long Beach - SPRING BREAK</t>
  </si>
  <si>
    <t>Silverado Park</t>
  </si>
  <si>
    <t>1545 West 31st Street</t>
  </si>
  <si>
    <t>Long Beach</t>
  </si>
  <si>
    <t>Mon.-Thur.: April 14-17</t>
  </si>
  <si>
    <t>https://usbaseballacademy.com/spring-break-baseball-camp-in-long-beach/</t>
  </si>
  <si>
    <t>USBDQUE</t>
  </si>
  <si>
    <t>USBA Queens - SPRING BREAK</t>
  </si>
  <si>
    <t>Padavan-Preller Field</t>
  </si>
  <si>
    <t>236-2 Hillside Ave</t>
  </si>
  <si>
    <t>Bellerose</t>
  </si>
  <si>
    <t>Salem CC -WINTER BREAK</t>
  </si>
  <si>
    <t>USBDUBM2</t>
  </si>
  <si>
    <t>USBA Bloomington - WINTER BREAK</t>
  </si>
  <si>
    <t>5325 WMinneapolisoodlawn Blvd</t>
  </si>
  <si>
    <t>USBDCV</t>
  </si>
  <si>
    <t>USBA Chula Vista</t>
  </si>
  <si>
    <t>Eastlake Bombers Field</t>
  </si>
  <si>
    <t>545 East Naples</t>
  </si>
  <si>
    <t>Chula Vista</t>
  </si>
  <si>
    <t>jmacins@outlook.com</t>
  </si>
  <si>
    <t>Jesus</t>
  </si>
  <si>
    <t>Jauregui</t>
  </si>
  <si>
    <t>3055 Vineyard Way</t>
  </si>
  <si>
    <t>619-623-0362</t>
  </si>
  <si>
    <t>USBDECP</t>
  </si>
  <si>
    <t>USBA Dundee - SPRING BREAK</t>
  </si>
  <si>
    <t>East Central Park</t>
  </si>
  <si>
    <t>555 Lake Trask Rd.</t>
  </si>
  <si>
    <t>Dundee</t>
  </si>
  <si>
    <t>https://usbaseballacademy.com/spring-break-baseball-camp-in-dundee/</t>
  </si>
  <si>
    <t>USBDCNT</t>
  </si>
  <si>
    <t>USBA Franklin - SPRING BREAK</t>
  </si>
  <si>
    <t>Fly Park</t>
  </si>
  <si>
    <t>3640 N. Chapel Rd.</t>
  </si>
  <si>
    <t>Franklin</t>
  </si>
  <si>
    <t>https://usbaseballacademy.com/spring-break-baseball-camp-in-franklin-tn/</t>
  </si>
  <si>
    <t>USBDBTJV</t>
  </si>
  <si>
    <t>6 wINTER bREAK CAM</t>
  </si>
  <si>
    <t>Bartram Trail HS</t>
  </si>
  <si>
    <t>7399 Longleaf Pine Pkwy</t>
  </si>
  <si>
    <t>St. Johns</t>
  </si>
  <si>
    <t>bernardo.otero@stjohns.k12.fl.us</t>
  </si>
  <si>
    <t>Bernardo</t>
  </si>
  <si>
    <t>Otero</t>
  </si>
  <si>
    <t>14951 Walden Springs Way Apt 823</t>
  </si>
  <si>
    <t>Jacksonville</t>
  </si>
  <si>
    <t>904-525-9083</t>
  </si>
  <si>
    <t>https://usbaseballacademy.com/spring-break-baseball-camp-in-jacksonville-st-johns/</t>
  </si>
  <si>
    <t>USBDUMIS</t>
  </si>
  <si>
    <t>USBA Missouri City</t>
  </si>
  <si>
    <t>7725 Camp Sienna Trail</t>
  </si>
  <si>
    <t>Missouri City</t>
  </si>
  <si>
    <t>gjcastaldo@yahoo.com</t>
  </si>
  <si>
    <t>Castaldo</t>
  </si>
  <si>
    <t>3615 South Autrey Ct.</t>
  </si>
  <si>
    <t>832-731-2794</t>
  </si>
  <si>
    <t>Z-OUT-NEW-STATE RULES</t>
  </si>
  <si>
    <t>USBDGAD</t>
  </si>
  <si>
    <t>USBA Tallahassee</t>
  </si>
  <si>
    <t>Gadsden County HS</t>
  </si>
  <si>
    <t>27001 Blue Star Hwy</t>
  </si>
  <si>
    <t>Havana</t>
  </si>
  <si>
    <t>pinkstonj@gcpsmail.com</t>
  </si>
  <si>
    <t>Joseif</t>
  </si>
  <si>
    <t>Pinkston</t>
  </si>
  <si>
    <t>2019 Windsor Oaks Ct</t>
  </si>
  <si>
    <t>Tallahassee</t>
  </si>
  <si>
    <t>850-590-8401</t>
  </si>
  <si>
    <t>Z-OUT-NOT RET</t>
  </si>
  <si>
    <t>USBDAU</t>
  </si>
  <si>
    <t>Avila University</t>
  </si>
  <si>
    <t>11901 Wornall Rd</t>
  </si>
  <si>
    <t>Kansas City</t>
  </si>
  <si>
    <t>erick.mojica@avila.edu</t>
  </si>
  <si>
    <t>Erick</t>
  </si>
  <si>
    <t>Mojica</t>
  </si>
  <si>
    <t>909-238-7520</t>
  </si>
  <si>
    <t>USBDBR</t>
  </si>
  <si>
    <t>Birch Run HS</t>
  </si>
  <si>
    <t>12450 Church St</t>
  </si>
  <si>
    <t>Birch Run</t>
  </si>
  <si>
    <t>mcornman75@gmail.com</t>
  </si>
  <si>
    <t>Cornman</t>
  </si>
  <si>
    <t>12970 N. Budd Rd.</t>
  </si>
  <si>
    <t>Burt</t>
  </si>
  <si>
    <t>989-213-2420</t>
  </si>
  <si>
    <t>USBDBW</t>
  </si>
  <si>
    <t>Booker T. Washington HS</t>
  </si>
  <si>
    <t>45 Whitehouse Dr SW</t>
  </si>
  <si>
    <t>Atlanta</t>
  </si>
  <si>
    <t>cheron.thompson@atlanta.k12.ga.us</t>
  </si>
  <si>
    <t>Cheron</t>
  </si>
  <si>
    <t>Thompson</t>
  </si>
  <si>
    <t>678-223-8207</t>
  </si>
  <si>
    <t>USBDBUH</t>
  </si>
  <si>
    <t>Buckeye Union</t>
  </si>
  <si>
    <t>901 E Eason Ave</t>
  </si>
  <si>
    <t>Buckeye</t>
  </si>
  <si>
    <t>kevin.battaglia@buhsd.org</t>
  </si>
  <si>
    <t>Kevin</t>
  </si>
  <si>
    <t>Battaglia</t>
  </si>
  <si>
    <t>623-269-2173</t>
  </si>
  <si>
    <t>USBDCAH</t>
  </si>
  <si>
    <t>Cahokia HS</t>
  </si>
  <si>
    <t>800 Range Ln</t>
  </si>
  <si>
    <t>Cahokia</t>
  </si>
  <si>
    <t>jacksonl@cusd187.org</t>
  </si>
  <si>
    <t>Lamar</t>
  </si>
  <si>
    <t>Jackson</t>
  </si>
  <si>
    <t>618-514-7369</t>
  </si>
  <si>
    <t>USBDCAN</t>
  </si>
  <si>
    <t>Cannon School</t>
  </si>
  <si>
    <t>5801 Poplar Tent Rd.</t>
  </si>
  <si>
    <t>Concord</t>
  </si>
  <si>
    <t>mattkelly@cannonschool.org</t>
  </si>
  <si>
    <t>651-434-0986</t>
  </si>
  <si>
    <t>USBDCSC</t>
  </si>
  <si>
    <t>Central HS</t>
  </si>
  <si>
    <t>200 Zion Church Rd</t>
  </si>
  <si>
    <t>Pageland</t>
  </si>
  <si>
    <t>strickland495@yahoo.com</t>
  </si>
  <si>
    <t>Trent</t>
  </si>
  <si>
    <t>Strickland</t>
  </si>
  <si>
    <t>6401 Landsford Rd</t>
  </si>
  <si>
    <t>Marshville</t>
  </si>
  <si>
    <t>843-517-3243</t>
  </si>
  <si>
    <t>USBDCRO</t>
  </si>
  <si>
    <t>Crookston HS</t>
  </si>
  <si>
    <t>402 W Fisher Ave</t>
  </si>
  <si>
    <t>Crookston</t>
  </si>
  <si>
    <t>benparkin@isd593.org</t>
  </si>
  <si>
    <t>Ben</t>
  </si>
  <si>
    <t>Parkin</t>
  </si>
  <si>
    <t>307-203-6442</t>
  </si>
  <si>
    <t>USBDEC</t>
  </si>
  <si>
    <t>1 Trojan Place</t>
  </si>
  <si>
    <t>Saint Leon</t>
  </si>
  <si>
    <t>rreynolds@sunmandearborn.k12.in.us</t>
  </si>
  <si>
    <t>Bob</t>
  </si>
  <si>
    <t>Reynolds</t>
  </si>
  <si>
    <t>845 Gray Wolfe Lane</t>
  </si>
  <si>
    <t>West Harrison</t>
  </si>
  <si>
    <t>812-498-3542</t>
  </si>
  <si>
    <t>812-576-4811</t>
  </si>
  <si>
    <t>USBDEHC</t>
  </si>
  <si>
    <t>Ezell Harding Christian School 10/9</t>
  </si>
  <si>
    <t>574 Bell Rd</t>
  </si>
  <si>
    <t>2725 Cato Ridge Dr.</t>
  </si>
  <si>
    <t>USBDFC</t>
  </si>
  <si>
    <t>Faith Christian HS</t>
  </si>
  <si>
    <t>W5525 WI-67</t>
  </si>
  <si>
    <t>Williams Bay</t>
  </si>
  <si>
    <t>topherrabe@gmail.com</t>
  </si>
  <si>
    <t>Topher</t>
  </si>
  <si>
    <t>Rabe</t>
  </si>
  <si>
    <t>262-729-7399</t>
  </si>
  <si>
    <t>USBDFRM</t>
  </si>
  <si>
    <t>Farmington HS</t>
  </si>
  <si>
    <t>1 Black Knight Dr</t>
  </si>
  <si>
    <t>Farmington</t>
  </si>
  <si>
    <t>lwinder@farmington.k12.mo.us</t>
  </si>
  <si>
    <t>Winder</t>
  </si>
  <si>
    <t>38 Oak Street</t>
  </si>
  <si>
    <t>573-747-8021</t>
  </si>
  <si>
    <t>USBDGL</t>
  </si>
  <si>
    <t>Grass Lake HS</t>
  </si>
  <si>
    <t>11500 Warrior Trail</t>
  </si>
  <si>
    <t>Grass Lake</t>
  </si>
  <si>
    <t>keith.sulen@grasslakeschools.com</t>
  </si>
  <si>
    <t>Keith</t>
  </si>
  <si>
    <t>Sulen</t>
  </si>
  <si>
    <t>1392 Heatherwood Lane</t>
  </si>
  <si>
    <t>989-327-8575</t>
  </si>
  <si>
    <t>USBDHAM</t>
  </si>
  <si>
    <t>Hampton HS</t>
  </si>
  <si>
    <t>766 First Ave</t>
  </si>
  <si>
    <t>Hampton</t>
  </si>
  <si>
    <t>USBDIC</t>
  </si>
  <si>
    <t>Indian Creek School</t>
  </si>
  <si>
    <t>Athletic Bubble (on campus)</t>
  </si>
  <si>
    <t>1130 Anne Chambers Way</t>
  </si>
  <si>
    <t>Crownsville</t>
  </si>
  <si>
    <t>mfoster@indiancreekschool.org</t>
  </si>
  <si>
    <t>Foster</t>
  </si>
  <si>
    <t>410-402-4223</t>
  </si>
  <si>
    <t>USBDIVC</t>
  </si>
  <si>
    <t>Irvine Valley College</t>
  </si>
  <si>
    <t>Heroes Park</t>
  </si>
  <si>
    <t>25420 Jeronimo Rd</t>
  </si>
  <si>
    <t>Lake Forest</t>
  </si>
  <si>
    <t>alexagortsas@gmail.com</t>
  </si>
  <si>
    <t>Alex</t>
  </si>
  <si>
    <t>Agortsas</t>
  </si>
  <si>
    <t>21821 Jinetes </t>
  </si>
  <si>
    <t>Mission Viejo</t>
  </si>
  <si>
    <t>949-348-9284</t>
  </si>
  <si>
    <t>949-439-7391</t>
  </si>
  <si>
    <t>USBDLLU</t>
  </si>
  <si>
    <t>Lakeland University</t>
  </si>
  <si>
    <t>W3718 SOUTH DR</t>
  </si>
  <si>
    <t>Plymouth</t>
  </si>
  <si>
    <t>postkr@lakeland.edu</t>
  </si>
  <si>
    <t>Post</t>
  </si>
  <si>
    <t>563-880-2937</t>
  </si>
  <si>
    <t>Langan Sports</t>
  </si>
  <si>
    <t>165 Amboy Rd Suite 302C</t>
  </si>
  <si>
    <t>Morganville</t>
  </si>
  <si>
    <t>LanganC@felician.edu , slanganbaseball@gmail.com</t>
  </si>
  <si>
    <t>Langan</t>
  </si>
  <si>
    <t>908-461-5437</t>
  </si>
  <si>
    <t>USBDLR</t>
  </si>
  <si>
    <t>Liberty Ranch HS</t>
  </si>
  <si>
    <t>12945 Marengo Rd</t>
  </si>
  <si>
    <t>Galt</t>
  </si>
  <si>
    <t>downtoearth9999@yahoo.com</t>
  </si>
  <si>
    <t>Adversalo</t>
  </si>
  <si>
    <t>916-997-1877 </t>
  </si>
  <si>
    <t>USBDLJ</t>
  </si>
  <si>
    <t>Lovejoy HS</t>
  </si>
  <si>
    <t>1587 McDonough Rd</t>
  </si>
  <si>
    <t>antonio.mitchell@clayton.k12.ga.us</t>
  </si>
  <si>
    <t>Antonio</t>
  </si>
  <si>
    <t>Mitchell</t>
  </si>
  <si>
    <t>470-418-7663</t>
  </si>
  <si>
    <t>USBDMAH</t>
  </si>
  <si>
    <t>Mahanoy Area HS</t>
  </si>
  <si>
    <t>1 Golden Bear Dr.</t>
  </si>
  <si>
    <t>Mahanoy City</t>
  </si>
  <si>
    <t>kcoslett@mabears.net</t>
  </si>
  <si>
    <t>Coslett</t>
  </si>
  <si>
    <t>35 Trenton Ct</t>
  </si>
  <si>
    <t>Wilkes Barre</t>
  </si>
  <si>
    <t>570-239-4333</t>
  </si>
  <si>
    <t>USBDMI</t>
  </si>
  <si>
    <t>Milano HS</t>
  </si>
  <si>
    <t>600 N 6th St</t>
  </si>
  <si>
    <t>Milano</t>
  </si>
  <si>
    <t>cmarshall@milanoisd.net</t>
  </si>
  <si>
    <t>Connor</t>
  </si>
  <si>
    <t>Marshall</t>
  </si>
  <si>
    <t>3708D Forestwood Dr</t>
  </si>
  <si>
    <t>Bryan</t>
  </si>
  <si>
    <t>832-266-8091</t>
  </si>
  <si>
    <t>USBDMSU</t>
  </si>
  <si>
    <t>Minot State University</t>
  </si>
  <si>
    <t>500 University Ave W</t>
  </si>
  <si>
    <t>Minot</t>
  </si>
  <si>
    <t>ND</t>
  </si>
  <si>
    <t>daniel.duarte@minotstateu.edu</t>
  </si>
  <si>
    <t>Daniel</t>
  </si>
  <si>
    <t>Duarte</t>
  </si>
  <si>
    <t>530-605-8220</t>
  </si>
  <si>
    <t>USBDMUS</t>
  </si>
  <si>
    <t>Muskegon CC</t>
  </si>
  <si>
    <t>221 S Quarterline Rd</t>
  </si>
  <si>
    <t>Muskegon</t>
  </si>
  <si>
    <t>brian.houts@muskegoncc.edu</t>
  </si>
  <si>
    <t>Houts</t>
  </si>
  <si>
    <t>15779 River Run Dr</t>
  </si>
  <si>
    <t>Spring Lake</t>
  </si>
  <si>
    <t>616-808-8045</t>
  </si>
  <si>
    <t>USBDNRB</t>
  </si>
  <si>
    <t>Nate Roe Baseball Academy</t>
  </si>
  <si>
    <t>1001 Lincoln Blvd Suite C</t>
  </si>
  <si>
    <t>Middlesex</t>
  </si>
  <si>
    <t>info@nateroebaseball.com</t>
  </si>
  <si>
    <t>Roe</t>
  </si>
  <si>
    <t>908-591-7286</t>
  </si>
  <si>
    <t>908-795-2393</t>
  </si>
  <si>
    <t>USBDOU</t>
  </si>
  <si>
    <t>Otterbein University</t>
  </si>
  <si>
    <t>1 S Grove St</t>
  </si>
  <si>
    <t>Westerville</t>
  </si>
  <si>
    <t>gpowell@otterbein.edu</t>
  </si>
  <si>
    <t>George</t>
  </si>
  <si>
    <t>Powell</t>
  </si>
  <si>
    <t>1299 Goldsmith Dr</t>
  </si>
  <si>
    <t>614-893-3536</t>
  </si>
  <si>
    <t>USBDZPIN</t>
  </si>
  <si>
    <t>Portage HS</t>
  </si>
  <si>
    <t>6450 US-6</t>
  </si>
  <si>
    <t>Portage</t>
  </si>
  <si>
    <t>shane.prance@portage.k12.in.us</t>
  </si>
  <si>
    <t>Shane</t>
  </si>
  <si>
    <t>Prance</t>
  </si>
  <si>
    <t>219-331-4929</t>
  </si>
  <si>
    <t>USBDRID</t>
  </si>
  <si>
    <t>Ridgeland HS</t>
  </si>
  <si>
    <t>586 Sunnybrook Rd</t>
  </si>
  <si>
    <t>Ridgeland</t>
  </si>
  <si>
    <t>Eddie</t>
  </si>
  <si>
    <t>113 Palin Dr</t>
  </si>
  <si>
    <t>601-898-5023</t>
  </si>
  <si>
    <t>USBDRT</t>
  </si>
  <si>
    <t>Rootstown HS</t>
  </si>
  <si>
    <t>4190 OH-44</t>
  </si>
  <si>
    <t>Rootstown</t>
  </si>
  <si>
    <t>waesch@roversk12.org</t>
  </si>
  <si>
    <t>Waesch</t>
  </si>
  <si>
    <t>330-322-2899</t>
  </si>
  <si>
    <t>330-325-7911</t>
  </si>
  <si>
    <t>USBDROY</t>
  </si>
  <si>
    <t>Royal HS</t>
  </si>
  <si>
    <t>34499 Royal Rd</t>
  </si>
  <si>
    <t>Brookshire</t>
  </si>
  <si>
    <t>mekbrown@royal-isd.net</t>
  </si>
  <si>
    <t>Mekele</t>
  </si>
  <si>
    <t>21703Baltic Reach Dr</t>
  </si>
  <si>
    <t>832-754-4584</t>
  </si>
  <si>
    <t>USBDSLC</t>
  </si>
  <si>
    <t>Silver Creek</t>
  </si>
  <si>
    <t>3434 Silver Creek Rd</t>
  </si>
  <si>
    <t>San Jose</t>
  </si>
  <si>
    <t>randy@svcfunding.com</t>
  </si>
  <si>
    <t>Omoto</t>
  </si>
  <si>
    <t>2168 Terrena Valley dr</t>
  </si>
  <si>
    <t>408-591-9746</t>
  </si>
  <si>
    <t>USBDSJF</t>
  </si>
  <si>
    <t>St. John Fisher University</t>
  </si>
  <si>
    <t>Ralph C Wilson Jr. Athletic Center</t>
  </si>
  <si>
    <t>3690 East Ave</t>
  </si>
  <si>
    <t>Rochester</t>
  </si>
  <si>
    <t>hpapalouizos@sjfc.edu</t>
  </si>
  <si>
    <t>Papalouizos</t>
  </si>
  <si>
    <t>663 Adeline Dr</t>
  </si>
  <si>
    <t>Webster</t>
  </si>
  <si>
    <t>646-496-7777</t>
  </si>
  <si>
    <t>USBDUC</t>
  </si>
  <si>
    <t>Union College</t>
  </si>
  <si>
    <t>310 College St</t>
  </si>
  <si>
    <t>Barbourville</t>
  </si>
  <si>
    <t>nglant@unionky.edu</t>
  </si>
  <si>
    <t>Glant</t>
  </si>
  <si>
    <t>104 Faulkner St. Apt 204</t>
  </si>
  <si>
    <t>406-939-1271</t>
  </si>
  <si>
    <t>USBDCV2</t>
  </si>
  <si>
    <t>USBA Chula Vista - Saturday Sessions</t>
  </si>
  <si>
    <t>Eastlake Bombers Facility</t>
  </si>
  <si>
    <t>USBDWU</t>
  </si>
  <si>
    <t>Walsh University</t>
  </si>
  <si>
    <t>2020 E Maple St</t>
  </si>
  <si>
    <t>North Canton</t>
  </si>
  <si>
    <t>tmead@walsh.edu</t>
  </si>
  <si>
    <t>Mead</t>
  </si>
  <si>
    <t>330-605-5633</t>
  </si>
  <si>
    <t>USBDWC</t>
  </si>
  <si>
    <t>Wells College School closed</t>
  </si>
  <si>
    <t>rstevens@wells.edu</t>
  </si>
  <si>
    <t>331 Etna Rd</t>
  </si>
  <si>
    <t>Ithaca</t>
  </si>
  <si>
    <t>USBDWF</t>
  </si>
  <si>
    <t>Weyauwega-Fremont HS</t>
  </si>
  <si>
    <t>500 Ann St.</t>
  </si>
  <si>
    <t>Weyauwega</t>
  </si>
  <si>
    <t>twetzel@wfsd.k12.wi.us</t>
  </si>
  <si>
    <t>Trevor</t>
  </si>
  <si>
    <t>Wetzel</t>
  </si>
  <si>
    <t>920-277-2655</t>
  </si>
  <si>
    <t>USBDWS</t>
  </si>
  <si>
    <t>Willoughby South HS</t>
  </si>
  <si>
    <t>5000 Shankland Rd</t>
  </si>
  <si>
    <t>Willoughby</t>
  </si>
  <si>
    <t>thedugoutsportscomplex@gmail.com</t>
  </si>
  <si>
    <t>Winrod</t>
  </si>
  <si>
    <t>37334 Harlow Dr.</t>
  </si>
  <si>
    <t>440-943-4031</t>
  </si>
  <si>
    <t>440-278-9418</t>
  </si>
  <si>
    <t>Z-OUT-REPLCED</t>
  </si>
  <si>
    <t>USBDAV</t>
  </si>
  <si>
    <t>Apple Valley HS  NLC</t>
  </si>
  <si>
    <t>11837 Navajo Rd</t>
  </si>
  <si>
    <t>Apple Valley</t>
  </si>
  <si>
    <t>h2o5150@aol.com</t>
  </si>
  <si>
    <t>Bougher</t>
  </si>
  <si>
    <t>15310 Tuscola Rd</t>
  </si>
  <si>
    <t>760-617-5993</t>
  </si>
  <si>
    <t>USBDATH</t>
  </si>
  <si>
    <t>Athens HS  replaced with Hocking College</t>
  </si>
  <si>
    <t>1 High School Rd</t>
  </si>
  <si>
    <t>The Plains</t>
  </si>
  <si>
    <t>tnuzum@yahoo.com</t>
  </si>
  <si>
    <t>Nuzum</t>
  </si>
  <si>
    <t>740-591-6312</t>
  </si>
  <si>
    <t>USBDCS</t>
  </si>
  <si>
    <t>Canyon Springs HS</t>
  </si>
  <si>
    <t>350 E Alexander Rd</t>
  </si>
  <si>
    <t>North Las Vegas</t>
  </si>
  <si>
    <t>allista@nv.ccsd.net</t>
  </si>
  <si>
    <t>Tremayne</t>
  </si>
  <si>
    <t>Allison</t>
  </si>
  <si>
    <t>702-608-5231</t>
  </si>
  <si>
    <t>Kuna HS  moved to Diamond Development</t>
  </si>
  <si>
    <t>637 E. Deer Flat Rd</t>
  </si>
  <si>
    <t>1144 E. Winding Creek Dr</t>
  </si>
  <si>
    <t>Eagle</t>
  </si>
  <si>
    <t>USBDOH</t>
  </si>
  <si>
    <t>Ottawa Hills HS  move to St Francis</t>
  </si>
  <si>
    <t>2532 Evergreen Rd</t>
  </si>
  <si>
    <t>chardman@ohschools.org</t>
  </si>
  <si>
    <t>Hardman</t>
  </si>
  <si>
    <t>2333 Manchester Rd.</t>
  </si>
  <si>
    <t>419-410-8096</t>
  </si>
  <si>
    <t>Plainfield South HS  replace by Plainfield East</t>
  </si>
  <si>
    <t>7800 West Caton Farm Rd</t>
  </si>
  <si>
    <t>psbodine@gmail.com</t>
  </si>
  <si>
    <t>Phil</t>
  </si>
  <si>
    <t>Bodine</t>
  </si>
  <si>
    <t>420 Nelson Road</t>
  </si>
  <si>
    <t>Morris</t>
  </si>
  <si>
    <t>815-538-2254</t>
  </si>
  <si>
    <t>815-814-7618</t>
  </si>
  <si>
    <t>USBDRR</t>
  </si>
  <si>
    <t>Rio Rancho HS   NLC move to Sandia HS</t>
  </si>
  <si>
    <t>301 Loma Colorado Dr NE</t>
  </si>
  <si>
    <t>Rio Rancho</t>
  </si>
  <si>
    <t>giantsm@aol.com</t>
  </si>
  <si>
    <t>Ron</t>
  </si>
  <si>
    <t>Murphy</t>
  </si>
  <si>
    <t>500 Terrace Dr NE</t>
  </si>
  <si>
    <t>505-301-4252</t>
  </si>
  <si>
    <t>505-896-5800</t>
  </si>
  <si>
    <t>USBDUSHA</t>
  </si>
  <si>
    <t>Starter Sports Training</t>
  </si>
  <si>
    <t>3150 County Road 42 W</t>
  </si>
  <si>
    <t>Burnsville</t>
  </si>
  <si>
    <t>rdschwertman@gmail.com </t>
  </si>
  <si>
    <t>Schwertman</t>
  </si>
  <si>
    <t>8595 Moraine Dr.</t>
  </si>
  <si>
    <t>Shakopee</t>
  </si>
  <si>
    <t>952-212-7283</t>
  </si>
  <si>
    <t>USBDPBT</t>
  </si>
  <si>
    <t>USBA Katy  moved to Cypress</t>
  </si>
  <si>
    <t>D-Bat Katy</t>
  </si>
  <si>
    <t>1150 Katy Ford Bend Rd</t>
  </si>
  <si>
    <t>24v25</t>
  </si>
  <si>
    <t>DATES</t>
  </si>
  <si>
    <t>TIMES</t>
  </si>
  <si>
    <t>SD Updated</t>
  </si>
  <si>
    <t>Website</t>
  </si>
  <si>
    <t>USBA Landing Page</t>
  </si>
  <si>
    <t>Craft Landing Page</t>
  </si>
  <si>
    <t>Contract Sent</t>
  </si>
  <si>
    <t>Contract Rec</t>
  </si>
  <si>
    <t>Flyer</t>
  </si>
  <si>
    <t>Flyer Sent</t>
  </si>
  <si>
    <t>FB Ads Launched</t>
  </si>
  <si>
    <t>COI Rec</t>
  </si>
  <si>
    <t>Coaches DB CXT</t>
  </si>
  <si>
    <t>BG Check Sent</t>
  </si>
  <si>
    <t>BG Check Complete</t>
  </si>
  <si>
    <t>Roster Email</t>
  </si>
  <si>
    <t>Director Email</t>
  </si>
  <si>
    <t>T-Shirts</t>
  </si>
  <si>
    <t>Payment</t>
  </si>
  <si>
    <t>BG Check ANKORED</t>
  </si>
  <si>
    <t># OF COACHES</t>
  </si>
  <si>
    <t># BG COMPLETE</t>
  </si>
  <si>
    <t>USBDAVS</t>
  </si>
  <si>
    <t xml:space="preserve">Apple Valley HS  </t>
  </si>
  <si>
    <t>jaimecerf@gmail.com</t>
  </si>
  <si>
    <t>Alfonso</t>
  </si>
  <si>
    <t>Zamora</t>
  </si>
  <si>
    <t>11085 Dandelion Ln</t>
  </si>
  <si>
    <t>760-486-4469</t>
  </si>
  <si>
    <t>x</t>
  </si>
  <si>
    <t>https://ussoftballacademy.com/apple-valley-softball-camp/</t>
  </si>
  <si>
    <t>USBDCUS</t>
  </si>
  <si>
    <t>Capital University</t>
  </si>
  <si>
    <t>The Capital Center</t>
  </si>
  <si>
    <t>2360 E Mound St</t>
  </si>
  <si>
    <t>Bexley</t>
  </si>
  <si>
    <t>akirk2@capital.edu, Bpope@capital.edu</t>
  </si>
  <si>
    <t xml:space="preserve">Anna </t>
  </si>
  <si>
    <t>Kirk-Hamilton</t>
  </si>
  <si>
    <t xml:space="preserve">8409 Eldorado Drive </t>
  </si>
  <si>
    <t xml:space="preserve">Powell </t>
  </si>
  <si>
    <t>614-580-9396</t>
  </si>
  <si>
    <t>Sundays: Jan. 26; Feb. 2, 9, 23</t>
  </si>
  <si>
    <t>https://ussoftballacademy.com/bexley-softball-camp/</t>
  </si>
  <si>
    <t>USBDCVYS</t>
  </si>
  <si>
    <t>Cedar Valley HS</t>
  </si>
  <si>
    <t>1389 Aviator Ave</t>
  </si>
  <si>
    <t>Eagle Mountain</t>
  </si>
  <si>
    <t>UT</t>
  </si>
  <si>
    <t>samuelvidal@alpinedistrict.org</t>
  </si>
  <si>
    <t>Sam</t>
  </si>
  <si>
    <t>Vidal</t>
  </si>
  <si>
    <t>4745 N Brandon Park Dr</t>
  </si>
  <si>
    <t>801-989-6723</t>
  </si>
  <si>
    <t>Saturdays: Jan. 18, 25; Feb. 8, 15</t>
  </si>
  <si>
    <t>https://ussoftballacademy.com/eagle-mountain-softball-camp/</t>
  </si>
  <si>
    <t>USBDCSHS</t>
  </si>
  <si>
    <t>Chippewa Senior HS</t>
  </si>
  <si>
    <t>Chippewa Intermediate School</t>
  </si>
  <si>
    <t>100 Valley View Rd.</t>
  </si>
  <si>
    <t>Doylestown</t>
  </si>
  <si>
    <t>gregan@south-central.org</t>
  </si>
  <si>
    <t>Glenn</t>
  </si>
  <si>
    <t>Regan</t>
  </si>
  <si>
    <t>615 Church St</t>
  </si>
  <si>
    <t>330-715-2828</t>
  </si>
  <si>
    <t>https://ussoftballacademy.com/doylestown-softball-camp/</t>
  </si>
  <si>
    <t>USBDDCS</t>
  </si>
  <si>
    <t>Dallas Christian HS</t>
  </si>
  <si>
    <t>1515 Republic Pkwy</t>
  </si>
  <si>
    <t>Mesquite</t>
  </si>
  <si>
    <t>tburgess@dallaschristian.com</t>
  </si>
  <si>
    <t>Taneshia</t>
  </si>
  <si>
    <t>Burgess</t>
  </si>
  <si>
    <t>1025 Preston Rd. Apt 2087</t>
  </si>
  <si>
    <t>Plano</t>
  </si>
  <si>
    <t>214-533-1386</t>
  </si>
  <si>
    <t>https://ussoftballacademy.com/mesquite-softball-camp/</t>
  </si>
  <si>
    <t>USBDFHSS</t>
  </si>
  <si>
    <t>Flushing HS</t>
  </si>
  <si>
    <t>5039 Deland Rd.</t>
  </si>
  <si>
    <t>Flushing</t>
  </si>
  <si>
    <t xml:space="preserve">gusgood@yahoo.com </t>
  </si>
  <si>
    <t>Good</t>
  </si>
  <si>
    <t>5368 Durwood Dr.</t>
  </si>
  <si>
    <t>Swartz Creek</t>
  </si>
  <si>
    <t>810-397-9677</t>
  </si>
  <si>
    <t>Sundays: Jan. 5, 19, 26; Feb. 2</t>
  </si>
  <si>
    <t>https://ussoftballacademy.com/flushing-softball-camp/</t>
  </si>
  <si>
    <t>USBDMSCS</t>
  </si>
  <si>
    <t>Mount Saint Charles Academy</t>
  </si>
  <si>
    <t>liasui@mtstcharles.org, robertsasso@me.com</t>
  </si>
  <si>
    <t xml:space="preserve">Bob </t>
  </si>
  <si>
    <t>Sasso</t>
  </si>
  <si>
    <t>52 Thurber Blvd</t>
  </si>
  <si>
    <t>Smithfield</t>
  </si>
  <si>
    <t>401-743-5771</t>
  </si>
  <si>
    <t>Sundays: March 2, 9, 16, 23</t>
  </si>
  <si>
    <t>https://ussoftballacademy.com/woonsocket-softball-camp/</t>
  </si>
  <si>
    <t>USBDMBCS</t>
  </si>
  <si>
    <t>Mt. Bethel Christian Academy</t>
  </si>
  <si>
    <t>coach9ball@gmail.com</t>
  </si>
  <si>
    <t>Eller</t>
  </si>
  <si>
    <t>12140 Wildwood Springs Dr</t>
  </si>
  <si>
    <t>Roswell</t>
  </si>
  <si>
    <t>404-405-1215</t>
  </si>
  <si>
    <t>Saturdays: Feb. 8, 15, 22; March 1</t>
  </si>
  <si>
    <t>https://ussoftballacademy.com/marietta-softball-camp/</t>
  </si>
  <si>
    <t>USBDPSCS</t>
  </si>
  <si>
    <t>Proctor Softball Club</t>
  </si>
  <si>
    <t>Rails Indoor Turf Complex</t>
  </si>
  <si>
    <t>800 N Boundary Ave</t>
  </si>
  <si>
    <t>kgaffers@aol.com</t>
  </si>
  <si>
    <t>6199 Old Miller Trunk Hwy</t>
  </si>
  <si>
    <t>218-340-8071</t>
  </si>
  <si>
    <t>Saturdays: March 1, 8, 15, 22</t>
  </si>
  <si>
    <t>https://ussoftballacademy.com/proctor-softball-camp/</t>
  </si>
  <si>
    <t>USBDRIDS</t>
  </si>
  <si>
    <t xml:space="preserve">586 Sunnybrook Rd </t>
  </si>
  <si>
    <t>ncadle005@gmail.com</t>
  </si>
  <si>
    <t>Cadle</t>
  </si>
  <si>
    <t>226 Memory Oaks Dr</t>
  </si>
  <si>
    <t>Raymond</t>
  </si>
  <si>
    <t>662-284-6016</t>
  </si>
  <si>
    <t>https://ussoftballacademy.com/ridgeland-softball-camp/</t>
  </si>
  <si>
    <t>USBDSNYS</t>
  </si>
  <si>
    <t>SUNY-Canton</t>
  </si>
  <si>
    <t>waitek@canton.edu</t>
  </si>
  <si>
    <t>Kelsy</t>
  </si>
  <si>
    <t>Waite</t>
  </si>
  <si>
    <t>58 Miner St</t>
  </si>
  <si>
    <t>315-705-5161</t>
  </si>
  <si>
    <t>3:30pm-8pm</t>
  </si>
  <si>
    <t>https://ussoftballacademy.com/canton-softball-camp/</t>
  </si>
  <si>
    <t>USBDDPFS</t>
  </si>
  <si>
    <t>USSA Detroit</t>
  </si>
  <si>
    <t>Dues Playfield</t>
  </si>
  <si>
    <t>2201 Antietam Rd</t>
  </si>
  <si>
    <t>Detroit</t>
  </si>
  <si>
    <t>nclancy@npfeschools.org</t>
  </si>
  <si>
    <t xml:space="preserve">Nicole </t>
  </si>
  <si>
    <t>Clancy</t>
  </si>
  <si>
    <t xml:space="preserve">313-614-9066 </t>
  </si>
  <si>
    <t>Saturdays: April 5, 12, 19, 26</t>
  </si>
  <si>
    <t>https://ussoftballacademy.com/detroit-softball-camp/</t>
  </si>
  <si>
    <t>USBDLES</t>
  </si>
  <si>
    <t>USSA Lake Elsinore</t>
  </si>
  <si>
    <t xml:space="preserve">Christensen Park </t>
  </si>
  <si>
    <t>36300 Piedmont Dr.</t>
  </si>
  <si>
    <t>natalie25p@gmail.com</t>
  </si>
  <si>
    <t>Natalie</t>
  </si>
  <si>
    <t>Mills</t>
  </si>
  <si>
    <t>1776 California St Apt 3</t>
  </si>
  <si>
    <t>Mountain View</t>
  </si>
  <si>
    <t>435-210-8713</t>
  </si>
  <si>
    <t>https://ussoftballacademy.com/wildomar-softball-camp/</t>
  </si>
  <si>
    <t>USBDMCCS</t>
  </si>
  <si>
    <t>USSA Miami</t>
  </si>
  <si>
    <t>Miami Carol City Senior HS</t>
  </si>
  <si>
    <t>3301 NW 183rd St</t>
  </si>
  <si>
    <t>Miami Gardens</t>
  </si>
  <si>
    <t>toyjohnson28@gmail.com</t>
  </si>
  <si>
    <t>Shatoya</t>
  </si>
  <si>
    <t>3814 SW 68th Ave</t>
  </si>
  <si>
    <t>Miramar</t>
  </si>
  <si>
    <t>786-651-7018</t>
  </si>
  <si>
    <t>https://ussoftballacademy.com/miami-gardens-softball-camp/</t>
  </si>
  <si>
    <t>USBDSTCS</t>
  </si>
  <si>
    <t>USSA St. Charles</t>
  </si>
  <si>
    <t>46 Barrington Dr.</t>
  </si>
  <si>
    <t xml:space="preserve">Sundays: March 16, 23, 30; April 6 </t>
  </si>
  <si>
    <t>https://ussoftballacademy.com/cottleville-softball-camp/</t>
  </si>
  <si>
    <t>USBDTISS</t>
  </si>
  <si>
    <t>USSA Wichita</t>
  </si>
  <si>
    <t>The Independent School</t>
  </si>
  <si>
    <t>8317 E Douglas Ave</t>
  </si>
  <si>
    <t>Wichita</t>
  </si>
  <si>
    <t>zogaudrey@gmail.com</t>
  </si>
  <si>
    <t>Audrey</t>
  </si>
  <si>
    <t>Zoglemann</t>
  </si>
  <si>
    <t>6303 W 35th Ct South</t>
  </si>
  <si>
    <t>Witchita</t>
  </si>
  <si>
    <t>316-796-2916</t>
  </si>
  <si>
    <t>Sundays: March 9, 16, 23, 30</t>
  </si>
  <si>
    <t>https://ussoftballacademy.com/wichita-softball-camp/</t>
  </si>
  <si>
    <t>USBDVHS</t>
  </si>
  <si>
    <t>Versailles HS</t>
  </si>
  <si>
    <t>913 W Newton St.</t>
  </si>
  <si>
    <t>Versailles</t>
  </si>
  <si>
    <t>kirkd@versaillestigers.org</t>
  </si>
  <si>
    <t>Dabecka</t>
  </si>
  <si>
    <t>Kirk</t>
  </si>
  <si>
    <t>913 W Newton St</t>
  </si>
  <si>
    <t>816-263-2116</t>
  </si>
  <si>
    <t>https://ussoftballacademy.com/versailles-softball-camp/</t>
  </si>
  <si>
    <t>USBDCAPS</t>
  </si>
  <si>
    <t xml:space="preserve">Capital HS  </t>
  </si>
  <si>
    <t>dennis76h@yahoo.com</t>
  </si>
  <si>
    <t>Dennis</t>
  </si>
  <si>
    <t>Hernandez</t>
  </si>
  <si>
    <t>2256 Manuelito, Lane</t>
  </si>
  <si>
    <t>Sante Fe</t>
  </si>
  <si>
    <t>505-469-4010</t>
  </si>
  <si>
    <t>https://ussoftballacademy.com/santa-fe-softball-camp/</t>
  </si>
  <si>
    <t>USBDCVS</t>
  </si>
  <si>
    <t>Crestview HS</t>
  </si>
  <si>
    <t>Crestview Middle School</t>
  </si>
  <si>
    <t>1575 State Route 96</t>
  </si>
  <si>
    <t>smsdurbin19@gmail.com</t>
  </si>
  <si>
    <t>Durbin</t>
  </si>
  <si>
    <t>3063 Conrad Rd</t>
  </si>
  <si>
    <t>419-545-5870</t>
  </si>
  <si>
    <t>https://ussoftballacademy.com/ashland-softball-camp/</t>
  </si>
  <si>
    <t>USBDDLS</t>
  </si>
  <si>
    <t xml:space="preserve">DeLaSalle HS </t>
  </si>
  <si>
    <t>One DeLaSalle Drive</t>
  </si>
  <si>
    <t>tom.heinecke@delasalle.com</t>
  </si>
  <si>
    <t>Heinecke</t>
  </si>
  <si>
    <t>708 5th St NE</t>
  </si>
  <si>
    <t>612-616-7673</t>
  </si>
  <si>
    <t>https://ussoftballacademy.com/minneapolis-softball-camp/</t>
  </si>
  <si>
    <t>USBDDYS</t>
  </si>
  <si>
    <t>Dysart HS</t>
  </si>
  <si>
    <t>11425 N Dysart Rd</t>
  </si>
  <si>
    <t>El Mirage</t>
  </si>
  <si>
    <t>bobbrumbaugh602@gmail.com</t>
  </si>
  <si>
    <t>Brumbaugh</t>
  </si>
  <si>
    <t>13316 W Statler St</t>
  </si>
  <si>
    <t>602-706-7052</t>
  </si>
  <si>
    <t>https://ussoftballacademy.com/el-mirage-softball-camp/</t>
  </si>
  <si>
    <t>USBDJCS</t>
  </si>
  <si>
    <t>Johnson Creek HS</t>
  </si>
  <si>
    <t>455 Atzalan St.</t>
  </si>
  <si>
    <t>Johnson Creek</t>
  </si>
  <si>
    <t>loganpeot@johnsoncreekschools.org</t>
  </si>
  <si>
    <t>Peot</t>
  </si>
  <si>
    <t>215 Air Park Dr Apt 7</t>
  </si>
  <si>
    <t>Watertown</t>
  </si>
  <si>
    <t>920-660-1761</t>
  </si>
  <si>
    <t>https://ussoftballacademy.com/johnson-creek-softball-camp/</t>
  </si>
  <si>
    <t>USBDNHS</t>
  </si>
  <si>
    <t>North HS</t>
  </si>
  <si>
    <t>34050 Glen Dr</t>
  </si>
  <si>
    <t>Eastlake</t>
  </si>
  <si>
    <t>peek13@sbcglobal.net</t>
  </si>
  <si>
    <t>McPeek</t>
  </si>
  <si>
    <t>38568 Fairway Glenn Blvd</t>
  </si>
  <si>
    <t>440-463-2467</t>
  </si>
  <si>
    <t>https://ussoftballacademy.com/eastlake-softball-camp/</t>
  </si>
  <si>
    <t>USBDNPUS</t>
  </si>
  <si>
    <t xml:space="preserve">North Park University </t>
  </si>
  <si>
    <t>Helwig Rec Center</t>
  </si>
  <si>
    <t>kanderson5@northpark.edu</t>
  </si>
  <si>
    <t>Katie</t>
  </si>
  <si>
    <t>6875 N Northwest HWY 2 C</t>
  </si>
  <si>
    <t>847-840-7765</t>
  </si>
  <si>
    <t>https://ussoftballacademy.com/chicago-softball-camp/</t>
  </si>
  <si>
    <t>USBDSGTS</t>
  </si>
  <si>
    <t>Red Lion Christian Academy</t>
  </si>
  <si>
    <t>Lions Den @ RLCA</t>
  </si>
  <si>
    <t>1390 Red Lion Rd</t>
  </si>
  <si>
    <t>Bear</t>
  </si>
  <si>
    <t>allaboutsoftball7@gmail.com</t>
  </si>
  <si>
    <t>Wampler</t>
  </si>
  <si>
    <t>303 Bank St</t>
  </si>
  <si>
    <t>Chesapeake City</t>
  </si>
  <si>
    <t>302-218-3336</t>
  </si>
  <si>
    <t>https://ussoftballacademy.com/bear-softball-camp/</t>
  </si>
  <si>
    <t>USBDUPGS</t>
  </si>
  <si>
    <t>chm143@pitt.edu</t>
  </si>
  <si>
    <t xml:space="preserve">Chuck </t>
  </si>
  <si>
    <t>Myers</t>
  </si>
  <si>
    <t>29 Seneca Dr</t>
  </si>
  <si>
    <t xml:space="preserve">   </t>
  </si>
  <si>
    <t>724-244-7993</t>
  </si>
  <si>
    <t>https://ussoftballacademy.com/pittsburgh-greensburg-softball-camp/</t>
  </si>
  <si>
    <t>USBDUSAS</t>
  </si>
  <si>
    <t xml:space="preserve">USSA Alabaster </t>
  </si>
  <si>
    <t>Thompson Middle School</t>
  </si>
  <si>
    <t>100 Warrior Dr</t>
  </si>
  <si>
    <t>Alabaster</t>
  </si>
  <si>
    <t>anthonyburden111@yahoo.com</t>
  </si>
  <si>
    <t xml:space="preserve">Tony </t>
  </si>
  <si>
    <t>Burden</t>
  </si>
  <si>
    <t>505 Rosebury Rd</t>
  </si>
  <si>
    <t>Helena</t>
  </si>
  <si>
    <t>205-331-6901</t>
  </si>
  <si>
    <t>https://ussoftballacademy.com/alabaster-softball-camp/</t>
  </si>
  <si>
    <t>USBDLLS</t>
  </si>
  <si>
    <t>USSA Tampa</t>
  </si>
  <si>
    <t>Land O'Lakes HS</t>
  </si>
  <si>
    <t>20325 Gator Lane</t>
  </si>
  <si>
    <t>Land O'Lakes</t>
  </si>
  <si>
    <t>mwilkins@pasco.k12.fl.us</t>
  </si>
  <si>
    <t>Mitch</t>
  </si>
  <si>
    <t>Wilkins</t>
  </si>
  <si>
    <t>4550 Bay Blvd #1246</t>
  </si>
  <si>
    <t>Port Richey</t>
  </si>
  <si>
    <t>813-431-8261</t>
  </si>
  <si>
    <t>Sundays: Dec. 29; Jan. 5, 12, 19</t>
  </si>
  <si>
    <t>https://ussoftballacademy.com/tampa-land-olakes-softball-camp/</t>
  </si>
  <si>
    <t>USBDWBS</t>
  </si>
  <si>
    <t xml:space="preserve">West Brunswick HS </t>
  </si>
  <si>
    <t>550 Whiteville Rd NW</t>
  </si>
  <si>
    <t>Shallotte</t>
  </si>
  <si>
    <t>oscott@bcswan.net</t>
  </si>
  <si>
    <t>Olivia</t>
  </si>
  <si>
    <t>1783 Scrubjay CT SE</t>
  </si>
  <si>
    <t>Bolivia</t>
  </si>
  <si>
    <t>910-840-5121</t>
  </si>
  <si>
    <t>https://ussoftballacademy.com/shallotte-softball-camp/</t>
  </si>
  <si>
    <t>USBDYCS</t>
  </si>
  <si>
    <t>Yuma Catholic HS</t>
  </si>
  <si>
    <t>2100 W 28th St</t>
  </si>
  <si>
    <t>Yuma</t>
  </si>
  <si>
    <t>jlackey@yumacatholic.org</t>
  </si>
  <si>
    <t>Jarred</t>
  </si>
  <si>
    <t>Lackey</t>
  </si>
  <si>
    <t>4579 W 27th Lane</t>
  </si>
  <si>
    <t>928-210-7051</t>
  </si>
  <si>
    <t>https://ussoftballacademy.com/yuma-softball-camp/</t>
  </si>
  <si>
    <t>USBDUSINS</t>
  </si>
  <si>
    <t>USSA Independence</t>
  </si>
  <si>
    <t>bryantkhudson@gmail.com</t>
  </si>
  <si>
    <t>Bryant</t>
  </si>
  <si>
    <t>Hudson</t>
  </si>
  <si>
    <t>518 South St</t>
  </si>
  <si>
    <t>Grain Valley</t>
  </si>
  <si>
    <t>816-519-4090</t>
  </si>
  <si>
    <t>USBDUSJV</t>
  </si>
  <si>
    <t>USSA Jacksonville - SPRING BREAK</t>
  </si>
  <si>
    <t>Mon.-Thur.: Mar. 17, 18, 19, 20</t>
  </si>
  <si>
    <t>https://ussoftballacademy.com/jacksonville-st-johns-softball-camp/</t>
  </si>
  <si>
    <t>USBDCHAS</t>
  </si>
  <si>
    <t>Club House Athletics</t>
  </si>
  <si>
    <t>301 Pleasant St</t>
  </si>
  <si>
    <t>Abbottstown</t>
  </si>
  <si>
    <t>lindseybaylor@comcast.net</t>
  </si>
  <si>
    <t>Lindsey</t>
  </si>
  <si>
    <t>Baylor</t>
  </si>
  <si>
    <t>77 James Ave</t>
  </si>
  <si>
    <t>Littlestown</t>
  </si>
  <si>
    <t>410-608-3245</t>
  </si>
  <si>
    <t>Cheltenham HS</t>
  </si>
  <si>
    <t>500 Rices Mill Rd</t>
  </si>
  <si>
    <t>Wyncote</t>
  </si>
  <si>
    <t xml:space="preserve">belldestiny27@gmail.com </t>
  </si>
  <si>
    <t>Alicia</t>
  </si>
  <si>
    <t>Heinemann</t>
  </si>
  <si>
    <t>435 4th Ave</t>
  </si>
  <si>
    <t>Lindenwold</t>
  </si>
  <si>
    <t>267-962-4297</t>
  </si>
  <si>
    <t>USBDLPS</t>
  </si>
  <si>
    <t>Lone Peak HS</t>
  </si>
  <si>
    <t>10189 N 4800 W</t>
  </si>
  <si>
    <t>Highland</t>
  </si>
  <si>
    <t>deemuse13@gmail.com</t>
  </si>
  <si>
    <t>Dee</t>
  </si>
  <si>
    <t>Muse</t>
  </si>
  <si>
    <t>1247 N 150 W</t>
  </si>
  <si>
    <t>American Fork</t>
  </si>
  <si>
    <t>801-228-8803</t>
  </si>
  <si>
    <t>USBDMSS</t>
  </si>
  <si>
    <t xml:space="preserve">Monsignor Scanlan HS </t>
  </si>
  <si>
    <t>915 Hutchinson River Pkwy</t>
  </si>
  <si>
    <t>Bronx</t>
  </si>
  <si>
    <t>izzojr812@yahoo.com</t>
  </si>
  <si>
    <t>Israel</t>
  </si>
  <si>
    <t>Ortiz</t>
  </si>
  <si>
    <t>1430 Parkchester Rd., Apt 10G</t>
  </si>
  <si>
    <t>347-858-8662</t>
  </si>
  <si>
    <t>USBDMUSS</t>
  </si>
  <si>
    <t>david.veihl2@muskegoncc.edu</t>
  </si>
  <si>
    <t>Veihl</t>
  </si>
  <si>
    <t>3176 Outback Dr</t>
  </si>
  <si>
    <t>231-557-3111</t>
  </si>
  <si>
    <t>USBDROYS</t>
  </si>
  <si>
    <t>Royal HS - WINTER BREAK</t>
  </si>
  <si>
    <t>34499 Royal Rd.</t>
  </si>
  <si>
    <t>arusso@royal-isd.net</t>
  </si>
  <si>
    <t>Russo-Murrell</t>
  </si>
  <si>
    <t>18002 Oakmoss Hill Ct.</t>
  </si>
  <si>
    <t>Richmond</t>
  </si>
  <si>
    <t>832-567-3789</t>
  </si>
  <si>
    <t>USBDSOS</t>
  </si>
  <si>
    <t>Sluggers of Ohio Inc.</t>
  </si>
  <si>
    <t>9862 South Ave</t>
  </si>
  <si>
    <t>Poland</t>
  </si>
  <si>
    <t>bill.amero@gmail.com</t>
  </si>
  <si>
    <t>Amero</t>
  </si>
  <si>
    <t>330-501-7506</t>
  </si>
  <si>
    <t>USBDTCS</t>
  </si>
  <si>
    <t>Tates Creek HS</t>
  </si>
  <si>
    <t>1111 Centre Pkwy</t>
  </si>
  <si>
    <t>Lexington</t>
  </si>
  <si>
    <t xml:space="preserve">michael.thomas@fayette.kyschools.us </t>
  </si>
  <si>
    <t>1809 Stockton Way</t>
  </si>
  <si>
    <t>859-533-8244</t>
  </si>
  <si>
    <t>USBDUSSS</t>
  </si>
  <si>
    <t>USSA Sylvania</t>
  </si>
  <si>
    <t>Screven County Recreation Department</t>
  </si>
  <si>
    <t>1605 Millen Hwy</t>
  </si>
  <si>
    <t>Sylvania</t>
  </si>
  <si>
    <t>343 Martin Luther King Jr Ave</t>
  </si>
  <si>
    <t>Millen</t>
  </si>
  <si>
    <t>USBDWSS</t>
  </si>
  <si>
    <t>Wamego Sports Academy</t>
  </si>
  <si>
    <t>315 Lincoln Ave</t>
  </si>
  <si>
    <t>Wamego</t>
  </si>
  <si>
    <t>raidersoftballcoach@gmail.com</t>
  </si>
  <si>
    <t>Meyer</t>
  </si>
  <si>
    <t>12880 Hillside Dr.</t>
  </si>
  <si>
    <t>St. George</t>
  </si>
  <si>
    <t>785-250-1019</t>
  </si>
  <si>
    <t>NEW</t>
  </si>
  <si>
    <t>STATUS#2</t>
  </si>
  <si>
    <t>FY23</t>
  </si>
  <si>
    <t>Camp Name</t>
  </si>
  <si>
    <t>HELD @</t>
  </si>
  <si>
    <t>Primary Email</t>
  </si>
  <si>
    <t>2ND SD EMAIL (DO NOT SEND DETAILS)</t>
  </si>
  <si>
    <t>UNQ</t>
  </si>
  <si>
    <t>(+) Weeks</t>
  </si>
  <si>
    <t>fb grp</t>
  </si>
  <si>
    <t>USBDPS-S</t>
  </si>
  <si>
    <t>Plainfield South HS</t>
  </si>
  <si>
    <t>7800 West Caton Farm Rd.</t>
  </si>
  <si>
    <t>khalvers@psd202.org</t>
  </si>
  <si>
    <t>Halverson</t>
  </si>
  <si>
    <t>605 Burgundy Ct.</t>
  </si>
  <si>
    <t>Oswego</t>
  </si>
  <si>
    <t>708-302-9076</t>
  </si>
  <si>
    <t>June 16-19</t>
  </si>
  <si>
    <t>9AM-3PM</t>
  </si>
  <si>
    <t>https://usbaseballacademy.com/summer-baseball-camp-in-plainfield/</t>
  </si>
  <si>
    <t>USBDANP1-S</t>
  </si>
  <si>
    <t>USBA Annapolis - Week 1</t>
  </si>
  <si>
    <t>Harvest Bible Chapel</t>
  </si>
  <si>
    <t>585 Old Oak Road</t>
  </si>
  <si>
    <t>Annapolis</t>
  </si>
  <si>
    <t>June 30-July 3</t>
  </si>
  <si>
    <t>https://usbaseballacademy.com/summer-baseball-camp-in-annapolis/</t>
  </si>
  <si>
    <t>USBDANP2-S</t>
  </si>
  <si>
    <t>USBA Annapolis - Week 2</t>
  </si>
  <si>
    <t>July 28-31</t>
  </si>
  <si>
    <t>USBDCIN-S</t>
  </si>
  <si>
    <t>USBA Cincinnati</t>
  </si>
  <si>
    <t>Princeton HS</t>
  </si>
  <si>
    <t>100 Viking Way</t>
  </si>
  <si>
    <t>Cincinnati</t>
  </si>
  <si>
    <t>vhay513@gmail.com</t>
  </si>
  <si>
    <t xml:space="preserve">Vince </t>
  </si>
  <si>
    <t>Harrison</t>
  </si>
  <si>
    <t>4346 East Chase Run</t>
  </si>
  <si>
    <t>Liberty Township</t>
  </si>
  <si>
    <t>513-258-1615</t>
  </si>
  <si>
    <t>July 21-24</t>
  </si>
  <si>
    <t>https://usbaseballacademy.com/summer-baseball-camp-in-cincinnati/</t>
  </si>
  <si>
    <t>C-2ND</t>
  </si>
  <si>
    <t>USBDALL-S</t>
  </si>
  <si>
    <t>https://usbaseballacademy.com/summer-baseball-camp-in-alliance/</t>
  </si>
  <si>
    <t>USBDAR-S</t>
  </si>
  <si>
    <t>Anoka-Ramsey CC</t>
  </si>
  <si>
    <t>July 14-17</t>
  </si>
  <si>
    <t>https://usbaseballacademy.com/summer-baseball-camp-in-coon-rapids/</t>
  </si>
  <si>
    <t>USBDARH-S</t>
  </si>
  <si>
    <t>June 23-26</t>
  </si>
  <si>
    <t>https://usbaseballacademy.com/summer-baseball-camp-in-arcata/</t>
  </si>
  <si>
    <t>USBDALA-S</t>
  </si>
  <si>
    <t>Ascend Leadership Academy</t>
  </si>
  <si>
    <t>Lett Park - Field #2</t>
  </si>
  <si>
    <t>301 Gilbert Lett Dr.</t>
  </si>
  <si>
    <t>Broadway</t>
  </si>
  <si>
    <t>https://usbaseballacademy.com/summer-baseball-camp-in-sanford/</t>
  </si>
  <si>
    <t>USBDBBA1-S</t>
  </si>
  <si>
    <t>Ballistic Baseball Academy - Week 1</t>
  </si>
  <si>
    <t>Boardman HS</t>
  </si>
  <si>
    <t>7777 Glenwood Ave</t>
  </si>
  <si>
    <t>3087 Olde Winter Trail</t>
  </si>
  <si>
    <t>https://usbaseballacademy.com/summer-baseball-camp-in-boardman/</t>
  </si>
  <si>
    <t>USBDBBA2-S</t>
  </si>
  <si>
    <t>Ballistic Baseball Academy - Week 2</t>
  </si>
  <si>
    <t>D-RET</t>
  </si>
  <si>
    <t>USBDBTJV1-S</t>
  </si>
  <si>
    <t>Bartram Trail HS - Week 1</t>
  </si>
  <si>
    <t>https://usbaseballacademy.com/summer-baseball-camp-in-jacksonville-st-johns/</t>
  </si>
  <si>
    <t>USBDBTJV2-S</t>
  </si>
  <si>
    <t>Bartram Trail HS - Week 2</t>
  </si>
  <si>
    <t>S-DEJAI</t>
  </si>
  <si>
    <t>USBDBMC-S</t>
  </si>
  <si>
    <t>Bishop Moore Catholic HS</t>
  </si>
  <si>
    <t>July 7-10</t>
  </si>
  <si>
    <t>https://usbaseballacademy.com/summer-baseball-camp-in-orlando/</t>
  </si>
  <si>
    <t>USBDCAP-S</t>
  </si>
  <si>
    <t>https://usbaseballacademy.com/summer-baseball-camp-in-santa-fe/</t>
  </si>
  <si>
    <t>USBDCG-S</t>
  </si>
  <si>
    <t>https://usbaseballacademy.com/summer-baseball-camp-in-lawrenceville/</t>
  </si>
  <si>
    <t>USBDCC-S</t>
  </si>
  <si>
    <t>https://usbaseballacademy.com/summer-baseball-camp-in-salem/</t>
  </si>
  <si>
    <t>USBDCA-S</t>
  </si>
  <si>
    <t xml:space="preserve">Coastal Alabama CC South  </t>
  </si>
  <si>
    <t>https://usbaseballacademy.com/summer-baseball-camp-in-bay-minette/</t>
  </si>
  <si>
    <t>USBDCD-S</t>
  </si>
  <si>
    <t>sdimatteo@collegeofthedesert.edu</t>
  </si>
  <si>
    <t>44456 San Pascual Ave </t>
  </si>
  <si>
    <t>https://usbaseballacademy.com/summer-baseball-camp-in-palm-desert/</t>
  </si>
  <si>
    <t>USBDDM-S</t>
  </si>
  <si>
    <t xml:space="preserve">Dallas Molina HS  </t>
  </si>
  <si>
    <t>https://usbaseballacademy.com/summer-baseball-camp-in-dallas/</t>
  </si>
  <si>
    <t>USBDDG-S</t>
  </si>
  <si>
    <t xml:space="preserve">Dave Griffin's Sports Complex  </t>
  </si>
  <si>
    <t>https://usbaseballacademy.com/summer-baseball-camp-in-griffith/</t>
  </si>
  <si>
    <t>USBDDRY-S</t>
  </si>
  <si>
    <t>Dryden HS</t>
  </si>
  <si>
    <t>https://usbaseballacademy.com/summer-baseball-camp-in-dryden/</t>
  </si>
  <si>
    <t>USBDECN-S</t>
  </si>
  <si>
    <t xml:space="preserve">Erie CC North  </t>
  </si>
  <si>
    <t>https://usbaseballacademy.com/summer-baseball-camp-in-buffalo/</t>
  </si>
  <si>
    <t>USBDEXC-S</t>
  </si>
  <si>
    <t>https://usbaseballacademy.com/summer-baseball-camp-in-victorville/</t>
  </si>
  <si>
    <t>USBDFNW-S</t>
  </si>
  <si>
    <t>Shawnee HS</t>
  </si>
  <si>
    <t>3333 Zurmehly Rd</t>
  </si>
  <si>
    <t>https://usbaseballacademy.com/summer-baseball-camp-in-lima/</t>
  </si>
  <si>
    <t>USBDFLC1-S</t>
  </si>
  <si>
    <t>Finger Lakes CC - Week 1</t>
  </si>
  <si>
    <t>Famington</t>
  </si>
  <si>
    <t>https://usbaseballacademy.com/summer-baseball-camp-in-canandaigua/</t>
  </si>
  <si>
    <t>USBDFLC2-S</t>
  </si>
  <si>
    <t>Finger Lakes CC - Week 2</t>
  </si>
  <si>
    <t>USBDGCC-S</t>
  </si>
  <si>
    <t>https://usbaseballacademy.com/summer-baseball-camp-in-batavia/</t>
  </si>
  <si>
    <t>USBDGCU-S</t>
  </si>
  <si>
    <t>https://usbaseballacademy.com/summer-baseball-camp-in-lakewood-nj/</t>
  </si>
  <si>
    <t>USBDGSC-S</t>
  </si>
  <si>
    <t>Scholl Canyon Field</t>
  </si>
  <si>
    <t>3200 E. Glenoaks Blvd</t>
  </si>
  <si>
    <t>https://usbaseballacademy.com/summer-baseball-camp-in-glendale/</t>
  </si>
  <si>
    <t>USBDGSG1-S</t>
  </si>
  <si>
    <t>Golden State Grind - Week 1</t>
  </si>
  <si>
    <t>Golden State Grind Headquarters</t>
  </si>
  <si>
    <t>1745 Arnold Industrial Way</t>
  </si>
  <si>
    <t>June 9-12</t>
  </si>
  <si>
    <t>https://usbaseballacademy.com/summer-baseball-camp-in-concord-ca/</t>
  </si>
  <si>
    <t>USBDGSG2-S</t>
  </si>
  <si>
    <t>Golden State Grind - Week 2</t>
  </si>
  <si>
    <t>USBDGSG3-S</t>
  </si>
  <si>
    <t>Golden State Grind - Week 3</t>
  </si>
  <si>
    <t>USBDGCH-S</t>
  </si>
  <si>
    <t>Greeley Central HS</t>
  </si>
  <si>
    <t>https://usbaseballacademy.com/summer-baseball-camp-in-greeley/</t>
  </si>
  <si>
    <t>USBDGLH-S</t>
  </si>
  <si>
    <t xml:space="preserve">Gull Lake HS  </t>
  </si>
  <si>
    <t>https://usbaseballacademy.com/summer-baseball-camp-in-richland/</t>
  </si>
  <si>
    <t>USBDHB-S</t>
  </si>
  <si>
    <t>Hilliard Bradley HS</t>
  </si>
  <si>
    <t>https://usbaseballacademy.com/summer-baseball-camp-in-hilliard/</t>
  </si>
  <si>
    <t>USBDLHS1-S</t>
  </si>
  <si>
    <t>Lehman HS - Week 1</t>
  </si>
  <si>
    <t>177 Portulaca Ct.</t>
  </si>
  <si>
    <t>Driftwood</t>
  </si>
  <si>
    <t>https://usbaseballacademy.com/summer-baseball-camp-in-kyle</t>
  </si>
  <si>
    <t>|</t>
  </si>
  <si>
    <t>USBDLHS2-S</t>
  </si>
  <si>
    <t>Lehman HS - Week 2</t>
  </si>
  <si>
    <t>USBDMJ1-S</t>
  </si>
  <si>
    <t>Madison St. Joe HS - Week 1</t>
  </si>
  <si>
    <t>https://usbaseballacademy.com/summer-baseball-camp-in-madison/</t>
  </si>
  <si>
    <t>USBDMJ2-S</t>
  </si>
  <si>
    <t>Madison St. Joe HS - Week 2</t>
  </si>
  <si>
    <t>USBDMLC-S</t>
  </si>
  <si>
    <t xml:space="preserve">Mallard Creek HS </t>
  </si>
  <si>
    <t>3825 Johnston Oehler Rd</t>
  </si>
  <si>
    <t>Charlotte</t>
  </si>
  <si>
    <t>randy.p.barber@gmail.com</t>
  </si>
  <si>
    <t>Barber</t>
  </si>
  <si>
    <t>6203 Oak Cove Ln.</t>
  </si>
  <si>
    <t>704-453-1280</t>
  </si>
  <si>
    <t>https://usbaseballacademy.com/summer-baseball-camp-in-charlotte/</t>
  </si>
  <si>
    <t>USBDMCCH1-S</t>
  </si>
  <si>
    <t>Marian Central Catholic HS</t>
  </si>
  <si>
    <t>1001 McHenry Ave</t>
  </si>
  <si>
    <t>mattschmidt20@yahoo.com</t>
  </si>
  <si>
    <t>Schmidt</t>
  </si>
  <si>
    <t>1513 Commodore CT Unit #4</t>
  </si>
  <si>
    <t>Schaumburg</t>
  </si>
  <si>
    <t>847-664-9962</t>
  </si>
  <si>
    <t>https://usbaseballacademy.com/summer-baseball-camp-in-woodstock/</t>
  </si>
  <si>
    <t>USBDMP-S</t>
  </si>
  <si>
    <t xml:space="preserve">Mercyhurst Prep HS  </t>
  </si>
  <si>
    <t>1026 W.33rd St</t>
  </si>
  <si>
    <t>https://usbaseballacademy.com/summer-baseball-camp-in-erie/</t>
  </si>
  <si>
    <t>USBDMES-S</t>
  </si>
  <si>
    <t>No Max</t>
  </si>
  <si>
    <t>https://usbaseballacademy.com/summer-baseball-camp-in-mesa/</t>
  </si>
  <si>
    <t>USBDROS-S</t>
  </si>
  <si>
    <t>Metro Detroit Baseball Club</t>
  </si>
  <si>
    <t>Bishop Foley HS</t>
  </si>
  <si>
    <t>32000 N Campbell Rd</t>
  </si>
  <si>
    <t>https://usbaseballacademy.com/summer-baseball-camp-in-detroit-madison-heights/</t>
  </si>
  <si>
    <t>USBDMSC-S</t>
  </si>
  <si>
    <t>https://usbaseballacademy.com/summer-baseball-camp-in-woonsocket/</t>
  </si>
  <si>
    <t>USBDMSJ-S</t>
  </si>
  <si>
    <t>Mount San Jacinto College</t>
  </si>
  <si>
    <t>1499 N State St</t>
  </si>
  <si>
    <t>San Jacinto</t>
  </si>
  <si>
    <t>ehurtado@msjc.edu</t>
  </si>
  <si>
    <t xml:space="preserve">Ed </t>
  </si>
  <si>
    <t>Hurtado</t>
  </si>
  <si>
    <t>307 S. Smith Ave. #75</t>
  </si>
  <si>
    <t>951-704-4289</t>
  </si>
  <si>
    <t>40-50</t>
  </si>
  <si>
    <t>https://usbaseballacademy.com/summer-baseball-camp-in-san-jacinto/</t>
  </si>
  <si>
    <t>USBDMBC1-S</t>
  </si>
  <si>
    <t>Mt Bethel Christian Academy - Week 1</t>
  </si>
  <si>
    <t>Mt. Paran Sports Complex</t>
  </si>
  <si>
    <t>1700 Allgood Road</t>
  </si>
  <si>
    <t>https://usbaseballacademy.com/summer-baseball-camp-in-marietta/</t>
  </si>
  <si>
    <t>USBDMBC2-S</t>
  </si>
  <si>
    <t>Mt Bethel Christian Academy - Week 2</t>
  </si>
  <si>
    <t>USBDBTW-S</t>
  </si>
  <si>
    <t>8447 Chesapeake Blvd.</t>
  </si>
  <si>
    <t>https://usbaseballacademy.com/summer-baseball-camp-in-norfolk/</t>
  </si>
  <si>
    <t>USBDOH-S</t>
  </si>
  <si>
    <t xml:space="preserve">Ottawa Hills HS  </t>
  </si>
  <si>
    <t>2333 Manchester Blvd.</t>
  </si>
  <si>
    <t>Ottawa Hills</t>
  </si>
  <si>
    <t>https://usbaseballacademy.com/summer-baseball-camp-in-toledo/</t>
  </si>
  <si>
    <t>USBDPKS-S</t>
  </si>
  <si>
    <t xml:space="preserve">Perkiomen School </t>
  </si>
  <si>
    <t>https://usbaseballacademy.com/summer-baseball-camp-in-pennsburg/</t>
  </si>
  <si>
    <t>USBDRICH-S</t>
  </si>
  <si>
    <t>https://usbaseballacademy.com/summer-baseball-camp-in-peoria/</t>
  </si>
  <si>
    <t>USBDRUC-S</t>
  </si>
  <si>
    <t>https://usbaseballacademy.com/summer-baseball-camp-in-russell-springs/</t>
  </si>
  <si>
    <t>USBDRUS-S</t>
  </si>
  <si>
    <t>709 Red Devil Ln.</t>
  </si>
  <si>
    <t>2419 Bradley DR</t>
  </si>
  <si>
    <t>https://usbaseballacademy.com/summer-baseball-camp-in-russell/</t>
  </si>
  <si>
    <t>USBDSDC-S</t>
  </si>
  <si>
    <t>https://usbaseballacademy.com/summer-baseball-camp-in-san-diego/</t>
  </si>
  <si>
    <t>USBDSMP-S</t>
  </si>
  <si>
    <t>https://usbaseballacademy.com/summer-baseball-camp-in-redding/</t>
  </si>
  <si>
    <t>USBDAMJ1-S</t>
  </si>
  <si>
    <t>Solano CC - Week 1</t>
  </si>
  <si>
    <t>kylestafford22@gmail.com</t>
  </si>
  <si>
    <t>Stafford</t>
  </si>
  <si>
    <t>204 Edwards St</t>
  </si>
  <si>
    <t>Winters</t>
  </si>
  <si>
    <t>916-752-3389</t>
  </si>
  <si>
    <t>https://usbaseballacademy.com/summer-baseball-camp-in-fairfield/</t>
  </si>
  <si>
    <t>USBDAMJ2-S</t>
  </si>
  <si>
    <t>Solano CC - Week 2</t>
  </si>
  <si>
    <t>USBDSGT1-S</t>
  </si>
  <si>
    <t xml:space="preserve">St. Georges Tech HS - Week 1 </t>
  </si>
  <si>
    <t>19709</t>
  </si>
  <si>
    <t>https://usbaseballacademy.com/summer-baseball-camp-in-middletown/</t>
  </si>
  <si>
    <t>USBDSGT2-S</t>
  </si>
  <si>
    <t>St. Georges Tech HS - Week 2</t>
  </si>
  <si>
    <t>USBDSMC-S</t>
  </si>
  <si>
    <t>https://usbaseballacademy.com/summer-baseball-camp-in-st-marys-city/</t>
  </si>
  <si>
    <t>USBDSM-S</t>
  </si>
  <si>
    <t>https://usbaseballacademy.com/summer-baseball-camp-in-las-vegas/</t>
  </si>
  <si>
    <t>USBDSUT-S</t>
  </si>
  <si>
    <t xml:space="preserve">Sutter Union HS  </t>
  </si>
  <si>
    <t>https://usbaseballacademy.com/summer-baseball-camp-in-sutter-2/</t>
  </si>
  <si>
    <t>USBDTH-S</t>
  </si>
  <si>
    <t xml:space="preserve">Taft HS  </t>
  </si>
  <si>
    <t>11600 Culebra Rd</t>
  </si>
  <si>
    <t>billy.craft@nisd.net</t>
  </si>
  <si>
    <t>Craft</t>
  </si>
  <si>
    <t>8815 Silent Oaks</t>
  </si>
  <si>
    <t>210-827-5125</t>
  </si>
  <si>
    <t>https://usbaseballacademy.com/summer-baseball-camp-in-san-antonio/</t>
  </si>
  <si>
    <t>USBDTU1-S</t>
  </si>
  <si>
    <t>Towson University - Week 1</t>
  </si>
  <si>
    <t>John B. Schuerholz Park</t>
  </si>
  <si>
    <t>Osler Dr.</t>
  </si>
  <si>
    <t>mruppenthal@towson.edu</t>
  </si>
  <si>
    <t>Ruppenthal</t>
  </si>
  <si>
    <t>﻿1601 Mussula Rd</t>
  </si>
  <si>
    <t> 21286</t>
  </si>
  <si>
    <t>248-885-2310</t>
  </si>
  <si>
    <t>https://usbaseballacademy.com/summer-baseball-camp-in-towson/</t>
  </si>
  <si>
    <t>USBDTU2-S</t>
  </si>
  <si>
    <t>Towson University - Week 2</t>
  </si>
  <si>
    <t>August 4-7</t>
  </si>
  <si>
    <t>USBDTA-S</t>
  </si>
  <si>
    <t>https://usbaseballacademy.com/summer-baseball-camp-in-lombard/</t>
  </si>
  <si>
    <t>USBDUPG1-S</t>
  </si>
  <si>
    <t>University of Pitt-Greensburg - Week 1</t>
  </si>
  <si>
    <t>https://usbaseballacademy.com/summer-baseball-camp-in-greensburg-pennsylvania/</t>
  </si>
  <si>
    <t>USBDUPG2-S</t>
  </si>
  <si>
    <t>University of Pitt-Greensburg - Week 2</t>
  </si>
  <si>
    <t>USBDUSC-S</t>
  </si>
  <si>
    <t>University of South Carolina Sumter</t>
  </si>
  <si>
    <t>100 University Dr</t>
  </si>
  <si>
    <t>Sumter</t>
  </si>
  <si>
    <t>thomp759@email.sc.edu</t>
  </si>
  <si>
    <t>879 Bay Blossom Ave</t>
  </si>
  <si>
    <t>864-590-1912</t>
  </si>
  <si>
    <t>https://usbaseballacademy.com/summer-baseball-camp-in-sumter/</t>
  </si>
  <si>
    <t>USBDUSAN-S</t>
  </si>
  <si>
    <t>USBA Anchorage</t>
  </si>
  <si>
    <t>Dimond West Little League</t>
  </si>
  <si>
    <t>9100 Jade St.</t>
  </si>
  <si>
    <t>https://usbaseballacademy.com/summer-baseball-camp-in-anchorage/</t>
  </si>
  <si>
    <t>USBDUBM1-S</t>
  </si>
  <si>
    <t>USBA Bloomington - Week 1</t>
  </si>
  <si>
    <t>https://usbaseballacademy.com/summer-baseball-camp-in-bloomington/</t>
  </si>
  <si>
    <t>USBDUBM2-S</t>
  </si>
  <si>
    <t>USBA Bloomington - Week 2</t>
  </si>
  <si>
    <t>USBDUBM3-S</t>
  </si>
  <si>
    <t>USBA Bloomington - Week 3</t>
  </si>
  <si>
    <t>USBDWCH2-S</t>
  </si>
  <si>
    <t>USBA Columbus (OH) - Week 2</t>
  </si>
  <si>
    <t>Worthington Christian HS</t>
  </si>
  <si>
    <t>1485 Lazelle Rd.</t>
  </si>
  <si>
    <t>Worthington</t>
  </si>
  <si>
    <t>43081</t>
  </si>
  <si>
    <t xml:space="preserve">Brian </t>
  </si>
  <si>
    <t>400 E Wilson Bridge Rd, Suite O</t>
  </si>
  <si>
    <t>https://usbaseballacademy.com/summer-baseball-camp-in-worthington/</t>
  </si>
  <si>
    <t>USBDDP-S</t>
  </si>
  <si>
    <t>USBA Davenport</t>
  </si>
  <si>
    <t>Davenport HS</t>
  </si>
  <si>
    <t>https://usbaseballacademy.com/summer-baseball-camp-in-davenport/</t>
  </si>
  <si>
    <t>USBDKH1-S</t>
  </si>
  <si>
    <t>USBA Kuna - Week 1</t>
  </si>
  <si>
    <t>https://usbaseballacademy.com/summer-baseball-camp-in-kuna/</t>
  </si>
  <si>
    <t>USBDKH2-S</t>
  </si>
  <si>
    <t>USBA Kuna - Week 2</t>
  </si>
  <si>
    <t>USBDUSLY-S</t>
  </si>
  <si>
    <t xml:space="preserve">USBA Lynchburg  </t>
  </si>
  <si>
    <t>Liberty Christian Academy</t>
  </si>
  <si>
    <t>3701 Candlers Mountain Rd</t>
  </si>
  <si>
    <t xml:space="preserve">Tomlin </t>
  </si>
  <si>
    <t>3105 Cranehill Dr.</t>
  </si>
  <si>
    <t>https://usbaseballacademy.com/summer-baseball-camp-in-lynchburg/</t>
  </si>
  <si>
    <t>USBDFBA1-S</t>
  </si>
  <si>
    <t>USBA Mon Valley</t>
  </si>
  <si>
    <t>Divirgilio Complex</t>
  </si>
  <si>
    <t>129 Recreation Dr.</t>
  </si>
  <si>
    <t>Belle Vernon</t>
  </si>
  <si>
    <t>https://usbaseballacademy.com/summer-baseball-camp-in-uniontown/</t>
  </si>
  <si>
    <t>USBDTCA-S</t>
  </si>
  <si>
    <t>USBA Philadelphia</t>
  </si>
  <si>
    <t>The Christian Academy</t>
  </si>
  <si>
    <t>4301 Chandler Dr.</t>
  </si>
  <si>
    <t>Brookhaven</t>
  </si>
  <si>
    <t>509 Walnut Hill Rd</t>
  </si>
  <si>
    <t>https://usbaseballacademy.com/summer-baseball-camp-in-philadelphia-brookhaven/</t>
  </si>
  <si>
    <t>USBDCL-S</t>
  </si>
  <si>
    <t>LaVerne LL</t>
  </si>
  <si>
    <t>1505 Holly Oak St</t>
  </si>
  <si>
    <t>La Verne</t>
  </si>
  <si>
    <t>2771 N Garey Ave Unit 181</t>
  </si>
  <si>
    <t>Pomano</t>
  </si>
  <si>
    <t>July 22-25</t>
  </si>
  <si>
    <t>https://usbaseballacademy.com/summer-baseball-camp-in-rancho-cucamonga/</t>
  </si>
  <si>
    <t>USBDSTC1-S</t>
  </si>
  <si>
    <t>USBA St. Charles - Week 1</t>
  </si>
  <si>
    <t>https://usbaseballacademy.com/summer-baseball-camp-in-cottleville/</t>
  </si>
  <si>
    <t>USBDSTC2-S</t>
  </si>
  <si>
    <t>USBA St. Charles - Week 2</t>
  </si>
  <si>
    <t>USBDFBA2-S</t>
  </si>
  <si>
    <t>USBA Uniontown</t>
  </si>
  <si>
    <t>Hutchison Park</t>
  </si>
  <si>
    <t>68 Reservoir Rd.</t>
  </si>
  <si>
    <t>Hopwood</t>
  </si>
  <si>
    <t>USBDWM-S</t>
  </si>
  <si>
    <t xml:space="preserve">Watkins Memorial HS  </t>
  </si>
  <si>
    <t>https://usbaseballacademy.com/summer-baseball-camp-in-etna/</t>
  </si>
  <si>
    <t>O-ROGER-NEW</t>
  </si>
  <si>
    <t>O-ROGER</t>
  </si>
  <si>
    <t>USBDUSFR1-S</t>
  </si>
  <si>
    <t>USBA Freeport - Week 1</t>
  </si>
  <si>
    <t>Glacken Park</t>
  </si>
  <si>
    <t>51 Terrance Ave</t>
  </si>
  <si>
    <t>Freeport</t>
  </si>
  <si>
    <t>https://usbaseballacademy.com/summer-baseball-camp-in-freeport/</t>
  </si>
  <si>
    <t>USBDUSFR2-S</t>
  </si>
  <si>
    <t>USBA Freeport - Week 2</t>
  </si>
  <si>
    <t>O-ROGER-RET</t>
  </si>
  <si>
    <t>USBDBAY1-S</t>
  </si>
  <si>
    <t>USBA Bayside - Week 1</t>
  </si>
  <si>
    <t>Crocheron Park</t>
  </si>
  <si>
    <t>214-41 34th Ave</t>
  </si>
  <si>
    <t>Bayside</t>
  </si>
  <si>
    <t>11361</t>
  </si>
  <si>
    <t>https://usbaseballacademy.com/summer-baseball-camp-in-bayside/</t>
  </si>
  <si>
    <t>USBDBAY2-S</t>
  </si>
  <si>
    <t>USBA Bayside - Week 2</t>
  </si>
  <si>
    <t>T-NICK-RET</t>
  </si>
  <si>
    <t>T-NICK</t>
  </si>
  <si>
    <t>USBDED-S</t>
  </si>
  <si>
    <t xml:space="preserve">Edison HS </t>
  </si>
  <si>
    <t xml:space="preserve">329 Leffler Place </t>
  </si>
  <si>
    <t>Turlock</t>
  </si>
  <si>
    <t>https://usbaseballacademy.com/summer-baseball-camp-in-fresno/</t>
  </si>
  <si>
    <t>USBDJOH-S</t>
  </si>
  <si>
    <t>Johansen HS</t>
  </si>
  <si>
    <t>641 Norseman Dr</t>
  </si>
  <si>
    <t>https://usbaseballacademy.com/summer-baseball-camp-in-modesto/</t>
  </si>
  <si>
    <t>USBDMER-S</t>
  </si>
  <si>
    <t>Merced HS</t>
  </si>
  <si>
    <t>205 W. Olive Ave</t>
  </si>
  <si>
    <t>https://usbaseballacademy.com/summer-baseball-camp-in-merced/</t>
  </si>
  <si>
    <t>USBDSUM-S</t>
  </si>
  <si>
    <t>Summerville HS</t>
  </si>
  <si>
    <t>17555 Tuolumne Rd.</t>
  </si>
  <si>
    <t>Tuolumne</t>
  </si>
  <si>
    <t>https://usbaseballacademy.com/summer-baseball-camp-in-tuolumne/</t>
  </si>
  <si>
    <t>V-ANDRE-NEW</t>
  </si>
  <si>
    <t>X-ANDRE</t>
  </si>
  <si>
    <t>USBDCBC-S</t>
  </si>
  <si>
    <t>Jeremyc1010@yahoo.com</t>
  </si>
  <si>
    <t>Jeremy</t>
  </si>
  <si>
    <t>Castillo</t>
  </si>
  <si>
    <t>350 Crossbrook Dr.</t>
  </si>
  <si>
    <t>https://usbaseballacademy.com/summer-baseball-camp-in-chelsea/</t>
  </si>
  <si>
    <t>USBDHEN-S</t>
  </si>
  <si>
    <t>USBA Hendersonville</t>
  </si>
  <si>
    <t>Drake Creeks Park</t>
  </si>
  <si>
    <t>120 E. Main St</t>
  </si>
  <si>
    <t>Hendersonville</t>
  </si>
  <si>
    <t>2725 Cato Ridge Dr</t>
  </si>
  <si>
    <t>https://usbaseballacademy.com/summer-baseball-camp-in-hendersonville/</t>
  </si>
  <si>
    <t>USBDLL1-S</t>
  </si>
  <si>
    <t>USBA Lakeland - Week 1</t>
  </si>
  <si>
    <t>Hunt Fountain Park</t>
  </si>
  <si>
    <t>2020 Duff Road</t>
  </si>
  <si>
    <t>Lakeland</t>
  </si>
  <si>
    <t>Derrickgibson24@yahoo.com</t>
  </si>
  <si>
    <t>Derrick</t>
  </si>
  <si>
    <t>Gibson</t>
  </si>
  <si>
    <t>210 Melina Ave</t>
  </si>
  <si>
    <t>https://usbaseballacademy.com/summer-baseball-camp-in-lakeland/</t>
  </si>
  <si>
    <t>USBDLL2-S</t>
  </si>
  <si>
    <t>USBA Lakeland - Week 2</t>
  </si>
  <si>
    <t>Highlands Babe Ruth Baseball Complex</t>
  </si>
  <si>
    <t>3930 Ball Park Rd.</t>
  </si>
  <si>
    <t>USBDJL-S</t>
  </si>
  <si>
    <t>USBA Nashville</t>
  </si>
  <si>
    <t>Bellevue Sports Athletic Association</t>
  </si>
  <si>
    <t>621 McPherson Dr.</t>
  </si>
  <si>
    <t>https://usbaseballacademy.com/summer-baseball-camp-in-nashville/</t>
  </si>
  <si>
    <t>USBDTUC-S</t>
  </si>
  <si>
    <t>USBA Tucson</t>
  </si>
  <si>
    <t>Purple Heart Park</t>
  </si>
  <si>
    <t>9800 E. Rita Road</t>
  </si>
  <si>
    <t>Tucson</t>
  </si>
  <si>
    <t>May 27-30</t>
  </si>
  <si>
    <t>https://usbaseballacademy.com/summer-baseball-camp-in-tucson/</t>
  </si>
  <si>
    <t>V-ANDRE-RET</t>
  </si>
  <si>
    <t>USBDBSA-S</t>
  </si>
  <si>
    <t>https://usbaseballacademy.com/summer-baseball-camp-in-bellevue/</t>
  </si>
  <si>
    <t>USBDTB1-S</t>
  </si>
  <si>
    <t>Lead Off Baseball Academy - Week 1</t>
  </si>
  <si>
    <t>Michaelrosati77@gmail.com</t>
  </si>
  <si>
    <t>https://usbaseballacademy.com/summer-baseball-camp-in-smyrna/</t>
  </si>
  <si>
    <t>USBDRCP1-S</t>
  </si>
  <si>
    <t>USBA Dawsonville - Week 1</t>
  </si>
  <si>
    <t>Rock Creek Park</t>
  </si>
  <si>
    <t>445 Martin Rd.</t>
  </si>
  <si>
    <t>Dawsonville</t>
  </si>
  <si>
    <t>Tlong1295@yahoo.com</t>
  </si>
  <si>
    <t>Terrence</t>
  </si>
  <si>
    <t>Long</t>
  </si>
  <si>
    <t>112 Village Park Dr</t>
  </si>
  <si>
    <t>Newman</t>
  </si>
  <si>
    <t>https://usbaseballacademy.com/summer-baseball-camp-in-dawsonville/</t>
  </si>
  <si>
    <t>USBDRCP2-S</t>
  </si>
  <si>
    <t>USBA Dawsonville - Week 2</t>
  </si>
  <si>
    <t>USBDCNT-S1-S</t>
  </si>
  <si>
    <t>USBA Franklin - Week 1</t>
  </si>
  <si>
    <t>3620 N. Chapel Rd.</t>
  </si>
  <si>
    <t>June 2-5</t>
  </si>
  <si>
    <t>https://usbaseballacademy.com/summer-baseball-camp-in-franklin-tn/</t>
  </si>
  <si>
    <t>USBDCNT-S2-S</t>
  </si>
  <si>
    <t>USBA Franklin - Week 2</t>
  </si>
  <si>
    <t>theeldub@gmail.com</t>
  </si>
  <si>
    <t>Les</t>
  </si>
  <si>
    <t>Waldron</t>
  </si>
  <si>
    <t>209 King Arthur Circle</t>
  </si>
  <si>
    <t>USBDGT1-S</t>
  </si>
  <si>
    <t>USBA Georgetown - Week 1</t>
  </si>
  <si>
    <t>Sports at the Beach</t>
  </si>
  <si>
    <t>22518 Lewes Georgetown Hwy</t>
  </si>
  <si>
    <t>Georgetown</t>
  </si>
  <si>
    <t>Just1swing@yahoo.com</t>
  </si>
  <si>
    <t>Stoney</t>
  </si>
  <si>
    <t>Briggs</t>
  </si>
  <si>
    <t>10918 Pine Dr.</t>
  </si>
  <si>
    <t>Seaford</t>
  </si>
  <si>
    <t>https://usbaseballacademy.com/summer-baseball-camp-in-georgetown/</t>
  </si>
  <si>
    <t>USBDGT2-S</t>
  </si>
  <si>
    <t>USBA Georgetown - Week 2</t>
  </si>
  <si>
    <t>USBDSEA-S</t>
  </si>
  <si>
    <t>USBA Seaford</t>
  </si>
  <si>
    <t>Nanticoke LL Baseball</t>
  </si>
  <si>
    <t>101 Little League Dr</t>
  </si>
  <si>
    <t>https://usbaseballacademy.com/summer-baseball-camp-in-seaford/</t>
  </si>
  <si>
    <t>X-ERIC-NEW</t>
  </si>
  <si>
    <t>Y-ERIC</t>
  </si>
  <si>
    <t>USBDZTU-S</t>
  </si>
  <si>
    <t>Trine University</t>
  </si>
  <si>
    <t>817 Thunder Ave</t>
  </si>
  <si>
    <t>Angola</t>
  </si>
  <si>
    <t>crossroadsbaseballseries@gmail.com</t>
  </si>
  <si>
    <t>ratcliffeb@trine.edu</t>
  </si>
  <si>
    <t>Ratcliffe</t>
  </si>
  <si>
    <t>528 Maple Knoll Dr.</t>
  </si>
  <si>
    <t>Garrett</t>
  </si>
  <si>
    <t>260-417-0026</t>
  </si>
  <si>
    <t>https://usbaseballacademy.com/summer-baseball-camp-in-angola/</t>
  </si>
  <si>
    <t>USBDZPV-S</t>
  </si>
  <si>
    <t>USBA Pineville</t>
  </si>
  <si>
    <t>Ward 9 Sports Complex</t>
  </si>
  <si>
    <t>3312 Donahue Ferry Rd.</t>
  </si>
  <si>
    <t>Pineville</t>
  </si>
  <si>
    <t>LA</t>
  </si>
  <si>
    <t>jimmy@gameday.productions.com</t>
  </si>
  <si>
    <t>Jimmy</t>
  </si>
  <si>
    <t>Greer</t>
  </si>
  <si>
    <t>245 Mary Hill Rd.</t>
  </si>
  <si>
    <t>David Brasher: 318-729-0131</t>
  </si>
  <si>
    <t>https://usbaseballacademy.com/summer-baseball-camp-in-pineville/</t>
  </si>
  <si>
    <t>USBDZWC-S</t>
  </si>
  <si>
    <t>Wabash College</t>
  </si>
  <si>
    <t>714 Jennison St.</t>
  </si>
  <si>
    <t>Crawfordsville</t>
  </si>
  <si>
    <t>martinj@wabash.edu</t>
  </si>
  <si>
    <t>Martin</t>
  </si>
  <si>
    <t>301 W. Wabash Ave</t>
  </si>
  <si>
    <t>317-258-9161</t>
  </si>
  <si>
    <t>https://usbaseballacademy.com/summer-baseball-camp-in-crawfordsville/</t>
  </si>
  <si>
    <t>X-ERIC-RET</t>
  </si>
  <si>
    <t>USBDZATL1-S</t>
  </si>
  <si>
    <t>USBA Braselton - Week 1</t>
  </si>
  <si>
    <t>Mulberry River Sports Complex</t>
  </si>
  <si>
    <t>1675 GA Hwy 211</t>
  </si>
  <si>
    <t>Hoschton</t>
  </si>
  <si>
    <t>jedwards@galibertybaseball.com</t>
  </si>
  <si>
    <t>Edwards</t>
  </si>
  <si>
    <t>5358 Fox Den Rd.</t>
  </si>
  <si>
    <t>Oakwood</t>
  </si>
  <si>
    <t>678-777-6853</t>
  </si>
  <si>
    <t>https://usbaseballacademy.com/summer-baseball-camp-in-braselton/</t>
  </si>
  <si>
    <t>USBDZGH-S</t>
  </si>
  <si>
    <t>Girard HS</t>
  </si>
  <si>
    <t>1135 Lake St.</t>
  </si>
  <si>
    <t>Girard</t>
  </si>
  <si>
    <t>johntramontano@gmail.com</t>
  </si>
  <si>
    <t>Tramantano</t>
  </si>
  <si>
    <t>19 Wilcox St.</t>
  </si>
  <si>
    <t>814-881-8726</t>
  </si>
  <si>
    <t>https://usbaseballacademy.com/summer-baseball-camp-in-girard/</t>
  </si>
  <si>
    <t>USBDZBNC-S</t>
  </si>
  <si>
    <t>USBA Belville</t>
  </si>
  <si>
    <t>Beast - North Carolina</t>
  </si>
  <si>
    <t>181 Venture Dr.</t>
  </si>
  <si>
    <t>Belville</t>
  </si>
  <si>
    <t>rje5025@gmail.com</t>
  </si>
  <si>
    <t>Ruben</t>
  </si>
  <si>
    <t>Echavarria</t>
  </si>
  <si>
    <t>18 Chickadee Way</t>
  </si>
  <si>
    <t>Hempstead</t>
  </si>
  <si>
    <t>631-431-4837</t>
  </si>
  <si>
    <t>https://usbaseballacademy.com/summer-baseball-camp-in-belville/</t>
  </si>
  <si>
    <t>USBDZCOL-S</t>
  </si>
  <si>
    <t>USBA Columbus (IN)</t>
  </si>
  <si>
    <t>Lincoln Park</t>
  </si>
  <si>
    <t>2501 Lincoln Park Dr.</t>
  </si>
  <si>
    <t>lmarshall@franklincollege.edu</t>
  </si>
  <si>
    <t>Lance</t>
  </si>
  <si>
    <t>260 Hillview Dr.</t>
  </si>
  <si>
    <t>317-514-3713</t>
  </si>
  <si>
    <t>https://usbaseballacademy.com/summer-baseball-camp-in-columbus-in/</t>
  </si>
  <si>
    <t>USBDZMIL-S</t>
  </si>
  <si>
    <t>Millikin University</t>
  </si>
  <si>
    <t>1271 W. Decatur St.</t>
  </si>
  <si>
    <t>Decatur</t>
  </si>
  <si>
    <t>Btownsend@millikin.edu</t>
  </si>
  <si>
    <t>Brandon</t>
  </si>
  <si>
    <t>Townsend</t>
  </si>
  <si>
    <t>1184 West Main St.</t>
  </si>
  <si>
    <t>815-228-4007</t>
  </si>
  <si>
    <t>https://usbaseballacademy.com/summer-baseball-camp-in-decatur/</t>
  </si>
  <si>
    <t>USBDZBUFG-S</t>
  </si>
  <si>
    <t>USBA Buffalo Grove</t>
  </si>
  <si>
    <t>Emmerich Park</t>
  </si>
  <si>
    <t>150 Raupp Blvd</t>
  </si>
  <si>
    <t>Buffalo Grove</t>
  </si>
  <si>
    <t>ncg@nelsongord.com</t>
  </si>
  <si>
    <t>Nelson</t>
  </si>
  <si>
    <t>Gord</t>
  </si>
  <si>
    <t>4214 N. Salem Dr.</t>
  </si>
  <si>
    <t>Arlington Heights</t>
  </si>
  <si>
    <t>847-877-1117</t>
  </si>
  <si>
    <t>https://usbaseballacademy.com/summer-baseball-camp-in-buffalo-grove/</t>
  </si>
  <si>
    <t>USBDZCP-S</t>
  </si>
  <si>
    <t>USBA Crown Point</t>
  </si>
  <si>
    <t>Great Lakes Sports Hub</t>
  </si>
  <si>
    <t>1301 Merrillville Rd.</t>
  </si>
  <si>
    <t>Crown Point</t>
  </si>
  <si>
    <t>bobby@5stargreatlakes.com</t>
  </si>
  <si>
    <t>219-677-2183</t>
  </si>
  <si>
    <t>https://usbaseballacademy.com/summer-baseball-camp-in-crown-point/</t>
  </si>
  <si>
    <t>USBDZPAL-S</t>
  </si>
  <si>
    <t>USBA Palatine</t>
  </si>
  <si>
    <t>St. Teresa School</t>
  </si>
  <si>
    <t>445 N. Benton St.</t>
  </si>
  <si>
    <t>Palatine</t>
  </si>
  <si>
    <t>https://usbaseballacademy.com/summer-baseball-camp-in-palatine/</t>
  </si>
  <si>
    <t>USBDZBG-S</t>
  </si>
  <si>
    <t>USBA Butler</t>
  </si>
  <si>
    <t>Pullman Park</t>
  </si>
  <si>
    <t>100 Pullman Park Pl.</t>
  </si>
  <si>
    <t>Butler</t>
  </si>
  <si>
    <t>ironandoilbaseball@gmail.com</t>
  </si>
  <si>
    <t>Shawn</t>
  </si>
  <si>
    <t>116 September Dr</t>
  </si>
  <si>
    <t>814-598-8691</t>
  </si>
  <si>
    <t>https://usbaseballacademy.com/summer-baseball-camp-in-butler/</t>
  </si>
  <si>
    <t>USBDZHW-S</t>
  </si>
  <si>
    <t>USBA Hawthorn Woods</t>
  </si>
  <si>
    <t>Lake Zurich HS</t>
  </si>
  <si>
    <t>300 Church St.</t>
  </si>
  <si>
    <t>Lake Zurich</t>
  </si>
  <si>
    <t>https://usbaseballacademy.com/summer-baseball-camp-in-lake-zurich-hawthorn-woods/</t>
  </si>
  <si>
    <t>USBDZHU-S</t>
  </si>
  <si>
    <t>Huntington University</t>
  </si>
  <si>
    <t>2303 College Ave</t>
  </si>
  <si>
    <t>Huntington</t>
  </si>
  <si>
    <t>jweaver@huntington.edu</t>
  </si>
  <si>
    <t>Jamar</t>
  </si>
  <si>
    <t>Weaver</t>
  </si>
  <si>
    <t>990 Ray St.</t>
  </si>
  <si>
    <t>260-350-7926</t>
  </si>
  <si>
    <t>https://usbaseballacademy.com/summer-baseball-camp-in-huntington/</t>
  </si>
  <si>
    <t>USBDZLIV1-S</t>
  </si>
  <si>
    <t>USBA Livonia - Week 1</t>
  </si>
  <si>
    <t>Clarenceville HS</t>
  </si>
  <si>
    <t>20155 Middlebelt Rd.</t>
  </si>
  <si>
    <t>Livonia</t>
  </si>
  <si>
    <t>rfay@schoolcraft.edu</t>
  </si>
  <si>
    <t>Rob</t>
  </si>
  <si>
    <t>Fay</t>
  </si>
  <si>
    <t>22141 Cleveland St. #105</t>
  </si>
  <si>
    <t>Dearborn</t>
  </si>
  <si>
    <t>734-260-3266</t>
  </si>
  <si>
    <t>https://usbaseballacademy.com/summer-baseball-camp-in-livonia-2/</t>
  </si>
  <si>
    <t>USBDUSSF-S</t>
  </si>
  <si>
    <t>USBA Springfield</t>
  </si>
  <si>
    <t>Carleton Davidson Stadium</t>
  </si>
  <si>
    <t>1101 Mitchell Blvd</t>
  </si>
  <si>
    <t>Springfield</t>
  </si>
  <si>
    <t>gbeemer50@gmail.com</t>
  </si>
  <si>
    <t>Gregg</t>
  </si>
  <si>
    <t>Beemer</t>
  </si>
  <si>
    <t>7610 North Main St.</t>
  </si>
  <si>
    <t>937-307-7988</t>
  </si>
  <si>
    <t>https://usbaseballacademy.com/summer-baseball-camp-in-springfield/</t>
  </si>
  <si>
    <t>USBDZMUN-S</t>
  </si>
  <si>
    <t>USBA Muncie</t>
  </si>
  <si>
    <t>Yorktown Sports Park</t>
  </si>
  <si>
    <t>100-476 S. 600 W. Rd.</t>
  </si>
  <si>
    <t>Muncie</t>
  </si>
  <si>
    <t>rubaskyt09@gmail.com</t>
  </si>
  <si>
    <t>Tyler</t>
  </si>
  <si>
    <t>Rubasky</t>
  </si>
  <si>
    <t>700 High Street Unit 108</t>
  </si>
  <si>
    <t>570-582-4974</t>
  </si>
  <si>
    <t>https://usbaseballacademy.com/summer-baseball-camp-in-muncie/</t>
  </si>
  <si>
    <t>USBDZWEST-S</t>
  </si>
  <si>
    <t>USBA Westfield</t>
  </si>
  <si>
    <t>Monon Fields</t>
  </si>
  <si>
    <t>19400 Tomlinson Rd</t>
  </si>
  <si>
    <t>Westfield</t>
  </si>
  <si>
    <t>connorg413@gmail.com</t>
  </si>
  <si>
    <t>Gordon</t>
  </si>
  <si>
    <t>2587 Milano Dr.</t>
  </si>
  <si>
    <t>Carmel</t>
  </si>
  <si>
    <t>317-625-7354</t>
  </si>
  <si>
    <t>https://usbaseballacademy.com/summer-baseball-camp-in-westfield/</t>
  </si>
  <si>
    <t>USBDZPHS-S</t>
  </si>
  <si>
    <t>Pendleton HS</t>
  </si>
  <si>
    <t>1 Arabian Dr.</t>
  </si>
  <si>
    <t>Pendleton</t>
  </si>
  <si>
    <t>mvosburgh@smcsc.com</t>
  </si>
  <si>
    <t xml:space="preserve">Matt </t>
  </si>
  <si>
    <t>Vosburgh</t>
  </si>
  <si>
    <t>374 S. County Road 350 East</t>
  </si>
  <si>
    <t>765-714-4582</t>
  </si>
  <si>
    <t>https://usbaseballacademy.com/summer-baseball-camp-in-pendleton/</t>
  </si>
  <si>
    <t>USBDZADD-S</t>
  </si>
  <si>
    <t>USBA Addison</t>
  </si>
  <si>
    <t>Centennial Park</t>
  </si>
  <si>
    <t>975 N. Rohlwing Rd.</t>
  </si>
  <si>
    <t>Addison</t>
  </si>
  <si>
    <t>https://usbaseballacademy.com/summer-baseball-camp-in-addison/</t>
  </si>
  <si>
    <t>USBDZNM-S</t>
  </si>
  <si>
    <t>USBA Englewood</t>
  </si>
  <si>
    <t>323 Union Blvd</t>
  </si>
  <si>
    <t>Clayton</t>
  </si>
  <si>
    <t>https://usbaseballacademy.com/summer-baseball-camp-in-englewood/</t>
  </si>
  <si>
    <t>USBDZLIV2-S</t>
  </si>
  <si>
    <t>USBA Livonia - Week 2</t>
  </si>
  <si>
    <t>USBDZPCH-S</t>
  </si>
  <si>
    <t>USBA Portage</t>
  </si>
  <si>
    <t>West Portage Little League</t>
  </si>
  <si>
    <t>6669 S. 12th St.</t>
  </si>
  <si>
    <t>mickeylosey14@gmail.com</t>
  </si>
  <si>
    <t>Mickey</t>
  </si>
  <si>
    <t>Losey</t>
  </si>
  <si>
    <t>7626 Wendy Lane</t>
  </si>
  <si>
    <t>269-993-8561</t>
  </si>
  <si>
    <t>https://usbaseballacademy.com/summer-baseball-camp-in-portage-mi/</t>
  </si>
  <si>
    <t>USBDZGAL-S</t>
  </si>
  <si>
    <t>USBA Gallatin</t>
  </si>
  <si>
    <t>Municipal Park</t>
  </si>
  <si>
    <t>160 Municipal Park Dr.</t>
  </si>
  <si>
    <t>Gallatin</t>
  </si>
  <si>
    <t>jphazelbaker@gmail.com</t>
  </si>
  <si>
    <t>Hazelbaker</t>
  </si>
  <si>
    <t>126 Harsh Lane</t>
  </si>
  <si>
    <t>Castalian Springs</t>
  </si>
  <si>
    <t>765-212-7068</t>
  </si>
  <si>
    <t>https://usbaseballacademy.com/summer-baseball-camp-in-gallatin/</t>
  </si>
  <si>
    <t>USBDZRM-S</t>
  </si>
  <si>
    <t>USBA Rolling Meadows</t>
  </si>
  <si>
    <t>Rolling Meadows Community Center</t>
  </si>
  <si>
    <t>3705 Pheasant Dr., #2634</t>
  </si>
  <si>
    <t>Rolling Meadows</t>
  </si>
  <si>
    <t>https://usbaseballacademy.com/summer-baseball-camp-in-rolling-meadows/</t>
  </si>
  <si>
    <t>USBDZBS2-S</t>
  </si>
  <si>
    <t>Bryan Station HS - Week 2</t>
  </si>
  <si>
    <t>201 Eastin Rd.</t>
  </si>
  <si>
    <t>erik.hagen@fayette.kyschools.us</t>
  </si>
  <si>
    <t>Erik</t>
  </si>
  <si>
    <t>Hagen</t>
  </si>
  <si>
    <t>553 Lin Wal Rd.</t>
  </si>
  <si>
    <t>859-509-9111</t>
  </si>
  <si>
    <t>https://usbaseballacademy.com/summer-baseball-camp-in-lexington/</t>
  </si>
  <si>
    <t>USBDZDCH-S</t>
  </si>
  <si>
    <t>Decatur Central HS</t>
  </si>
  <si>
    <t>5251 Kentucky Ave</t>
  </si>
  <si>
    <t>swinkelseth@decaturproud.org</t>
  </si>
  <si>
    <t>Winkelseth</t>
  </si>
  <si>
    <t>Decatur Central HS Attn: Sean Winkleseth 5251 Kentucky Ave</t>
  </si>
  <si>
    <t>734-635-2458</t>
  </si>
  <si>
    <t>https://usbaseballacademy.com/summer-baseball-camp-in-indianapolis-2/</t>
  </si>
  <si>
    <t>USBDZELK-S</t>
  </si>
  <si>
    <t>USBA Mishawaka</t>
  </si>
  <si>
    <t>Mishawaka Fieldhouse</t>
  </si>
  <si>
    <t>6155 Veterans Pkwy</t>
  </si>
  <si>
    <t>Mishawaka</t>
  </si>
  <si>
    <t>Blondellbrian@gmail.com</t>
  </si>
  <si>
    <t>Blondell</t>
  </si>
  <si>
    <t>10560 Brems Ct.</t>
  </si>
  <si>
    <t>Osceola</t>
  </si>
  <si>
    <t>574-310-3924</t>
  </si>
  <si>
    <t>https://usbaseballacademy.com/summer-baseball-camp-in-mishawaka/</t>
  </si>
  <si>
    <t>USBDZFC-S</t>
  </si>
  <si>
    <t>Franklin College</t>
  </si>
  <si>
    <t>Grizzly Park</t>
  </si>
  <si>
    <t>1220 Park Avenue</t>
  </si>
  <si>
    <t>https://usbaseballacademy.com/summer-baseball-camp-in-franklin-in/</t>
  </si>
  <si>
    <t>USBDZATL2-S</t>
  </si>
  <si>
    <t>USBA Braselton - Week 2</t>
  </si>
  <si>
    <t>USBDZFI-S</t>
  </si>
  <si>
    <t>USBA Fishers</t>
  </si>
  <si>
    <t>Hamilton Southeastern-Olio Fields</t>
  </si>
  <si>
    <t>14181 126th St.</t>
  </si>
  <si>
    <t>Fishers</t>
  </si>
  <si>
    <t>koryseitz11@gmail.com</t>
  </si>
  <si>
    <t>Kory</t>
  </si>
  <si>
    <t>Seitz</t>
  </si>
  <si>
    <t>777 Park Dr.</t>
  </si>
  <si>
    <t>Fortville</t>
  </si>
  <si>
    <t>317-727-5483</t>
  </si>
  <si>
    <t>https://usbaseballacademy.com/summer-baseball-camp-in-fishers/</t>
  </si>
  <si>
    <t>USBDGR-S</t>
  </si>
  <si>
    <t>USBA Grand Rapids</t>
  </si>
  <si>
    <t>Western Little League</t>
  </si>
  <si>
    <t>2550 Burritt St. NW</t>
  </si>
  <si>
    <t>Grand Rapids</t>
  </si>
  <si>
    <t>https://usbaseballacademy.com/summer-baseball-camp-in-grand-rapids/</t>
  </si>
  <si>
    <t>USBDZKO-S</t>
  </si>
  <si>
    <t>USBA Kokomo</t>
  </si>
  <si>
    <t>Kokomo Municipal Stadium</t>
  </si>
  <si>
    <t>400 S. Union St.</t>
  </si>
  <si>
    <t>Kokomo</t>
  </si>
  <si>
    <t>molank076@gmail.com</t>
  </si>
  <si>
    <t>Plank</t>
  </si>
  <si>
    <t>6905 W. 400 N.</t>
  </si>
  <si>
    <t>972-841-8250</t>
  </si>
  <si>
    <t>https://usbaseballacademy.com/summer-baseball-camp-in-kokomo/</t>
  </si>
  <si>
    <t>USBDZPIT-S</t>
  </si>
  <si>
    <t>USBA Pittsburgh</t>
  </si>
  <si>
    <t>Friendship Park</t>
  </si>
  <si>
    <t>1340 Hunter Road</t>
  </si>
  <si>
    <t>Verona</t>
  </si>
  <si>
    <t>tjones@rawlingstigers.com</t>
  </si>
  <si>
    <t>4301 Paradise Dr.</t>
  </si>
  <si>
    <t>Gibsonia</t>
  </si>
  <si>
    <t>412-889-4899</t>
  </si>
  <si>
    <t>https://usbaseballacademy.com/summer-baseball-camp-in-pittsburgh/</t>
  </si>
  <si>
    <t>USBDZPH-S</t>
  </si>
  <si>
    <t>USBA Prospect Heights</t>
  </si>
  <si>
    <t>Phantom Field</t>
  </si>
  <si>
    <t>536 N. Schoenbeck Rd.</t>
  </si>
  <si>
    <t>https://usbaseballacademy.com/summer-baseball-camp-in-arlington-heights-prospect-heights</t>
  </si>
  <si>
    <t>USBDZWBA-S</t>
  </si>
  <si>
    <t>World Baseball Academy</t>
  </si>
  <si>
    <t>1701 Freeman St.</t>
  </si>
  <si>
    <t>Fort Wayne</t>
  </si>
  <si>
    <t>https://usbaseballacademy.com/summer-baseball-camp-in-fort-wayne/</t>
  </si>
  <si>
    <t>Z-OUT-CANCELLED-FACILITY ISSUE</t>
  </si>
  <si>
    <t>USBDZLN-S</t>
  </si>
  <si>
    <t>Lawrence North HS</t>
  </si>
  <si>
    <t>7802 Hague Rd.</t>
  </si>
  <si>
    <t>Jason@taulmanbaseball.com</t>
  </si>
  <si>
    <t>Taulman</t>
  </si>
  <si>
    <t>16645 Blackbird Ct</t>
  </si>
  <si>
    <t>Noblesville</t>
  </si>
  <si>
    <t>https://usbaseballacademy.com/summer-baseball-camp-in-indianapolis-3/</t>
  </si>
  <si>
    <t>USBDZGN-S</t>
  </si>
  <si>
    <t>USBA Gainesville</t>
  </si>
  <si>
    <t>Lakeview Academy</t>
  </si>
  <si>
    <t>796 Lakeview Dr.</t>
  </si>
  <si>
    <t>Gainesville</t>
  </si>
  <si>
    <t>https://usbaseballacademy.com/summer-baseball-camp-in-gainesville/</t>
  </si>
  <si>
    <t>USBDPQ-S</t>
  </si>
  <si>
    <t>USBA Piqua</t>
  </si>
  <si>
    <t>Hardman Field</t>
  </si>
  <si>
    <t>1300 Forest Ave</t>
  </si>
  <si>
    <t>Piqua</t>
  </si>
  <si>
    <t>rdgold14@yahoo.com</t>
  </si>
  <si>
    <t>Rick</t>
  </si>
  <si>
    <t>Gold</t>
  </si>
  <si>
    <t>991 E Peterson Rd</t>
  </si>
  <si>
    <t>937-418-1668</t>
  </si>
  <si>
    <t>https://usbaseballacademy.com/summer-baseball-camp-in-piqua/</t>
  </si>
  <si>
    <t>Z-OUT-CANCELLED-LOW ENROLLMENT</t>
  </si>
  <si>
    <t>USBDAA-S</t>
  </si>
  <si>
    <t>Atlantis Academy</t>
  </si>
  <si>
    <t>9600 SW 107th Ave</t>
  </si>
  <si>
    <t>Miami</t>
  </si>
  <si>
    <t>ateixidor21@gmail.com</t>
  </si>
  <si>
    <t>Alfredo</t>
  </si>
  <si>
    <t>Teixidor</t>
  </si>
  <si>
    <t>2635 SW 133 Ave</t>
  </si>
  <si>
    <t>786-319-7444</t>
  </si>
  <si>
    <t>https://usbaseballacademy.com/summer-baseball-camp-in-miami/</t>
  </si>
  <si>
    <t>USBDBET-S</t>
  </si>
  <si>
    <t>https://usbaseballacademy.com/summer-baseball-camp-in-shawnee/</t>
  </si>
  <si>
    <t>USBDZBS1-S</t>
  </si>
  <si>
    <t>Bryan Station HS - Week 1</t>
  </si>
  <si>
    <t>USBDJC-S</t>
  </si>
  <si>
    <t>Johnson County HS</t>
  </si>
  <si>
    <t>290 Fairground Hill</t>
  </si>
  <si>
    <t>https://usbaseballacademy.com/summer-baseball-camp-in-mountain-city/</t>
  </si>
  <si>
    <t>USBDTB2-S</t>
  </si>
  <si>
    <t>Lead Off Baseball Academy - Week 2</t>
  </si>
  <si>
    <t>USBDPR-S</t>
  </si>
  <si>
    <t>Principia College</t>
  </si>
  <si>
    <t>https://usbaseballacademy.com/summer-baseball-camp-in-elsah/</t>
  </si>
  <si>
    <t>USBDQUI-S</t>
  </si>
  <si>
    <t>Quincy HS</t>
  </si>
  <si>
    <t>https://usbaseballacademy.com/summer-baseball-camp-in-quincy/</t>
  </si>
  <si>
    <t>USBDZUSB-S</t>
  </si>
  <si>
    <t>USBA Barnesville</t>
  </si>
  <si>
    <t>Lamar County Rec Field 1</t>
  </si>
  <si>
    <t>Andrew Dr.</t>
  </si>
  <si>
    <t>Barnesville</t>
  </si>
  <si>
    <t>sharptonlogan@yahoo.com</t>
  </si>
  <si>
    <t>Sharpton</t>
  </si>
  <si>
    <t>132 Mill Pond Ct.</t>
  </si>
  <si>
    <t>Milner</t>
  </si>
  <si>
    <t>678-972-9762</t>
  </si>
  <si>
    <t>https://usbaseballacademy.com/summer-baseball-camp-in-barnesville-culloden/</t>
  </si>
  <si>
    <t>USBDQUE1-S</t>
  </si>
  <si>
    <t>USBA Bellerose - Week 1</t>
  </si>
  <si>
    <t>236-02 Hillside Ave</t>
  </si>
  <si>
    <t>Queens Village</t>
  </si>
  <si>
    <t>https://usbaseballacademy.com/summer-baseball-camp-in-bellerose/</t>
  </si>
  <si>
    <t>USBDQUE2-S</t>
  </si>
  <si>
    <t>USBA Bellerose - Week 2</t>
  </si>
  <si>
    <t>August 11-14</t>
  </si>
  <si>
    <t>USBDWCH1-S</t>
  </si>
  <si>
    <t>USBA Columbus (OH) - Week 1</t>
  </si>
  <si>
    <t>USBDZDAC1-S</t>
  </si>
  <si>
    <t>USBA Dacula - Week 1</t>
  </si>
  <si>
    <t>Dacula Park</t>
  </si>
  <si>
    <t>205 Dacula Rd.</t>
  </si>
  <si>
    <t>Dacula</t>
  </si>
  <si>
    <t>https://usbaseballacademy.com/summer-baseball-camp-in-dacula/</t>
  </si>
  <si>
    <t>USBDZDAC2-S</t>
  </si>
  <si>
    <t>USBA Dacula - Week 2</t>
  </si>
  <si>
    <t>USBDJM-S</t>
  </si>
  <si>
    <t>USBA Encino</t>
  </si>
  <si>
    <t>Encino Franklin Fields</t>
  </si>
  <si>
    <t>17301 Oxnard St.</t>
  </si>
  <si>
    <t>https://usbaseballacademy.com/summer-baseball-camp-in-encino/</t>
  </si>
  <si>
    <t>USBDPRO-s</t>
  </si>
  <si>
    <t>USBA Providence</t>
  </si>
  <si>
    <t>Bernon Park</t>
  </si>
  <si>
    <t xml:space="preserve">145 Kermit St. </t>
  </si>
  <si>
    <t>landmbaseball401@gmail.com</t>
  </si>
  <si>
    <t>Kirkpatrick</t>
  </si>
  <si>
    <t>401-490-1242</t>
  </si>
  <si>
    <t>https://usbaseballacademy.com/summer-baseball-camp-in-providence/</t>
  </si>
  <si>
    <t>USBDRSV1-S</t>
  </si>
  <si>
    <t>USBA Roseville - Week 1</t>
  </si>
  <si>
    <t>Roseville Jr. Sports Stadium</t>
  </si>
  <si>
    <t>29700 Pinehurst St.</t>
  </si>
  <si>
    <t>cliffhowe23@gmail.com</t>
  </si>
  <si>
    <t>Cliff</t>
  </si>
  <si>
    <t>Howe</t>
  </si>
  <si>
    <t>19138 Colorado St</t>
  </si>
  <si>
    <t>248-240-4756</t>
  </si>
  <si>
    <t>https://usbaseballacademy.com/summer-baseball-camp-in-detroit-roseville/</t>
  </si>
  <si>
    <t>USBDRSV2-S</t>
  </si>
  <si>
    <t>USBA Roseville - Week 2</t>
  </si>
  <si>
    <t>USBDRSV3-S</t>
  </si>
  <si>
    <t>USBA Roseville - Week 3</t>
  </si>
  <si>
    <t>USBDWSH-S</t>
  </si>
  <si>
    <t>https://usbaseballacademy.com/summer-baseball-camp-in-south-bend/</t>
  </si>
  <si>
    <t>USBDAI-S</t>
  </si>
  <si>
    <t>Wheat Ridge HS</t>
  </si>
  <si>
    <t>Everitt Middle School</t>
  </si>
  <si>
    <t>3900 Kipling St</t>
  </si>
  <si>
    <t>Wheat Ridge</t>
  </si>
  <si>
    <t>nickarguello8@gmail.com</t>
  </si>
  <si>
    <t>Arguello</t>
  </si>
  <si>
    <t>303-886-3502</t>
  </si>
  <si>
    <t>July 16-19</t>
  </si>
  <si>
    <t>https://usbaseballacademy.com/summer-baseball-camp-in-wheat-ridge/</t>
  </si>
  <si>
    <t>Z-OUT-NOT RETURNING</t>
  </si>
  <si>
    <t>B-NEW</t>
  </si>
  <si>
    <t>USBDAND-S</t>
  </si>
  <si>
    <t>Anderson County HS    4/9</t>
  </si>
  <si>
    <t>Anderson County Park Field #1</t>
  </si>
  <si>
    <t>1026 County Park Rd</t>
  </si>
  <si>
    <t>https://usbaseballacademy.com/summer-baseball-camp-in-lawrenceburg/</t>
  </si>
  <si>
    <t>USBDZAND-S</t>
  </si>
  <si>
    <t>Anderson HS</t>
  </si>
  <si>
    <t>4610 Madison Ave</t>
  </si>
  <si>
    <t>indianaeagles@att.net</t>
  </si>
  <si>
    <t>Roudebush</t>
  </si>
  <si>
    <t>June 17-20</t>
  </si>
  <si>
    <t>Dates TBA</t>
  </si>
  <si>
    <t>https://usbaseballacademy.com/summer-baseball-camp-in-anderson/</t>
  </si>
  <si>
    <t>USBDAV-S</t>
  </si>
  <si>
    <t xml:space="preserve">Apple Valley HS </t>
  </si>
  <si>
    <t>https://usbaseballacademy.com/summer-baseball-camp-in-apple-valley/</t>
  </si>
  <si>
    <t>USBDBPH-S</t>
  </si>
  <si>
    <t>Benson Polytechnic HS   yes</t>
  </si>
  <si>
    <t>3905 SE 91st Ave</t>
  </si>
  <si>
    <t>Portland</t>
  </si>
  <si>
    <t>daharrison@pps.net</t>
  </si>
  <si>
    <t>5912 SE 23rd Ave.</t>
  </si>
  <si>
    <t>404-983-6618</t>
  </si>
  <si>
    <t>July 15-18</t>
  </si>
  <si>
    <t>https://usbaseballacademy.com/summer-baseball-camp-in-portland/</t>
  </si>
  <si>
    <t>USBDBCT-S</t>
  </si>
  <si>
    <t>Bergen County Technical HS   NO</t>
  </si>
  <si>
    <t>200 Hackensack Ave</t>
  </si>
  <si>
    <t>Hackensack</t>
  </si>
  <si>
    <t>dounac@bergen.org</t>
  </si>
  <si>
    <t>Doug</t>
  </si>
  <si>
    <t>Naccara</t>
  </si>
  <si>
    <t>41 Mohawk Trail</t>
  </si>
  <si>
    <t>West Milford</t>
  </si>
  <si>
    <t>O7480</t>
  </si>
  <si>
    <t>973-222-1138</t>
  </si>
  <si>
    <t>40-45 (FULL)</t>
  </si>
  <si>
    <t>https://usbaseballacademy.com/summer-baseball-camp-in-teterboro/</t>
  </si>
  <si>
    <t>USBDBCM-S</t>
  </si>
  <si>
    <t>Broad Creek Middle School   3/28</t>
  </si>
  <si>
    <t>Western Park</t>
  </si>
  <si>
    <t>275 Old State Hwy 58</t>
  </si>
  <si>
    <t>Cedar Point</t>
  </si>
  <si>
    <t>morris.collin.10@gmail.com</t>
  </si>
  <si>
    <t>Collin</t>
  </si>
  <si>
    <t>252-422-0203</t>
  </si>
  <si>
    <t>https://usbaseballacademy.com/summer-baseball-camp-in-newport/</t>
  </si>
  <si>
    <t>V-JAY</t>
  </si>
  <si>
    <t>USBDVAN-S</t>
  </si>
  <si>
    <t>Butler HS  NO</t>
  </si>
  <si>
    <t>600 S. Dixie Dr.</t>
  </si>
  <si>
    <t>Vandalia</t>
  </si>
  <si>
    <t>45377</t>
  </si>
  <si>
    <t>jlewiswitt4@gmail.com</t>
  </si>
  <si>
    <t>Jay</t>
  </si>
  <si>
    <t>106 Emerald Dr</t>
  </si>
  <si>
    <t>St. Paris</t>
  </si>
  <si>
    <t>937-631-8339</t>
  </si>
  <si>
    <t>https://usbaseballacademy.com/summer-baseball-camp-in-vandalia/</t>
  </si>
  <si>
    <t>USBDCR1-S</t>
  </si>
  <si>
    <t>Cardinal Ritter HS - Week 1 LM-5-19</t>
  </si>
  <si>
    <t xml:space="preserve"> </t>
  </si>
  <si>
    <t>https://usbaseballacademy.com/summer-baseball-camp-in-indianapolis/</t>
  </si>
  <si>
    <t>USBDCR2-S</t>
  </si>
  <si>
    <t>Cardinal Ritter HS - Week 2</t>
  </si>
  <si>
    <t>July 29-August 1</t>
  </si>
  <si>
    <t>USBDCSS-S</t>
  </si>
  <si>
    <t>4891 Tamarack Ln., Unit E</t>
  </si>
  <si>
    <t>https://usbaseballacademy.com/summer-baseball-camp-in-duluth/</t>
  </si>
  <si>
    <t>USBDDEL2-S</t>
  </si>
  <si>
    <t>Delta College - Week 2   NO</t>
  </si>
  <si>
    <t>https://usbaseballacademy.com/summer-baseball-camp-in-university-center/</t>
  </si>
  <si>
    <t>USBDEHC-S</t>
  </si>
  <si>
    <t>Ezell Harding Christian School</t>
  </si>
  <si>
    <t>574 Bell Road</t>
  </si>
  <si>
    <t>https://usbaseballacademy.com/summer-baseball-camp-in-antioch-tn/</t>
  </si>
  <si>
    <t>USBDFLH-S</t>
  </si>
  <si>
    <t>Firelands HS   NO</t>
  </si>
  <si>
    <t>10521 Vermilion Rd</t>
  </si>
  <si>
    <t xml:space="preserve">Dan </t>
  </si>
  <si>
    <t>USBDZFAC-S</t>
  </si>
  <si>
    <t>First Assembly Christian School</t>
  </si>
  <si>
    <t>8650 Walnut Grove Rd.</t>
  </si>
  <si>
    <t>Cordova</t>
  </si>
  <si>
    <t>babennett26@hotmail.com</t>
  </si>
  <si>
    <t>Blake</t>
  </si>
  <si>
    <t>Bennett</t>
  </si>
  <si>
    <t>https://usbaseballacademy.com/summer-baseball-camp-in-memphis/</t>
  </si>
  <si>
    <t>USBDIC-S</t>
  </si>
  <si>
    <t>Gambrills Athletic Club  TM-5/19</t>
  </si>
  <si>
    <t>682 McKew Rd</t>
  </si>
  <si>
    <t>Gambrills</t>
  </si>
  <si>
    <t>mfoster1146@gmail.com</t>
  </si>
  <si>
    <t>https://usbaseballacademy.com/summer-baseball-camp-in-crownsville/</t>
  </si>
  <si>
    <t>USBDGH-S</t>
  </si>
  <si>
    <t>Glencoe HS   TM 5/8</t>
  </si>
  <si>
    <t>2700 NW Glencoe Rd</t>
  </si>
  <si>
    <t>Roofener</t>
  </si>
  <si>
    <t>971-563-3832</t>
  </si>
  <si>
    <t>https://usbaseballacademy.com/summer-baseball-camp-in-hillsboro/</t>
  </si>
  <si>
    <t>USBDHBR-S</t>
  </si>
  <si>
    <t>Hinckley-Big Rock HS</t>
  </si>
  <si>
    <t>700 E Lincoln Ave</t>
  </si>
  <si>
    <t>Hinckley</t>
  </si>
  <si>
    <t>molsen@hbr429.org</t>
  </si>
  <si>
    <t>Olsen</t>
  </si>
  <si>
    <t>815-286-7557</t>
  </si>
  <si>
    <t>https://usbaseballacademy.com/summer-baseball-camp-in-hinckley/</t>
  </si>
  <si>
    <t>USBDHUT-S</t>
  </si>
  <si>
    <t xml:space="preserve">Hutchinson HS </t>
  </si>
  <si>
    <t>810 E 13th Ave</t>
  </si>
  <si>
    <t>Hutchinson</t>
  </si>
  <si>
    <t>krol.mace@usd308.com</t>
  </si>
  <si>
    <t>Mace</t>
  </si>
  <si>
    <t>Krol</t>
  </si>
  <si>
    <t>219 West 20th</t>
  </si>
  <si>
    <t>620-899-1160</t>
  </si>
  <si>
    <t>620-615-4100</t>
  </si>
  <si>
    <t>https://usbaseballacademy.com/summer-baseball-camp-in-hutchinson/</t>
  </si>
  <si>
    <t>USBDIWU-S</t>
  </si>
  <si>
    <t>Indiana Wesleyan University</t>
  </si>
  <si>
    <t>4201 S Washington St.</t>
  </si>
  <si>
    <t>ian.macdonald@indwes.edu</t>
  </si>
  <si>
    <t>Ian</t>
  </si>
  <si>
    <t>McDonald</t>
  </si>
  <si>
    <t>402 S Washington St., Apt 301</t>
  </si>
  <si>
    <t> 46953</t>
  </si>
  <si>
    <t>717-448-2068</t>
  </si>
  <si>
    <t>https://usbaseballacademy.com/summer-baseball-camp-in-marion/</t>
  </si>
  <si>
    <t>USBDIVC1-S</t>
  </si>
  <si>
    <t>Irvine Valley College - Week 1</t>
  </si>
  <si>
    <t>Orange County Great Park Baseball Complex</t>
  </si>
  <si>
    <t>8412 Great Park Blvd</t>
  </si>
  <si>
    <t>Irvine</t>
  </si>
  <si>
    <t>Agortsas-asst</t>
  </si>
  <si>
    <t>112 Anacapo Court</t>
  </si>
  <si>
    <t>Foothill Ranch</t>
  </si>
  <si>
    <t>https://usbaseballacademy.com/summer-baseball-camp-in-irvine/</t>
  </si>
  <si>
    <t>USBDIVC2-S</t>
  </si>
  <si>
    <t>Irvine Valley College - Week 2</t>
  </si>
  <si>
    <t>USBDLBH-S</t>
  </si>
  <si>
    <t>LaBelle HS</t>
  </si>
  <si>
    <t>4050 E Cowboy Way</t>
  </si>
  <si>
    <t>LaBelle</t>
  </si>
  <si>
    <t>https://usbaseballacademy.com/summer-baseball-camp-in-labelle/</t>
  </si>
  <si>
    <t>USBDLS-S</t>
  </si>
  <si>
    <t>Lakeside HS  TM-5/8</t>
  </si>
  <si>
    <t>27286 Lasso Way</t>
  </si>
  <si>
    <t>June 10-13</t>
  </si>
  <si>
    <t>https://usbaseballacademy.com/summer-baseball-camp-in-lake-elsinore/</t>
  </si>
  <si>
    <t>USBDMC-S</t>
  </si>
  <si>
    <t>McCollum HS   3/4</t>
  </si>
  <si>
    <t>7818 Braun Way</t>
  </si>
  <si>
    <t>https://usbaseballacademy.com/summer-baseball-camp-in-san-antonio-mccollum-hs/</t>
  </si>
  <si>
    <t>USBDOL-S</t>
  </si>
  <si>
    <t xml:space="preserve">Oak Lawn HS  </t>
  </si>
  <si>
    <t>Spartan Athletic Complex</t>
  </si>
  <si>
    <t>4400 W 93rd St</t>
  </si>
  <si>
    <t>https://usbaseballacademy.com/summer-baseball-camp-in-oak-lawn/</t>
  </si>
  <si>
    <t>USBDZPIN-S</t>
  </si>
  <si>
    <t>spranc00@gmail.com</t>
  </si>
  <si>
    <t>8131 Lake Shore Dr.</t>
  </si>
  <si>
    <t>https://usbaseballacademy.com/summer-baseball-camp-in-portage-in/</t>
  </si>
  <si>
    <t>USBDRID1-S</t>
  </si>
  <si>
    <t>Ridgeland HS - Week 1  moved to  Madison  St. Joe</t>
  </si>
  <si>
    <t>https://usbaseballacademy.com/summer-baseball-camp-in-ridgeland/</t>
  </si>
  <si>
    <t>USBDRID2-S</t>
  </si>
  <si>
    <t>Ridgeland HS - Week 2</t>
  </si>
  <si>
    <t>Freedom Ridge Park</t>
  </si>
  <si>
    <t>235 West School St.</t>
  </si>
  <si>
    <t>USBDSAN-S</t>
  </si>
  <si>
    <t xml:space="preserve">Sandia HS  </t>
  </si>
  <si>
    <t>7801 Canderlaria Rd NE</t>
  </si>
  <si>
    <t>https://usbaseballacademy.com/summer-baseball-camp-in-albuquerque/</t>
  </si>
  <si>
    <t>USBDSKY-S</t>
  </si>
  <si>
    <t xml:space="preserve">Skyline HS </t>
  </si>
  <si>
    <t>2552 N Maple Rd</t>
  </si>
  <si>
    <t>a2skylinehsbaseball@gmail.com</t>
  </si>
  <si>
    <t>Cornell</t>
  </si>
  <si>
    <t>734-260-9226</t>
  </si>
  <si>
    <t>https://usbaseballacademy.com/summer-baseball-camp-in-ann-arbor/</t>
  </si>
  <si>
    <t>USBDTPP-S</t>
  </si>
  <si>
    <t>Triple Play P3rformance  4/9@ diff location</t>
  </si>
  <si>
    <t>Hope Mills Park</t>
  </si>
  <si>
    <t>5766 Rockfish Rd</t>
  </si>
  <si>
    <t>Hope Mills</t>
  </si>
  <si>
    <t>https://usbaseballacademy.com/summer-baseball-camp-in-fayetteville/</t>
  </si>
  <si>
    <t>USBDUSC2-S</t>
  </si>
  <si>
    <t>University of South Carolina Sumter - Week 2</t>
  </si>
  <si>
    <t>306 Aberlour Drive</t>
  </si>
  <si>
    <t>R-RYAN</t>
  </si>
  <si>
    <t>USBDUSHA-S</t>
  </si>
  <si>
    <t>USBA Burnsville</t>
  </si>
  <si>
    <t>Sue Fischer Memorial Park</t>
  </si>
  <si>
    <t>12700 Vincent Ave South</t>
  </si>
  <si>
    <t>rschwertman@starterssportstraining.com</t>
  </si>
  <si>
    <t>https://usbaseballacademy.com/summer-baseball-camp-in-burnsville/</t>
  </si>
  <si>
    <t>USBDUSCH-S</t>
  </si>
  <si>
    <t>USBA Chanhassen</t>
  </si>
  <si>
    <t>Lake Ann Park</t>
  </si>
  <si>
    <t>1456 West 78th St</t>
  </si>
  <si>
    <t>Chanhassen</t>
  </si>
  <si>
    <t>https://usbaseballacademy.com/summer-baseball-camp-in-chanhassen/</t>
  </si>
  <si>
    <t>W-CORY</t>
  </si>
  <si>
    <t>USBDUSCL-S</t>
  </si>
  <si>
    <t>USBA Columbia</t>
  </si>
  <si>
    <t>The Yards at Columbia</t>
  </si>
  <si>
    <t>78 RA Johnson Dr.</t>
  </si>
  <si>
    <t>cory.hough@p360performancesports.com</t>
  </si>
  <si>
    <t>Cory</t>
  </si>
  <si>
    <t>Hough</t>
  </si>
  <si>
    <t>https://usbaseballacademy.com/summer-baseball-camp-in-columbia-ms/</t>
  </si>
  <si>
    <t>USBDECP1-S</t>
  </si>
  <si>
    <t>USBA Dundee - Week 1</t>
  </si>
  <si>
    <t>https://usbaseballacademy.com/summer-baseball-camp-in-dundee/</t>
  </si>
  <si>
    <t>USBDEP-S</t>
  </si>
  <si>
    <t>USBA Elkton</t>
  </si>
  <si>
    <t>Eder Park</t>
  </si>
  <si>
    <t>110 Howard St</t>
  </si>
  <si>
    <t>Elkton</t>
  </si>
  <si>
    <t>https://usbaseballacademy.com/summer-baseball-camp-in-elkton/</t>
  </si>
  <si>
    <t>USBDUSIN-S</t>
  </si>
  <si>
    <t xml:space="preserve">USBA Independence  </t>
  </si>
  <si>
    <t>https://usbaseballacademy.com/summer-baseball-camp-in-independence/</t>
  </si>
  <si>
    <t>USBDUSMB-S</t>
  </si>
  <si>
    <t>USBA Mobile</t>
  </si>
  <si>
    <t>Westside Park</t>
  </si>
  <si>
    <t>1001 Schillinger Rd S</t>
  </si>
  <si>
    <t>Mobile</t>
  </si>
  <si>
    <t>https://usbaseballacademy.com/summer-baseball-camp-in-mobile/</t>
  </si>
  <si>
    <t>USBDUMOD-S</t>
  </si>
  <si>
    <t>USBA Modesto  NO</t>
  </si>
  <si>
    <t>All Sports Training Center</t>
  </si>
  <si>
    <t>526 Kiernan Ave</t>
  </si>
  <si>
    <t>allsportsmodesto@gmail.com</t>
  </si>
  <si>
    <t>Hank</t>
  </si>
  <si>
    <t>Mendoza</t>
  </si>
  <si>
    <t>1413 Jackellen Lane</t>
  </si>
  <si>
    <t>209-527-5276</t>
  </si>
  <si>
    <t>https://usbaseballacademy.com/summer-baseball-camp-in-modesto-all-sports-training-center/</t>
  </si>
  <si>
    <t>Q-CHUCK</t>
  </si>
  <si>
    <t>USBDUSPA1-S</t>
  </si>
  <si>
    <t>USBA Pasadena - Week 1  TM-5/8</t>
  </si>
  <si>
    <t>77062</t>
  </si>
  <si>
    <t>June 24-27</t>
  </si>
  <si>
    <t>https://usbaseballacademy.com/summer-baseball-camp-in-houston/</t>
  </si>
  <si>
    <t>USBDUSPA2-S</t>
  </si>
  <si>
    <t>USBA Pasadena - Week 2</t>
  </si>
  <si>
    <t>USBDHDG-S</t>
  </si>
  <si>
    <t>USBA Perryville  Burk</t>
  </si>
  <si>
    <t>Trego Field</t>
  </si>
  <si>
    <t>599 Broad St.</t>
  </si>
  <si>
    <t>Perryville</t>
  </si>
  <si>
    <t>https://usbaseballacademy.com/summer-baseball-camp-in-perrysville</t>
  </si>
  <si>
    <t>USBDUSSF2-S</t>
  </si>
  <si>
    <t>USBA Springfield - Week 2</t>
  </si>
  <si>
    <t>https://usbaseballacademy.com/summer-baseball-camp-in-springfield-oh/</t>
  </si>
  <si>
    <t>USBDTUL-S</t>
  </si>
  <si>
    <t xml:space="preserve">USBA Tullahoma </t>
  </si>
  <si>
    <t>Johnson Lane Recreation Area</t>
  </si>
  <si>
    <t>502 Rock Creek Rd</t>
  </si>
  <si>
    <t>Tullahoma</t>
  </si>
  <si>
    <t>https://usbaseballacademy.com/summer-baseball-camp-in-tullahoma/</t>
  </si>
  <si>
    <t>USBDUWAC-S</t>
  </si>
  <si>
    <t>USBA Waconia</t>
  </si>
  <si>
    <t>Brooke Peterson Field 6</t>
  </si>
  <si>
    <t>1400 Oak Ave</t>
  </si>
  <si>
    <t>Waconia</t>
  </si>
  <si>
    <t>https://usbaseballacademy.com/summer-baseball-camp-in-waconia/</t>
  </si>
  <si>
    <t>USBDUSWC</t>
  </si>
  <si>
    <t>USBA Wesley Chapel</t>
  </si>
  <si>
    <t>Wesley Chapel District Park</t>
  </si>
  <si>
    <t>7727 Boyette Rd</t>
  </si>
  <si>
    <t>Wesley Chapel</t>
  </si>
  <si>
    <t>https://usbaseballacademy.com/summer-baseball-camp-in-wesley-chapel/</t>
  </si>
  <si>
    <t>CAMP CODE</t>
  </si>
  <si>
    <t>Start Date</t>
  </si>
  <si>
    <t>w</t>
  </si>
  <si>
    <t>Secondary Email</t>
  </si>
  <si>
    <t>Final Details</t>
  </si>
  <si>
    <t>zzzzzzzzzzzzzzzzzzzz</t>
  </si>
  <si>
    <t> </t>
  </si>
  <si>
    <t>CONT</t>
  </si>
  <si>
    <t>CORESPONDING DATES</t>
  </si>
  <si>
    <t>CORRES. TIMES</t>
  </si>
  <si>
    <t>SUMMER DATES</t>
  </si>
  <si>
    <t>CONF. TIMES</t>
  </si>
  <si>
    <t>MAX #</t>
  </si>
  <si>
    <t>PB</t>
  </si>
  <si>
    <t>FM</t>
  </si>
  <si>
    <t>FS</t>
  </si>
  <si>
    <t>USSA Landing Page</t>
  </si>
  <si>
    <t>USBDBCOS1-S</t>
  </si>
  <si>
    <t>Burke County HS - Week 1</t>
  </si>
  <si>
    <t>1057 Burke Veterans Pkwy</t>
  </si>
  <si>
    <t>Waynesboro</t>
  </si>
  <si>
    <t>mflowers@burke.k12.ga.us</t>
  </si>
  <si>
    <t>Flowers</t>
  </si>
  <si>
    <t>217 Spring Valley Rd.</t>
  </si>
  <si>
    <t>706-339-6343</t>
  </si>
  <si>
    <t>https://ussoftballacademy.com/summer-softball-camp-in-waynesboro/</t>
  </si>
  <si>
    <t>USBDBHLS-S</t>
  </si>
  <si>
    <t>Burnt Hills-Ballston Lake HS</t>
  </si>
  <si>
    <t>Indian Meadows Park</t>
  </si>
  <si>
    <t>Jason Morris Way</t>
  </si>
  <si>
    <t>East Glenville</t>
  </si>
  <si>
    <t>cmcdaniel@bhbl.org</t>
  </si>
  <si>
    <t>Caitlyn</t>
  </si>
  <si>
    <t>McDaniel</t>
  </si>
  <si>
    <t>69 Charlton Rd.</t>
  </si>
  <si>
    <t>Ballston Lake</t>
  </si>
  <si>
    <t>518-281-2267</t>
  </si>
  <si>
    <t>https://ussoftballacademy.com/summer-softball-camp-in-east-glenville/</t>
  </si>
  <si>
    <t>USBDCUS-S</t>
  </si>
  <si>
    <t>276 S. Nelson Rd.</t>
  </si>
  <si>
    <t>8409 Eldorado Dr.</t>
  </si>
  <si>
    <t>https://ussoftballacademy.com/summer-softball-camp-in-columbus/</t>
  </si>
  <si>
    <t>USBDCFS-S</t>
  </si>
  <si>
    <t>Carolina Forest HS</t>
  </si>
  <si>
    <t>700 Gardner Lacy Rd.</t>
  </si>
  <si>
    <t>Myrtle Beach</t>
  </si>
  <si>
    <t>rhoward001@horrycountyschools.net</t>
  </si>
  <si>
    <t>Richard</t>
  </si>
  <si>
    <t>Howard</t>
  </si>
  <si>
    <t>4354 McCorsley Ave .</t>
  </si>
  <si>
    <t>Little River</t>
  </si>
  <si>
    <t>951-970-3709</t>
  </si>
  <si>
    <t>https://ussoftballacademy.com/summer-softball-camp-in-myrtle-beach/</t>
  </si>
  <si>
    <t>USBDHGS-S</t>
  </si>
  <si>
    <t>Hellgate HS</t>
  </si>
  <si>
    <t>Softball Complex</t>
  </si>
  <si>
    <t>1500 Lincoln Hills Dr.</t>
  </si>
  <si>
    <t>Missoula</t>
  </si>
  <si>
    <t>MT</t>
  </si>
  <si>
    <t>Trey.magnuson@gmail.com</t>
  </si>
  <si>
    <t>Trey</t>
  </si>
  <si>
    <t>Magnuson</t>
  </si>
  <si>
    <t>15421 Boyer Lane</t>
  </si>
  <si>
    <t>Frenchtown</t>
  </si>
  <si>
    <t>323-899-1520</t>
  </si>
  <si>
    <t>https://ussoftballacademy.com/summer-softball-camp-in-missoula/</t>
  </si>
  <si>
    <t>USBDMBCS-S</t>
  </si>
  <si>
    <t>Mt. Bethel Christian Academy - Week 1</t>
  </si>
  <si>
    <t>2509 Post Oak Tritt Rd.</t>
  </si>
  <si>
    <t>12140 Wildwood Springs Dr.</t>
  </si>
  <si>
    <t>https://ussoftballacademy.com/summer-softball-camp-in-marietta/</t>
  </si>
  <si>
    <t>USBDMBCS2-S</t>
  </si>
  <si>
    <t>Mt. Bethel Christian Academy - Week 2</t>
  </si>
  <si>
    <t>USBDNDCS-S</t>
  </si>
  <si>
    <t>Notre Dame-Cathedral Latin School</t>
  </si>
  <si>
    <t>13000 Auburn Rd.</t>
  </si>
  <si>
    <t>Chardon</t>
  </si>
  <si>
    <t>tiger.alexander@ndcl.org</t>
  </si>
  <si>
    <t>Tiger</t>
  </si>
  <si>
    <t>Alexander</t>
  </si>
  <si>
    <t>70 Sanford St.</t>
  </si>
  <si>
    <t>Painesville</t>
  </si>
  <si>
    <t>440-497-7583</t>
  </si>
  <si>
    <t>https://ussoftballacademy.com/summer-softball-camp-in-chardon/</t>
  </si>
  <si>
    <t>USBDMDTS-S</t>
  </si>
  <si>
    <t xml:space="preserve">Red Lion Christian Academy </t>
  </si>
  <si>
    <t>1390 Red Lion Rd.</t>
  </si>
  <si>
    <t>303 Bank St.</t>
  </si>
  <si>
    <t>https://ussoftballacademy.com/summer-softball-camp-in-bear/</t>
  </si>
  <si>
    <t>USBDUBMS1-S</t>
  </si>
  <si>
    <t>USSA Bloomington - Week 1</t>
  </si>
  <si>
    <t>5325 Woodlawn Blvd.</t>
  </si>
  <si>
    <t>https://ussoftballacademy.com/summer-softball-camp-in-bloomington/</t>
  </si>
  <si>
    <t>USBDUBMS2-S</t>
  </si>
  <si>
    <t>USSA Bloomington - Week 2</t>
  </si>
  <si>
    <t>USBDUHS-S</t>
  </si>
  <si>
    <t>USSA Irvine</t>
  </si>
  <si>
    <t>University HS</t>
  </si>
  <si>
    <t>4771 Campus Dr.</t>
  </si>
  <si>
    <t>1776 California St., Apt 3</t>
  </si>
  <si>
    <t>https://ussoftballacademy.com/summer-softball-camp-in-irvine/</t>
  </si>
  <si>
    <t>USBDKHS1-S</t>
  </si>
  <si>
    <t>USSA Kuna - Week 1</t>
  </si>
  <si>
    <t>1144 E Winding Creek Dr.</t>
  </si>
  <si>
    <t>https://ussoftballacademy.com/summer-softball-camp-in-kuna/</t>
  </si>
  <si>
    <t>USBDKHS2-S</t>
  </si>
  <si>
    <t>USSA Kuna - Week 2</t>
  </si>
  <si>
    <t>USBDLES-S</t>
  </si>
  <si>
    <t>https://ussoftballacademy.com/summer-softball-camp-in-lake-elsinore/</t>
  </si>
  <si>
    <t>USBDCPS-S</t>
  </si>
  <si>
    <t>USSA Racine</t>
  </si>
  <si>
    <t>Crawford Park</t>
  </si>
  <si>
    <t>5199 Chester Ln.</t>
  </si>
  <si>
    <t>Caledonia</t>
  </si>
  <si>
    <t>zprideaux@sienacatholicschools.org</t>
  </si>
  <si>
    <t>Prideaux</t>
  </si>
  <si>
    <t>1200 Park Ave.</t>
  </si>
  <si>
    <t>Racine</t>
  </si>
  <si>
    <t>262-989-8087</t>
  </si>
  <si>
    <t>https://ussoftballacademy.com/summer-softball-camp-in-caledonia/</t>
  </si>
  <si>
    <t>USBDSTCS1-S</t>
  </si>
  <si>
    <t>USSA St. Charles - Week 1</t>
  </si>
  <si>
    <t>https://ussoftballacademy.com/summer-softball-camp-in-cottleville/</t>
  </si>
  <si>
    <t>USBDSTCS2-S</t>
  </si>
  <si>
    <t>USSA St. Charles - Week 2</t>
  </si>
  <si>
    <t>USBDTISS-S</t>
  </si>
  <si>
    <t>Newman University Softball Field</t>
  </si>
  <si>
    <t>3100 W McCormick St.</t>
  </si>
  <si>
    <t>6303 W 35th Ct. South</t>
  </si>
  <si>
    <t>https://ussoftballacademy.com/summer-softball-camp-in-wichita/</t>
  </si>
  <si>
    <t>USBDGSGS-S</t>
  </si>
  <si>
    <t>https://ussoftballacademy.com/summer-softball-camp-in-concord/</t>
  </si>
  <si>
    <t>USBDGSGS2-S</t>
  </si>
  <si>
    <t>USBDGSGS3-S</t>
  </si>
  <si>
    <t>USBDNPUS-S</t>
  </si>
  <si>
    <t>Holmgren Athletic Complex</t>
  </si>
  <si>
    <t>3055 W Foster Ave.</t>
  </si>
  <si>
    <t>https://ussoftballacademy.com/summer-softball-camp-in-chicago/</t>
  </si>
  <si>
    <t>USBDROYS-S</t>
  </si>
  <si>
    <t xml:space="preserve">Royal HS </t>
  </si>
  <si>
    <t>algarcia@royal-isd.net</t>
  </si>
  <si>
    <t>Alyssa</t>
  </si>
  <si>
    <t>Garcia</t>
  </si>
  <si>
    <t>2110 Blue Jay Way</t>
  </si>
  <si>
    <t>Pattison</t>
  </si>
  <si>
    <t xml:space="preserve">TX </t>
  </si>
  <si>
    <t>281-904-5306</t>
  </si>
  <si>
    <t>https://ussoftballacademy.com/summer-softball-camp-in-brookshire/</t>
  </si>
  <si>
    <t>USBDJVS1-S</t>
  </si>
  <si>
    <t>USSA Jacksonville - Week 1</t>
  </si>
  <si>
    <t>215 Audubon Place Unit 3112</t>
  </si>
  <si>
    <t>St Johns</t>
  </si>
  <si>
    <t>https://ussoftballacademy.com/summer-softball-camp-in-jacksonville-st-johns/</t>
  </si>
  <si>
    <t>USBDJVS2-S</t>
  </si>
  <si>
    <t>USSA Jacksonville - Week 2</t>
  </si>
  <si>
    <t>X-ANDRE-NEW</t>
  </si>
  <si>
    <t>USBDBSAS-S</t>
  </si>
  <si>
    <t>asdtoliver@gmail.com</t>
  </si>
  <si>
    <t>https://ussoftballacademy.com/summer-softball-camp-in-nashville/</t>
  </si>
  <si>
    <t>USBDCNTS-S1</t>
  </si>
  <si>
    <t>USSA Franklin - Week 1</t>
  </si>
  <si>
    <t>Christinacarlson21@gmail.com</t>
  </si>
  <si>
    <t>Christina</t>
  </si>
  <si>
    <t>Carlson</t>
  </si>
  <si>
    <t>108 Birchwood Ct.</t>
  </si>
  <si>
    <t>Brentwood</t>
  </si>
  <si>
    <t>https://ussoftballacademy.com/summer-softball-camp-in-franklin/</t>
  </si>
  <si>
    <t>USBDCNTS-S2</t>
  </si>
  <si>
    <t>USSA Franklin - Week 2</t>
  </si>
  <si>
    <t xml:space="preserve">https://ussoftballacademy.com/summer-softball-camp-in-franklin/ </t>
  </si>
  <si>
    <t>USBDHVS-S</t>
  </si>
  <si>
    <t>USSA Hendersonville</t>
  </si>
  <si>
    <t>Drakes Creek Park</t>
  </si>
  <si>
    <t>120 E Main St.</t>
  </si>
  <si>
    <t>https://ussoftballacademy.com/summer-softball-camp-in-hendersonville/</t>
  </si>
  <si>
    <t>USBDTUCS-S</t>
  </si>
  <si>
    <t>USSA Tucson</t>
  </si>
  <si>
    <t>9800 E Rita Rd.</t>
  </si>
  <si>
    <t>Valdezmex22@gmail.com</t>
  </si>
  <si>
    <t>Rene</t>
  </si>
  <si>
    <t>Valdez</t>
  </si>
  <si>
    <t>737 E. Graybill Dr.</t>
  </si>
  <si>
    <t>https://ussoftballacademy.com/summer-softball-camp-in-tucson/</t>
  </si>
  <si>
    <t>X-ANDRE-RET</t>
  </si>
  <si>
    <t>USBDSEAS-S</t>
  </si>
  <si>
    <t>USSA Seaford</t>
  </si>
  <si>
    <t>Nanticoke Little League</t>
  </si>
  <si>
    <t>101 Little League Drive</t>
  </si>
  <si>
    <t>https://ussoftballacademy.com/summer-softball-camp-in-seaford/</t>
  </si>
  <si>
    <t>Y-ERIC-NEW</t>
  </si>
  <si>
    <t>USBDZPNVS-S</t>
  </si>
  <si>
    <t>USSA Pineville</t>
  </si>
  <si>
    <t>3311 Donahue Ferry Rd.</t>
  </si>
  <si>
    <t>jimmy@gameday.productions</t>
  </si>
  <si>
    <t>318-729-0131</t>
  </si>
  <si>
    <t>https://ussoftballacademy.com/summer-softball-camp-in-pineville/</t>
  </si>
  <si>
    <t>USBDZLPS-S</t>
  </si>
  <si>
    <t>USSA Columbus</t>
  </si>
  <si>
    <t>Clifty Park Field #13</t>
  </si>
  <si>
    <t>225 S Marr Rd.</t>
  </si>
  <si>
    <t>Ingrindacademy@gmail.com</t>
  </si>
  <si>
    <t>Skinner</t>
  </si>
  <si>
    <t>1277 Worcester Dr.</t>
  </si>
  <si>
    <t>Greenwood</t>
  </si>
  <si>
    <t>907-952-7860</t>
  </si>
  <si>
    <t>https://ussoftballacademy.com/summer-softball-camp-in-columbus-2/</t>
  </si>
  <si>
    <t>USBDZWHHS-S</t>
  </si>
  <si>
    <t>William Henry Harrison HS</t>
  </si>
  <si>
    <t>5701 N. 50 W.</t>
  </si>
  <si>
    <t>West Lafayette</t>
  </si>
  <si>
    <t>nterp1138@gmail.com</t>
  </si>
  <si>
    <t>Nicole</t>
  </si>
  <si>
    <t>Terpstra</t>
  </si>
  <si>
    <t>835 White Hawk Dr.</t>
  </si>
  <si>
    <t>219-313-1536</t>
  </si>
  <si>
    <t>https://ussoftballacademy.com/summer-softball-camp-in-lafayette/</t>
  </si>
  <si>
    <t>Y-ERIC-RET</t>
  </si>
  <si>
    <t>USBDZCPS-S</t>
  </si>
  <si>
    <t>USSA Crown Point</t>
  </si>
  <si>
    <t xml:space="preserve">crossroadsbaseballseries@gmail.com </t>
  </si>
  <si>
    <t>https://ussoftballacademy.com/summer-softball-camp-in-crown-point/</t>
  </si>
  <si>
    <t>USBDZCUCS-S</t>
  </si>
  <si>
    <t>Concordia University Chicago</t>
  </si>
  <si>
    <t>7400 Augusta St.</t>
  </si>
  <si>
    <t>River Forest</t>
  </si>
  <si>
    <t>fisherball1010@gmail.com</t>
  </si>
  <si>
    <t>Sarah</t>
  </si>
  <si>
    <t>O'Malley-Fisher</t>
  </si>
  <si>
    <t>1833 Portsmouth Ave.</t>
  </si>
  <si>
    <t>Westchester</t>
  </si>
  <si>
    <t>708-989-1216</t>
  </si>
  <si>
    <t>https://ussoftballacademy.com/summer-softball-camp-in-river-forest/</t>
  </si>
  <si>
    <t>USBDZCUS1-S</t>
  </si>
  <si>
    <t>Concordia University Ann Arbor - Week 1</t>
  </si>
  <si>
    <t>Play at the Cage</t>
  </si>
  <si>
    <t>1950 Holmes Rd.</t>
  </si>
  <si>
    <t>Ann Arbor-Ypsilanti</t>
  </si>
  <si>
    <t>hailey.cavanagh@cuaa.edu</t>
  </si>
  <si>
    <t>Hailey</t>
  </si>
  <si>
    <t>Cavanagh</t>
  </si>
  <si>
    <t>12500 Whittaker Rd.</t>
  </si>
  <si>
    <t>Milan</t>
  </si>
  <si>
    <t>734-999-7959</t>
  </si>
  <si>
    <t>https://ussoftballacademy.com/summer-softball-camp-in-ann-arbor/</t>
  </si>
  <si>
    <t>USBDZFSS-S</t>
  </si>
  <si>
    <t>USSA Fishers</t>
  </si>
  <si>
    <t>HSE JV Field - Olio Fields</t>
  </si>
  <si>
    <t>cfletcher0709@gmail.com</t>
  </si>
  <si>
    <t>Casie</t>
  </si>
  <si>
    <t>Fletcher</t>
  </si>
  <si>
    <t>15405 East 146th St.</t>
  </si>
  <si>
    <t>317-504-9346</t>
  </si>
  <si>
    <t>https://ussoftballacademy.com/summer-softball-camp-in-fishers/</t>
  </si>
  <si>
    <t>USBDZILCS-S</t>
  </si>
  <si>
    <t>Illiana Christian HS</t>
  </si>
  <si>
    <t>10920 Calumet Ave.</t>
  </si>
  <si>
    <t>Dyer</t>
  </si>
  <si>
    <t>nterp1138@yahoo.com</t>
  </si>
  <si>
    <t>https://ussoftballacademy.com/summer-softball-camp-in-dyer/</t>
  </si>
  <si>
    <t>USBDZCORS-S</t>
  </si>
  <si>
    <t>Cornerstone University</t>
  </si>
  <si>
    <t>978 Leffingwell Ave. NE</t>
  </si>
  <si>
    <t>kelsey.kooistra@cornerstone.edu</t>
  </si>
  <si>
    <t>Kelsey</t>
  </si>
  <si>
    <t>Kooistra</t>
  </si>
  <si>
    <t>1001 E Beltline Rd. - Cornerstone University, Attn: Kelsey Kooistra</t>
  </si>
  <si>
    <t>616-826-3017</t>
  </si>
  <si>
    <t>https://ussoftballacademy.com/summer-softball-camp-in-grand-rapids/</t>
  </si>
  <si>
    <t>USBDZRMS-S</t>
  </si>
  <si>
    <t>USSA Rolling Meadows</t>
  </si>
  <si>
    <t>aaron@getmooresoftball.com</t>
  </si>
  <si>
    <t>Aaron</t>
  </si>
  <si>
    <t>Moore</t>
  </si>
  <si>
    <t>446 N. Austin Blvd., Apt. 1G</t>
  </si>
  <si>
    <t>Oak Park</t>
  </si>
  <si>
    <t>331-775-1992</t>
  </si>
  <si>
    <t>https://ussoftballacademy.com/summer-softball-camp-in-rolling-meadows/</t>
  </si>
  <si>
    <t>USBDZCUS2-S</t>
  </si>
  <si>
    <t>Concordia University Ann Arbor - Week 2</t>
  </si>
  <si>
    <t>USBDZITS-S</t>
  </si>
  <si>
    <t>Indiana Tech</t>
  </si>
  <si>
    <t>377 E Tillman Rd</t>
  </si>
  <si>
    <t>KRMihalic@indianatech.edu</t>
  </si>
  <si>
    <t>Kristin</t>
  </si>
  <si>
    <t>Mihalic</t>
  </si>
  <si>
    <t>1600 East Washington Blvd.</t>
  </si>
  <si>
    <t>734-664-2449</t>
  </si>
  <si>
    <t>https://ussoftballacademy.com/summer-softball-camp-in-fort-wayne/</t>
  </si>
  <si>
    <t>USBDZWFS-S</t>
  </si>
  <si>
    <t>USSA Westfield</t>
  </si>
  <si>
    <t>pitchwithtori@gmail.com</t>
  </si>
  <si>
    <t>Tori</t>
  </si>
  <si>
    <t>Heyman</t>
  </si>
  <si>
    <t>14765 Edgebrook Dr.</t>
  </si>
  <si>
    <t>765-413-8994</t>
  </si>
  <si>
    <t>https://ussoftballacademy.com/summer-softball-camp-in-westfield/</t>
  </si>
  <si>
    <t>USBDZLEWS-S</t>
  </si>
  <si>
    <t>Lewis University</t>
  </si>
  <si>
    <t>Flyers Ln.</t>
  </si>
  <si>
    <t>Romeoville</t>
  </si>
  <si>
    <t>ctaylor9@lewisu.edu</t>
  </si>
  <si>
    <t>Cierra</t>
  </si>
  <si>
    <t>Taylor</t>
  </si>
  <si>
    <t>755 Bon Terre Rd.</t>
  </si>
  <si>
    <t>708-261-4341</t>
  </si>
  <si>
    <t>https://ussoftballacademy.com/summer-softball-camp-in-romeoville/</t>
  </si>
  <si>
    <t>USBDZSJSS-S</t>
  </si>
  <si>
    <t>San Jose State University</t>
  </si>
  <si>
    <t>1239 South 10th St.</t>
  </si>
  <si>
    <t>45 N. 8th Street, Unit 6</t>
  </si>
  <si>
    <t>https://ussoftballacademy.com/summer-softball-camp-in-san-jose/</t>
  </si>
  <si>
    <t>USBDZMFS-S</t>
  </si>
  <si>
    <t>USSA Northville</t>
  </si>
  <si>
    <t>Mission Fields</t>
  </si>
  <si>
    <t>40000 Six Mile Rd.</t>
  </si>
  <si>
    <t>Northville</t>
  </si>
  <si>
    <t>https://ussoftballacademy.com/summer-softball-camp-in-northville/</t>
  </si>
  <si>
    <t>Z-OUT-CANCELLED-COACHING ISSUES</t>
  </si>
  <si>
    <t>USBDRIVS-S</t>
  </si>
  <si>
    <t>Woodcrest Christian School</t>
  </si>
  <si>
    <t>18401 Van Buren Bl.</t>
  </si>
  <si>
    <t>aslan739@aol.com</t>
  </si>
  <si>
    <t>Gino</t>
  </si>
  <si>
    <t>Carver</t>
  </si>
  <si>
    <t>33070 Vendange Dr.</t>
  </si>
  <si>
    <t>Winchester</t>
  </si>
  <si>
    <t>951-323-5164</t>
  </si>
  <si>
    <t>https://ussoftballacademy.com/summer-softball-camp-in-riverside/</t>
  </si>
  <si>
    <t>Z-OUT-CANCELLED-FACILITY</t>
  </si>
  <si>
    <t>USBDGCUS-S</t>
  </si>
  <si>
    <t>900 Lakewood Ave.</t>
  </si>
  <si>
    <t>O8701</t>
  </si>
  <si>
    <t>mpourby@georgian.edu</t>
  </si>
  <si>
    <t>Mikayla</t>
  </si>
  <si>
    <t>Pourby</t>
  </si>
  <si>
    <t>607-765-8274</t>
  </si>
  <si>
    <t>https://ussoftballacademy.com/summer-softball-camp-in-lakewood/</t>
  </si>
  <si>
    <t>USBDWBS-S</t>
  </si>
  <si>
    <t>Willowbrook HS</t>
  </si>
  <si>
    <t>1250 S Ardmore Ave.</t>
  </si>
  <si>
    <t>nhildreth@dupage88.net</t>
  </si>
  <si>
    <t>Hildreth</t>
  </si>
  <si>
    <t>630-917-0703</t>
  </si>
  <si>
    <t>https://ussoftballacademy.com/summer-softball-camp-in-villa-park/</t>
  </si>
  <si>
    <t>USBDGCS-S</t>
  </si>
  <si>
    <t>Gaston Christian School</t>
  </si>
  <si>
    <t>1625 Lowell Bethesda Road</t>
  </si>
  <si>
    <t>Gastonia</t>
  </si>
  <si>
    <t>tiffanyf20@gmail.com</t>
  </si>
  <si>
    <t>Tiffany</t>
  </si>
  <si>
    <t>Penley</t>
  </si>
  <si>
    <t>2311 Stratford Gln.</t>
  </si>
  <si>
    <t>Belmont</t>
  </si>
  <si>
    <t>910-264-4437</t>
  </si>
  <si>
    <t>https://ussoftballacademy.com/summer-softball-camp-in-gastonia/</t>
  </si>
  <si>
    <t>USBDWCHS1-S</t>
  </si>
  <si>
    <t>USSA Columbus (OH) - Week 1</t>
  </si>
  <si>
    <t>400 E Wilson Bridge Rd., Suite O</t>
  </si>
  <si>
    <t>https://ussoftballacademy.com/summer-softball-camp-in-worthington/</t>
  </si>
  <si>
    <t>USBDWCHS2-S</t>
  </si>
  <si>
    <t>USSA Columbus (OH) - Week 2</t>
  </si>
  <si>
    <t>USBDEFFS1-S</t>
  </si>
  <si>
    <t>USSA Encino - Week 1</t>
  </si>
  <si>
    <t>Encino Franklin Fields - Field #6</t>
  </si>
  <si>
    <t>17301 W Oxnard St.</t>
  </si>
  <si>
    <t>91316</t>
  </si>
  <si>
    <t>lharris@hw.com</t>
  </si>
  <si>
    <t>Leesa</t>
  </si>
  <si>
    <t>Harris</t>
  </si>
  <si>
    <t>1947 W. 67th St.</t>
  </si>
  <si>
    <t>Los Angeles</t>
  </si>
  <si>
    <t>310-259-7984</t>
  </si>
  <si>
    <t>https://ussoftballacademy.com/summer-softball-camp-in-encino/</t>
  </si>
  <si>
    <t>USBDEFFS2-S</t>
  </si>
  <si>
    <t>USSA Encino - Week 2</t>
  </si>
  <si>
    <t>USBDCSWS-S</t>
  </si>
  <si>
    <t>USSA Wilmington</t>
  </si>
  <si>
    <t>Charter School of Wilmington</t>
  </si>
  <si>
    <t>100 N Dupont Rd.</t>
  </si>
  <si>
    <t>https://ussoftballacademy.com/summer-softball-camp-in-wilmington/</t>
  </si>
  <si>
    <t>USBDZVBUS-S</t>
  </si>
  <si>
    <t>Viterbo University</t>
  </si>
  <si>
    <t>813 Vista Ct. S</t>
  </si>
  <si>
    <t>La Crosse</t>
  </si>
  <si>
    <t>skorn@uwlax.edu</t>
  </si>
  <si>
    <t>Korn</t>
  </si>
  <si>
    <t>1415 West Ave S.</t>
  </si>
  <si>
    <t>608-632-4821</t>
  </si>
  <si>
    <t>https://ussoftballacademy.com/summer-softball-camp-in-la-crosse/</t>
  </si>
  <si>
    <t>Z-OUT-NOT RETURING</t>
  </si>
  <si>
    <t>USBDCNTS-S</t>
  </si>
  <si>
    <t>Centennial HS</t>
  </si>
  <si>
    <t>5050 Mallory Lane</t>
  </si>
  <si>
    <t>USBDDCTS-S</t>
  </si>
  <si>
    <t>1515 Republic Pkwy.</t>
  </si>
  <si>
    <t>535 Lee St</t>
  </si>
  <si>
    <t>Cedar Hill</t>
  </si>
  <si>
    <t>https://ussoftballacademy.com/summer-softball-camp-in-mesquite/</t>
  </si>
  <si>
    <t>USBDDYS-S</t>
  </si>
  <si>
    <t>USBDFBS-S</t>
  </si>
  <si>
    <t>Fontainebleau HS</t>
  </si>
  <si>
    <t>100 Bulldog Dr.</t>
  </si>
  <si>
    <t>Mandeville</t>
  </si>
  <si>
    <t>brian.morrow@stpsb.org</t>
  </si>
  <si>
    <t>Morrow</t>
  </si>
  <si>
    <t>70271 B St.</t>
  </si>
  <si>
    <t>Covington</t>
  </si>
  <si>
    <t>318-816-3769</t>
  </si>
  <si>
    <t>U-ERIC</t>
  </si>
  <si>
    <t>Ridgewood HS</t>
  </si>
  <si>
    <t>7500 W. Montrose Ave</t>
  </si>
  <si>
    <t>Norridge</t>
  </si>
  <si>
    <t>https://ussoftballacademy.com/summer-softball-camp-in-norridge/</t>
  </si>
  <si>
    <t>USBDRBDS-S</t>
  </si>
  <si>
    <t>Rubidoux HS</t>
  </si>
  <si>
    <t>4250 Opal St.</t>
  </si>
  <si>
    <t>alicia_jones@jusd.k12.ca.us</t>
  </si>
  <si>
    <t>4250 Opal St</t>
  </si>
  <si>
    <t>909-217-6102</t>
  </si>
  <si>
    <t>USBDZSHS-S</t>
  </si>
  <si>
    <t>Sheldon HS</t>
  </si>
  <si>
    <t>8333 Kingsbridge Dr.</t>
  </si>
  <si>
    <t>Sacramento</t>
  </si>
  <si>
    <t>cherishinnagain@outlook.com</t>
  </si>
  <si>
    <t>Cheri</t>
  </si>
  <si>
    <t>Boals</t>
  </si>
  <si>
    <t>USBDAMJS1-S</t>
  </si>
  <si>
    <t>USBDAMJS2-S</t>
  </si>
  <si>
    <t>USBDTRMS1-S</t>
  </si>
  <si>
    <t>T.R. Miller HS - Week 2</t>
  </si>
  <si>
    <t>1835 Douglas Ave.</t>
  </si>
  <si>
    <t>Brewton</t>
  </si>
  <si>
    <t>damon@dcbsports.com</t>
  </si>
  <si>
    <t>Damon &amp; Danielle</t>
  </si>
  <si>
    <t>Haecker</t>
  </si>
  <si>
    <t>107 James St.</t>
  </si>
  <si>
    <t>407-844-8085</t>
  </si>
  <si>
    <t>USBDCAMS-S</t>
  </si>
  <si>
    <t>USSA Camden</t>
  </si>
  <si>
    <t>Camden-Wyoming Little League</t>
  </si>
  <si>
    <t>87 Remus Dr.</t>
  </si>
  <si>
    <t>Camden</t>
  </si>
  <si>
    <t>https://ussoftballacademy.com/summer-softball-camp-in-camden/</t>
  </si>
  <si>
    <t>USBDSAS-S</t>
  </si>
  <si>
    <t>USSA Georgetown</t>
  </si>
  <si>
    <t>The Sussex Academy</t>
  </si>
  <si>
    <t>21150 Airport Rd.</t>
  </si>
  <si>
    <t>https://ussoftballacademy.com/summer-softball-camp-in-georgetown/</t>
  </si>
  <si>
    <t>USBDUSPA1S-S</t>
  </si>
  <si>
    <t>USSA Houston - Week 1</t>
  </si>
  <si>
    <t>Frankie Carter Randolph Park</t>
  </si>
  <si>
    <t xml:space="preserve">5150 F.M. 2351 </t>
  </si>
  <si>
    <t>Friendswood</t>
  </si>
  <si>
    <t>https://ussoftballacademy.com/summer-softball-camp-in-houston/</t>
  </si>
  <si>
    <t>USBDQUES-S</t>
  </si>
  <si>
    <t>USSA Queens</t>
  </si>
  <si>
    <t>coachroger09@gmail.com</t>
  </si>
  <si>
    <t>USBDRSVS2-S</t>
  </si>
  <si>
    <t>USSA Roseville - Week 2</t>
  </si>
  <si>
    <t>Roseville Jr Sports Complex</t>
  </si>
  <si>
    <t>USBAWUS-S</t>
  </si>
  <si>
    <t>USSA Springfield</t>
  </si>
  <si>
    <t>Wittenberg University</t>
  </si>
  <si>
    <t xml:space="preserve">1291 N. Yellow Springs St. </t>
  </si>
  <si>
    <t xml:space="preserve">106 Emerald Dr. </t>
  </si>
  <si>
    <t>Start</t>
  </si>
  <si>
    <t>Dates</t>
  </si>
  <si>
    <t>Email 1</t>
  </si>
  <si>
    <t>Email 2</t>
  </si>
  <si>
    <t>.</t>
  </si>
  <si>
    <t>Last Updated: 8/5</t>
  </si>
  <si>
    <t>CAMP NAME</t>
  </si>
  <si>
    <t>EMAIL DATE</t>
  </si>
  <si>
    <t>CN</t>
  </si>
  <si>
    <t># in ANK</t>
  </si>
  <si>
    <t>SD: BG CHK</t>
  </si>
  <si>
    <t>SD: SCF</t>
  </si>
  <si>
    <t>SD: AAT</t>
  </si>
  <si>
    <t>STAFF: BG CHK</t>
  </si>
  <si>
    <t>STAFF: SCF</t>
  </si>
  <si>
    <t>STAFF: AAT</t>
  </si>
  <si>
    <t>Waiting on Provider</t>
  </si>
  <si>
    <t>In Progress</t>
  </si>
  <si>
    <t>In progress</t>
  </si>
  <si>
    <t>Expired</t>
  </si>
  <si>
    <t>Waiting on Applicant</t>
  </si>
  <si>
    <t>expired</t>
  </si>
  <si>
    <t>Mount St. Charles</t>
  </si>
  <si>
    <t>Waiting on provider</t>
  </si>
  <si>
    <t>Name</t>
  </si>
  <si>
    <t>LabelName</t>
  </si>
  <si>
    <t>RequirementName</t>
  </si>
  <si>
    <t>LevelName</t>
  </si>
  <si>
    <t>Status</t>
  </si>
  <si>
    <t>DateCompleted</t>
  </si>
  <si>
    <t>BCManually</t>
  </si>
  <si>
    <t xml:space="preserve">McEvoy, Tim </t>
  </si>
  <si>
    <t>Director</t>
  </si>
  <si>
    <t>USBSA Staff Clearance Form 2025</t>
  </si>
  <si>
    <t>Incomplete</t>
  </si>
  <si>
    <t>-</t>
  </si>
  <si>
    <t>Youth Sports Sexual Abuse Awareness Training</t>
  </si>
  <si>
    <t>U.S. National Background Check</t>
  </si>
  <si>
    <t>Knorr, Josh</t>
  </si>
  <si>
    <t>Staff</t>
  </si>
  <si>
    <t>jknorr@adrian.edu</t>
  </si>
  <si>
    <t>Completed</t>
  </si>
  <si>
    <t xml:space="preserve">Rainey, Gunner </t>
  </si>
  <si>
    <t>grainey@adrian.edu</t>
  </si>
  <si>
    <t xml:space="preserve">Rainey, Ivan </t>
  </si>
  <si>
    <t>Schulze, Brandon</t>
  </si>
  <si>
    <t>bschulze@adrian.edu</t>
  </si>
  <si>
    <t>Sullivan, Ben</t>
  </si>
  <si>
    <t>bsullivan24@adrian.edu</t>
  </si>
  <si>
    <t>Arguello, Nick</t>
  </si>
  <si>
    <t>DILLINGHAM, THOMAS</t>
  </si>
  <si>
    <t>Moore, Chayton</t>
  </si>
  <si>
    <t>chaytonmoore5@gmail.com</t>
  </si>
  <si>
    <t>Rodriguez, Adrian</t>
  </si>
  <si>
    <t>adrian24bboy@gmail.com</t>
  </si>
  <si>
    <t>Waiting On Provider</t>
  </si>
  <si>
    <t xml:space="preserve">Rodriguez, Alexis </t>
  </si>
  <si>
    <t>arod23bboys@gmail.com</t>
  </si>
  <si>
    <t>Brodina, Hunter</t>
  </si>
  <si>
    <t>hbrodina1811@gmail.com</t>
  </si>
  <si>
    <t>Burgum, Lucas</t>
  </si>
  <si>
    <t>lucas.burgum@gmail.com</t>
  </si>
  <si>
    <t>Chambers, Casey</t>
  </si>
  <si>
    <t>caseyness13@icloud.com</t>
  </si>
  <si>
    <t>Depute, Brock</t>
  </si>
  <si>
    <t>brock.depute26@gmail.com</t>
  </si>
  <si>
    <t>Fischer, Jason</t>
  </si>
  <si>
    <t>Henrichs, Austin</t>
  </si>
  <si>
    <t>austinhenrichs13@gmail.com</t>
  </si>
  <si>
    <t>Overdue</t>
  </si>
  <si>
    <t>Hill, Brandon</t>
  </si>
  <si>
    <t>brhill33@gmail.com</t>
  </si>
  <si>
    <t>Jinkins, Alexander</t>
  </si>
  <si>
    <t>ajjinkins@gmail.com</t>
  </si>
  <si>
    <t>Johnson, Westley</t>
  </si>
  <si>
    <t>johnsonw7@hotmail.com</t>
  </si>
  <si>
    <t>Mayfield, Kai</t>
  </si>
  <si>
    <t>makaimayfield@gmail.com</t>
  </si>
  <si>
    <t>O'connell, Calen</t>
  </si>
  <si>
    <t>22oconncal@gmail.com</t>
  </si>
  <si>
    <t>Pakkala, Brent</t>
  </si>
  <si>
    <t>pakkala888@gmail.com</t>
  </si>
  <si>
    <t>Savelkoul, Joseph</t>
  </si>
  <si>
    <t>jsavelkoul300@gmail.com</t>
  </si>
  <si>
    <t>Theisen, Jack</t>
  </si>
  <si>
    <t>theisenjack25@gmail.com</t>
  </si>
  <si>
    <t>Graffice, JEFF</t>
  </si>
  <si>
    <t>Barnes, Larry</t>
  </si>
  <si>
    <t>Cammack, David</t>
  </si>
  <si>
    <t>dmcammack8@gmail.com</t>
  </si>
  <si>
    <t>Carlton, Graham</t>
  </si>
  <si>
    <t>graham.carlton@anderson.kyschools.us</t>
  </si>
  <si>
    <t>Grubb, Eric</t>
  </si>
  <si>
    <t>ericgrubb4@yahoo.com</t>
  </si>
  <si>
    <t>Hancock, Dylan</t>
  </si>
  <si>
    <t>dylan.hancock@anderson.kyschools.us</t>
  </si>
  <si>
    <t>Lewis, Dalton</t>
  </si>
  <si>
    <t>dalton.lewis@kyfb.com</t>
  </si>
  <si>
    <t>McCall, Greg</t>
  </si>
  <si>
    <t>ourdove@hotmail.com</t>
  </si>
  <si>
    <t>Ott, John</t>
  </si>
  <si>
    <t>john.ott@anderson.kyschools.us</t>
  </si>
  <si>
    <t>Stevens, Christopher</t>
  </si>
  <si>
    <t>tugboat2028@gmail.com</t>
  </si>
  <si>
    <t>Barachy, Antonio</t>
  </si>
  <si>
    <t>barachyantonio@yahoo.com</t>
  </si>
  <si>
    <t>Expiring Soon</t>
  </si>
  <si>
    <t>Contreras, Jacob</t>
  </si>
  <si>
    <t>bmjcon02@comcast.net</t>
  </si>
  <si>
    <t xml:space="preserve">Friess, Quinten </t>
  </si>
  <si>
    <t>quintenfriess41@gmail.com</t>
  </si>
  <si>
    <t>Groth, Caleb</t>
  </si>
  <si>
    <t>calebgroth16@gmail.com</t>
  </si>
  <si>
    <t>Heath, Jonny</t>
  </si>
  <si>
    <t>jonheath1313@gmail.com</t>
  </si>
  <si>
    <t>Holmgren, Ryan</t>
  </si>
  <si>
    <t>Janske, Steve</t>
  </si>
  <si>
    <t>janske4@comcast.net</t>
  </si>
  <si>
    <t>McBryar, Michael</t>
  </si>
  <si>
    <t>mcbryarmichael03@gmail.com</t>
  </si>
  <si>
    <t>Pacheco, Daniel</t>
  </si>
  <si>
    <t>danielarianna12@gmail.com</t>
  </si>
  <si>
    <t>Saulsbury, Jason</t>
  </si>
  <si>
    <t>jason.saulsbury@anokaramsey.edu</t>
  </si>
  <si>
    <t>Sullivan, Brett</t>
  </si>
  <si>
    <t>sullivanb4@yahoo.com</t>
  </si>
  <si>
    <t>Thompson, Noah</t>
  </si>
  <si>
    <t>noahet188@gmail.com</t>
  </si>
  <si>
    <t>Cerf, Jaime</t>
  </si>
  <si>
    <t>Apple Valley HS (WIN-SB-FY25)</t>
  </si>
  <si>
    <t>Pronschinske, Nathan</t>
  </si>
  <si>
    <t xml:space="preserve">Agliolo, Eric </t>
  </si>
  <si>
    <t>evagliolo@gmail.com</t>
  </si>
  <si>
    <t>Ghisetti, Troy</t>
  </si>
  <si>
    <t>Kennedy , Cj</t>
  </si>
  <si>
    <t>Ardmore HS</t>
  </si>
  <si>
    <t>Counter, Morgan</t>
  </si>
  <si>
    <t>Teixidor, Alfredo</t>
  </si>
  <si>
    <t>Atlantis Academy (SUM-BB-FY25)</t>
  </si>
  <si>
    <t>Curry, Bill</t>
  </si>
  <si>
    <t>bcurry12@gmail.com</t>
  </si>
  <si>
    <t>Aurora Central Catholic HS</t>
  </si>
  <si>
    <t>Everhart, Brian</t>
  </si>
  <si>
    <t>brian.everhart@yahoo.com</t>
  </si>
  <si>
    <t>Hess, Christopher</t>
  </si>
  <si>
    <t>sfchess4499@yahoo.com</t>
  </si>
  <si>
    <t>Kramer, Richard</t>
  </si>
  <si>
    <t>kramercoach@sbcglobal.net</t>
  </si>
  <si>
    <t>Magana, Mario</t>
  </si>
  <si>
    <t>maganacity123@gmail.com</t>
  </si>
  <si>
    <t>Powell, Nathan</t>
  </si>
  <si>
    <t>powellfab5@outlook.com</t>
  </si>
  <si>
    <t>Swann, Richard</t>
  </si>
  <si>
    <t>Cosentino , Chris</t>
  </si>
  <si>
    <t>Ballastic Baseball Academy</t>
  </si>
  <si>
    <t>Putko, James</t>
  </si>
  <si>
    <t>jputko@sbcglobal.net</t>
  </si>
  <si>
    <t>Otero, Bernardo</t>
  </si>
  <si>
    <t>Bartram Trail HS Baseball</t>
  </si>
  <si>
    <t>Mischel, Roger</t>
  </si>
  <si>
    <t>Culbertson, Colin</t>
  </si>
  <si>
    <t>colinculbertson@gmail.com</t>
  </si>
  <si>
    <t>Bellbrook HS</t>
  </si>
  <si>
    <t>Goodpaster, Andrew</t>
  </si>
  <si>
    <t>agoodpaster@roarlogistics.com</t>
  </si>
  <si>
    <t>Reeder, Jerry</t>
  </si>
  <si>
    <t>jreeder512@gmail.com</t>
  </si>
  <si>
    <t>Venters, Jon</t>
  </si>
  <si>
    <t>Young, Selwyn</t>
  </si>
  <si>
    <t>Harrison, Dan</t>
  </si>
  <si>
    <t>Benson Polytechnic HS</t>
  </si>
  <si>
    <t xml:space="preserve">Lastra, Stephan </t>
  </si>
  <si>
    <t>stelas@bergen.org</t>
  </si>
  <si>
    <t>Bergen County Technical HS</t>
  </si>
  <si>
    <t>Naccara, Doug</t>
  </si>
  <si>
    <t>Bandy, Gary</t>
  </si>
  <si>
    <t>Caylor, Daniel</t>
  </si>
  <si>
    <t>caylord@hendry-schools.net</t>
  </si>
  <si>
    <t>Lamboy, Ramon</t>
  </si>
  <si>
    <t>ramonlamboy@icloud.com</t>
  </si>
  <si>
    <t>Oliver, Daniel</t>
  </si>
  <si>
    <t>Rivera Torres, Jesus R.</t>
  </si>
  <si>
    <t>jesusrivera1622@yahoo.com</t>
  </si>
  <si>
    <t>Sumpter, Cindy</t>
  </si>
  <si>
    <t>cynthia.sumpter@mail.bcsd101.com</t>
  </si>
  <si>
    <t>Bonners Ferry HS</t>
  </si>
  <si>
    <t>Berry, Thaddeus</t>
  </si>
  <si>
    <t>Booker T Washington HS</t>
  </si>
  <si>
    <t>Thompson, Cheron</t>
  </si>
  <si>
    <t>Booker T. Washington HS (GA)</t>
  </si>
  <si>
    <t>Brubaker, Jason</t>
  </si>
  <si>
    <t>jason.brubaker@carteretk12.org</t>
  </si>
  <si>
    <t>Broad Creek Middle School</t>
  </si>
  <si>
    <t>Carraway, Peter</t>
  </si>
  <si>
    <t>peter.carraway@carteretk12.org</t>
  </si>
  <si>
    <t>Daley, Adam</t>
  </si>
  <si>
    <t>adam.daley@onslow.k12.nc.us</t>
  </si>
  <si>
    <t>Henderson, Gabriel</t>
  </si>
  <si>
    <t>gablama999@gmail.com</t>
  </si>
  <si>
    <t>Morris, Collin</t>
  </si>
  <si>
    <t>Phillips, James</t>
  </si>
  <si>
    <t>james.phillips@carteretk12.org</t>
  </si>
  <si>
    <t>Rose, Mason</t>
  </si>
  <si>
    <t>mrose0329@hotmail.com</t>
  </si>
  <si>
    <t>Hagen, Erik</t>
  </si>
  <si>
    <t>Bryan Station HS</t>
  </si>
  <si>
    <t>Battaglia, Kevin</t>
  </si>
  <si>
    <t>Buckeye Union HS</t>
  </si>
  <si>
    <t>Butler, Cort</t>
  </si>
  <si>
    <t>cortbutler05@gmail.com</t>
  </si>
  <si>
    <t xml:space="preserve">Garcia, Robert </t>
  </si>
  <si>
    <t>garciahusband@gmail.com</t>
  </si>
  <si>
    <t>Roberts, Wil</t>
  </si>
  <si>
    <t>willie.roberts@buhsd.org</t>
  </si>
  <si>
    <t>Womack, Jamie</t>
  </si>
  <si>
    <t>Bushnell University</t>
  </si>
  <si>
    <t>Burk, Jacob</t>
  </si>
  <si>
    <t>jacobburk33@gmail.com</t>
  </si>
  <si>
    <t>Butler HS</t>
  </si>
  <si>
    <t>Gurrola, Kevin</t>
  </si>
  <si>
    <t>kevingorrola@gmail.com</t>
  </si>
  <si>
    <t>Cantwell Sacred Heart of Mary</t>
  </si>
  <si>
    <t>Lopez , Andrew</t>
  </si>
  <si>
    <t>andrewakadrew2@gmail.com</t>
  </si>
  <si>
    <t xml:space="preserve">Sifuentes , David </t>
  </si>
  <si>
    <t>Farris, Ian</t>
  </si>
  <si>
    <t>ianfarris@ignitebaseballsf.com</t>
  </si>
  <si>
    <t>Martinez, Izaiah</t>
  </si>
  <si>
    <t>izmartinez@sfps.k12.nm.us</t>
  </si>
  <si>
    <t>Salazar, Dominic</t>
  </si>
  <si>
    <t>dis2003@live.com</t>
  </si>
  <si>
    <t>Salazar, Nicholas</t>
  </si>
  <si>
    <t>Valencia, Andrew</t>
  </si>
  <si>
    <t>jpvalencia23@gmail.com</t>
  </si>
  <si>
    <t>Cardenas , Leroy</t>
  </si>
  <si>
    <t>afrogoatone@gmail.com</t>
  </si>
  <si>
    <t>Capital HS Softball</t>
  </si>
  <si>
    <t>Clements, Daniel</t>
  </si>
  <si>
    <t>d.clements@tsaycorp.net</t>
  </si>
  <si>
    <t>Hernandez, Gilbert</t>
  </si>
  <si>
    <t xml:space="preserve">Pecos, Travis </t>
  </si>
  <si>
    <t>tpecos@freemanauto.com</t>
  </si>
  <si>
    <t>Quintana, Robert</t>
  </si>
  <si>
    <t>redsbquintana44@gmail.com</t>
  </si>
  <si>
    <t>Sandoval , Paul</t>
  </si>
  <si>
    <t>paulsupra12@gmail.com</t>
  </si>
  <si>
    <t xml:space="preserve">Toya , Johnathan </t>
  </si>
  <si>
    <t>jtoya53@aol.com</t>
  </si>
  <si>
    <t>Hamilton, Anna</t>
  </si>
  <si>
    <t>akirk2@capital.edu</t>
  </si>
  <si>
    <t>Capital University Softball</t>
  </si>
  <si>
    <t>Scott, David</t>
  </si>
  <si>
    <t>Lonker, Ricky</t>
  </si>
  <si>
    <t>rlonker@rcps.us</t>
  </si>
  <si>
    <t>Cave Spring HS</t>
  </si>
  <si>
    <t>Collins, Jesse</t>
  </si>
  <si>
    <t>jcollins@swirecc.com</t>
  </si>
  <si>
    <t>Cedar Valley HS Softball</t>
  </si>
  <si>
    <t>Garn, Ashlee</t>
  </si>
  <si>
    <t>stitch8313@hotmail.com</t>
  </si>
  <si>
    <t>Lewis, Katie</t>
  </si>
  <si>
    <t>mkbl00@aol.com</t>
  </si>
  <si>
    <t>Vidal, Sam</t>
  </si>
  <si>
    <t>Fox, Clay</t>
  </si>
  <si>
    <t>1adobe1@comcast.net</t>
  </si>
  <si>
    <t>Pryschuk, Mitchell</t>
  </si>
  <si>
    <t>mitchellpryschuk57@gmail.com</t>
  </si>
  <si>
    <t>pryschuk, nick</t>
  </si>
  <si>
    <t>toliver, andre</t>
  </si>
  <si>
    <t>Watson, David</t>
  </si>
  <si>
    <t>coachwatson3546@sbcglobal.net</t>
  </si>
  <si>
    <t>Wise, Jeffrey</t>
  </si>
  <si>
    <t>Craig, Karl</t>
  </si>
  <si>
    <t>Jackson, Brandon</t>
  </si>
  <si>
    <t>brandon.jackson@gcpsk12.org</t>
  </si>
  <si>
    <t>Khan, Irfan</t>
  </si>
  <si>
    <t>irfan.khan@gcpsk12.org</t>
  </si>
  <si>
    <t>olds, cameron</t>
  </si>
  <si>
    <t>cameron.olds@gcpsk12.org</t>
  </si>
  <si>
    <t>Stohr, William</t>
  </si>
  <si>
    <t>bill.stohr@gcpsk12.org</t>
  </si>
  <si>
    <t>Teschner, Steven</t>
  </si>
  <si>
    <t>steve.teschner@gcpsk12.org</t>
  </si>
  <si>
    <t>Yocca, Michael</t>
  </si>
  <si>
    <t>mike.yocca@gcpsk12.org</t>
  </si>
  <si>
    <t>Branham, Chris</t>
  </si>
  <si>
    <t>devildog24_7@yahoo.com</t>
  </si>
  <si>
    <t>Hatcher, Broughton</t>
  </si>
  <si>
    <t>broughtonhatcher25@gmail.com</t>
  </si>
  <si>
    <t>Mason, Dieon</t>
  </si>
  <si>
    <t>dmason2397@gmail.com</t>
  </si>
  <si>
    <t>Savage, Jacobson</t>
  </si>
  <si>
    <t>jakes16sc@yahoo.com</t>
  </si>
  <si>
    <t>Scott, Matthew</t>
  </si>
  <si>
    <t>clemsonfan159@yahoo.com</t>
  </si>
  <si>
    <t>Strickland, Trent</t>
  </si>
  <si>
    <t>Kondo, Keean</t>
  </si>
  <si>
    <t>Bell, Destiny</t>
  </si>
  <si>
    <t>Manager</t>
  </si>
  <si>
    <t>belldestiny27@gmail.com</t>
  </si>
  <si>
    <t>Cheltenham HS Softball</t>
  </si>
  <si>
    <t>Goodrich, Austin</t>
  </si>
  <si>
    <t>goodrichaustin@gmail.com</t>
  </si>
  <si>
    <t>Goodrich, Emma</t>
  </si>
  <si>
    <t>egoodrich@cheltenham.org</t>
  </si>
  <si>
    <t>Harral, Lisa</t>
  </si>
  <si>
    <t>a311fan247@aol.com</t>
  </si>
  <si>
    <t>Heinemann, Alicia</t>
  </si>
  <si>
    <t>amaiorano@cheltenham.org</t>
  </si>
  <si>
    <t>Proctor, Rebecca</t>
  </si>
  <si>
    <t>19rebeccap@gmail.com</t>
  </si>
  <si>
    <t>Trzaska, Giovanna</t>
  </si>
  <si>
    <t>giatrzaska@gmail.com</t>
  </si>
  <si>
    <t>Windish, Angie</t>
  </si>
  <si>
    <t>awindish@cheltenham.org</t>
  </si>
  <si>
    <t>Alarcon, Humberto</t>
  </si>
  <si>
    <t>betoporcupine@gmail.com</t>
  </si>
  <si>
    <t>Chemeketa CC</t>
  </si>
  <si>
    <t>Bennett, Easton</t>
  </si>
  <si>
    <t>eobennett5@gmail.com</t>
  </si>
  <si>
    <t>Holstad, Jackson</t>
  </si>
  <si>
    <t>jacksonholstad123@gmail.com</t>
  </si>
  <si>
    <t>Kirby, Sam</t>
  </si>
  <si>
    <t>sam.kirby@chemeketa.edu</t>
  </si>
  <si>
    <t>Krupp, Ethan</t>
  </si>
  <si>
    <t>kruppethans@gmail.com</t>
  </si>
  <si>
    <t>Moser, Gerhett</t>
  </si>
  <si>
    <t>Moser, Greg</t>
  </si>
  <si>
    <t>greg.moser@ubs.com</t>
  </si>
  <si>
    <t>Pratt, Nathan</t>
  </si>
  <si>
    <t>nathan.pratt@chemeketa.edu</t>
  </si>
  <si>
    <t>Stewart, Jaret</t>
  </si>
  <si>
    <t>jaretstewart10@gmail.com</t>
  </si>
  <si>
    <t>Werner, Jeremy</t>
  </si>
  <si>
    <t>coachjeremywerner@gmail.com</t>
  </si>
  <si>
    <t>Ary, Donnie</t>
  </si>
  <si>
    <t>donnie.ary@greenfieldmcclain.org</t>
  </si>
  <si>
    <t>Chillicothe HS</t>
  </si>
  <si>
    <t>donnie.ary@adient.com</t>
  </si>
  <si>
    <t>Barr, Thomas</t>
  </si>
  <si>
    <t xml:space="preserve">Booth, Austin </t>
  </si>
  <si>
    <t>austinbooth42@gmail.com</t>
  </si>
  <si>
    <t>Griffie, Brian</t>
  </si>
  <si>
    <t>briangriffie77@gmail.com</t>
  </si>
  <si>
    <t>Knisley, Pierce</t>
  </si>
  <si>
    <t>skpk127@gmail.com</t>
  </si>
  <si>
    <t>Maxson, Jon</t>
  </si>
  <si>
    <t>jm361104@gmail.com</t>
  </si>
  <si>
    <t xml:space="preserve">Swan, Richard </t>
  </si>
  <si>
    <t>richardswan20@gmail.com</t>
  </si>
  <si>
    <t xml:space="preserve">Regan , Glenn </t>
  </si>
  <si>
    <t>Chippewa Senior HS Softball</t>
  </si>
  <si>
    <t>Curfman , Cody</t>
  </si>
  <si>
    <t>codydcurfman@gmail.com</t>
  </si>
  <si>
    <t>Chugiak HS</t>
  </si>
  <si>
    <t>Fitka, Joe</t>
  </si>
  <si>
    <t>McCart, Taylor</t>
  </si>
  <si>
    <t>risby604@hotmail.com</t>
  </si>
  <si>
    <t>Jurado, Andrew</t>
  </si>
  <si>
    <t>andrewjurado22@gmail.com</t>
  </si>
  <si>
    <t>Claremont HS</t>
  </si>
  <si>
    <t>Kelly, Travis</t>
  </si>
  <si>
    <t>traviskelly27@me.com</t>
  </si>
  <si>
    <t xml:space="preserve">Mayer, Brock </t>
  </si>
  <si>
    <t>bmayer81304@gmail.com</t>
  </si>
  <si>
    <t>Smith, Andrew</t>
  </si>
  <si>
    <t xml:space="preserve">Tapia, Zachary </t>
  </si>
  <si>
    <t>tapia2188@icloud.com</t>
  </si>
  <si>
    <t>Whithorn, Ryan</t>
  </si>
  <si>
    <t>wittywhithorn@gmail.com</t>
  </si>
  <si>
    <t>Whobrey, Aaron</t>
  </si>
  <si>
    <t>aaronwhobrey3@gmail.com</t>
  </si>
  <si>
    <t xml:space="preserve">Buford, Will </t>
  </si>
  <si>
    <t>Floyd, Matthew</t>
  </si>
  <si>
    <t>mfloyd@clarkecountyschools.org</t>
  </si>
  <si>
    <t>kelly, travis</t>
  </si>
  <si>
    <t>tkelly@clarkecountyschools.org</t>
  </si>
  <si>
    <t>Young, Chris</t>
  </si>
  <si>
    <t>cyoung@clarkecountyschools.org</t>
  </si>
  <si>
    <t>Baylor, Lindsey</t>
  </si>
  <si>
    <t>Club House Athletics Softball</t>
  </si>
  <si>
    <t>Bezdek, Meredith</t>
  </si>
  <si>
    <t>mbezdek@stevenson.edu</t>
  </si>
  <si>
    <t>Connell, Emily</t>
  </si>
  <si>
    <t>econnell2@stevenson.edu</t>
  </si>
  <si>
    <t>Dizzine, Karly</t>
  </si>
  <si>
    <t>kdizzine@stevenson.edu</t>
  </si>
  <si>
    <t>Etheridge, Tara</t>
  </si>
  <si>
    <t>tetheridge@stevenson.edu</t>
  </si>
  <si>
    <t>Garner, Mollie</t>
  </si>
  <si>
    <t>mgarner3@stevenson.edu</t>
  </si>
  <si>
    <t>Jones, Mackenzie</t>
  </si>
  <si>
    <t>mjones33@stevenson.edu</t>
  </si>
  <si>
    <t>McLaughlin, Tabytha</t>
  </si>
  <si>
    <t>tmclaughlin2@stevenson.edu</t>
  </si>
  <si>
    <t>Reeves, Asia</t>
  </si>
  <si>
    <t>areeves2@stevenson.edu</t>
  </si>
  <si>
    <t>Seluchins, Chloe</t>
  </si>
  <si>
    <t>cseluchins@stevenson.edu</t>
  </si>
  <si>
    <t>Taylor, Sincere</t>
  </si>
  <si>
    <t>staylor18@stevenson.edu</t>
  </si>
  <si>
    <t>Pruitt, James</t>
  </si>
  <si>
    <t>jpruitt36311@gmail.com</t>
  </si>
  <si>
    <t>Pruitt, JD</t>
  </si>
  <si>
    <t>Boehm, Shannon</t>
  </si>
  <si>
    <t>wadeandshannonb@gmail.com</t>
  </si>
  <si>
    <t>Colfax-Mingo HS</t>
  </si>
  <si>
    <t>sherbold@gmail.com</t>
  </si>
  <si>
    <t>Bracewell, Cole</t>
  </si>
  <si>
    <t>cbracewell786@gmail.com</t>
  </si>
  <si>
    <t>Earles, Mark</t>
  </si>
  <si>
    <t>earles.mark@yahoo.com</t>
  </si>
  <si>
    <t>Jay, Joshua</t>
  </si>
  <si>
    <t>joshjay8714@gmail.com</t>
  </si>
  <si>
    <t>Jay, Toshia</t>
  </si>
  <si>
    <t>jayfamily3@gmail.com</t>
  </si>
  <si>
    <t>Lewis, Aaron</t>
  </si>
  <si>
    <t>aaron.lewis20@gmail.com</t>
  </si>
  <si>
    <t>Mathes , Jay</t>
  </si>
  <si>
    <t>jay_maverick2000@yahoo.com</t>
  </si>
  <si>
    <t>Otto, Drew</t>
  </si>
  <si>
    <t>dotto@colfaxmingo.org</t>
  </si>
  <si>
    <t>Betts, Seth</t>
  </si>
  <si>
    <t>sbetts@css.edu</t>
  </si>
  <si>
    <t>Repking, Brooks</t>
  </si>
  <si>
    <t>Dawson, Kayden</t>
  </si>
  <si>
    <t>kddawson2003@gmail.com</t>
  </si>
  <si>
    <t>Dimas, Phillip</t>
  </si>
  <si>
    <t>phillipjbaseball@gmail.com</t>
  </si>
  <si>
    <t>Dimatteo, Sam</t>
  </si>
  <si>
    <t>Ely, Nic</t>
  </si>
  <si>
    <t>emailfornic@gmail.com</t>
  </si>
  <si>
    <t>Gutierrez, Noah</t>
  </si>
  <si>
    <t>noah.gutierrez27@gmail.com</t>
  </si>
  <si>
    <t>Novis, Lyle</t>
  </si>
  <si>
    <t>ltnovis@yahoo.com</t>
  </si>
  <si>
    <t xml:space="preserve">Tessier , Jonathan </t>
  </si>
  <si>
    <t>jontessier@att.net</t>
  </si>
  <si>
    <t>Lockett, Steve</t>
  </si>
  <si>
    <t>steven@cbabaseball.net</t>
  </si>
  <si>
    <t>Colorado Baseball Academy</t>
  </si>
  <si>
    <t>Stover, Scott</t>
  </si>
  <si>
    <t>Concord HS</t>
  </si>
  <si>
    <t>Ciaciuch, Cameron</t>
  </si>
  <si>
    <t>camchach8@yahoo.com</t>
  </si>
  <si>
    <t>Farr, Gabriel</t>
  </si>
  <si>
    <t>gabefarr32@gmail.com</t>
  </si>
  <si>
    <t>Hunt, Matthew</t>
  </si>
  <si>
    <t>mhunt0411@gmail.com</t>
  </si>
  <si>
    <t>Johnston, Thomas</t>
  </si>
  <si>
    <t>zach_johnston_8@hotmail.com</t>
  </si>
  <si>
    <t>Johnston, Zachary</t>
  </si>
  <si>
    <t>Kleinfelter, Tyson</t>
  </si>
  <si>
    <t>tyson.kleinfelter@cuaa.edu</t>
  </si>
  <si>
    <t>Wressel, Jimmy</t>
  </si>
  <si>
    <t>jmwressel13@gmail.com</t>
  </si>
  <si>
    <t>Cavanagh, Hailey</t>
  </si>
  <si>
    <t>Concordia University Ann Arbor</t>
  </si>
  <si>
    <t>Durbin, Scott</t>
  </si>
  <si>
    <t>Crestview HS Softball</t>
  </si>
  <si>
    <t>Shaffer, Joshua</t>
  </si>
  <si>
    <t>joshua.shaffer@carteretk12.org</t>
  </si>
  <si>
    <t>Croatan HS</t>
  </si>
  <si>
    <t>Cassavant, Jason</t>
  </si>
  <si>
    <t>cassavant89@hotmail.com</t>
  </si>
  <si>
    <t>Espinoza, Cesar</t>
  </si>
  <si>
    <t>cesa1524@gmail.com</t>
  </si>
  <si>
    <t>Parkin, Ben</t>
  </si>
  <si>
    <t>Anderson, Zachary</t>
  </si>
  <si>
    <t>andersonzt22@students.crown.edu</t>
  </si>
  <si>
    <t>Barmoy, Jefferson</t>
  </si>
  <si>
    <t>barmoyj@crown.edu</t>
  </si>
  <si>
    <t>Camp, Tristan</t>
  </si>
  <si>
    <t>campt@crown.edu</t>
  </si>
  <si>
    <t>Clevenger, Payton</t>
  </si>
  <si>
    <t>clevengerpm20@students.crown.edu</t>
  </si>
  <si>
    <t>Girtz, Drew</t>
  </si>
  <si>
    <t>girtzdt22@students.crown.edu</t>
  </si>
  <si>
    <t>Sedbrook, Colt</t>
  </si>
  <si>
    <t>Shaugabay, Matthew</t>
  </si>
  <si>
    <t>shaugabaymj22@students.crown.edu</t>
  </si>
  <si>
    <t>Burgess, Taneshia</t>
  </si>
  <si>
    <t>Carrazco, Esteban</t>
  </si>
  <si>
    <t>escarrazco@dallasisd.org</t>
  </si>
  <si>
    <t>Gaut, LeDarius</t>
  </si>
  <si>
    <t>legaut@dallasisd.org</t>
  </si>
  <si>
    <t xml:space="preserve">Smith, Cameron </t>
  </si>
  <si>
    <t>camsmith@dallasisd.org</t>
  </si>
  <si>
    <t>Smith, Henry</t>
  </si>
  <si>
    <t>Chapman, Zachary</t>
  </si>
  <si>
    <t>zachattack519@icloud.com</t>
  </si>
  <si>
    <t>Griffin, David</t>
  </si>
  <si>
    <t>Olejnik , Andrew</t>
  </si>
  <si>
    <t>drewolejnik219@gmail.com</t>
  </si>
  <si>
    <t>Pasko, Adam</t>
  </si>
  <si>
    <t>adampasko@yahoo.com</t>
  </si>
  <si>
    <t>May, Ernie</t>
  </si>
  <si>
    <t>emay@dean.edu</t>
  </si>
  <si>
    <t>Dean College</t>
  </si>
  <si>
    <t>Winkelseth, Sean</t>
  </si>
  <si>
    <t>Bryson-Rivera, Kayla</t>
  </si>
  <si>
    <t>kaylabrysontucker@gmail.com</t>
  </si>
  <si>
    <t>DeLaSalle HS Softball</t>
  </si>
  <si>
    <t>DeWester, Dirk</t>
  </si>
  <si>
    <t>dracovius@yahoo.com</t>
  </si>
  <si>
    <t>Domke, Tim</t>
  </si>
  <si>
    <t>tdomke88@gmail.com</t>
  </si>
  <si>
    <t>Heinecke, Tom</t>
  </si>
  <si>
    <t>Chow, Jeremiah</t>
  </si>
  <si>
    <t>jeremiah.chow25@houghton.edu</t>
  </si>
  <si>
    <t>Delaware County Christian School</t>
  </si>
  <si>
    <t>Donovan, Jeremy</t>
  </si>
  <si>
    <t>jdonovan@dccs.org</t>
  </si>
  <si>
    <t>Goebel, Blake</t>
  </si>
  <si>
    <t>blkgoebel@gmail.com</t>
  </si>
  <si>
    <t>Kyne, Andrew</t>
  </si>
  <si>
    <t>andrewckyne@gmail.com</t>
  </si>
  <si>
    <t>McAleer , Jon</t>
  </si>
  <si>
    <t>mcaleerj28@gmail.com</t>
  </si>
  <si>
    <t>Nichols, Joseph</t>
  </si>
  <si>
    <t>joseph.nichols11@gmail.com</t>
  </si>
  <si>
    <t xml:space="preserve">Proto, Anthony </t>
  </si>
  <si>
    <t>anthonyproto@gmail.com</t>
  </si>
  <si>
    <t>Urbina, Albie</t>
  </si>
  <si>
    <t>albieurbina@gmail.com</t>
  </si>
  <si>
    <t>Willey, Alec</t>
  </si>
  <si>
    <t>a.willey33@gmail.com</t>
  </si>
  <si>
    <t>Wisnewski, Jeff</t>
  </si>
  <si>
    <t>Wisnewski, Stephen</t>
  </si>
  <si>
    <t>stephenwisnewski1@gmail.com</t>
  </si>
  <si>
    <t>Cork, Billy</t>
  </si>
  <si>
    <t>Atkins, Nolan</t>
  </si>
  <si>
    <t>natkins@dc3.edu</t>
  </si>
  <si>
    <t>Dodge City CC</t>
  </si>
  <si>
    <t>DeNucci, Robert</t>
  </si>
  <si>
    <t>bobdenucci@yahoo.com</t>
  </si>
  <si>
    <t>Kelly, Jacob</t>
  </si>
  <si>
    <t>Anderson, Cale</t>
  </si>
  <si>
    <t>caleanderson@drewschool.org</t>
  </si>
  <si>
    <t>Ebrado, Kevin</t>
  </si>
  <si>
    <t>bayareapulls@gmail.com</t>
  </si>
  <si>
    <t>Pohahau, Kasi Talea</t>
  </si>
  <si>
    <t>kasipohahau5@icloud.com</t>
  </si>
  <si>
    <t>BELL, MATTHEW</t>
  </si>
  <si>
    <t>matt@bellsauto.com</t>
  </si>
  <si>
    <t>Ferris, Brayden</t>
  </si>
  <si>
    <t>ferrisbrayden07@gmail.com</t>
  </si>
  <si>
    <t>Ouellette, Jason</t>
  </si>
  <si>
    <t>jouellette72@gmail.com</t>
  </si>
  <si>
    <t>Pascarella, John</t>
  </si>
  <si>
    <t>Brumbaugh, Robert</t>
  </si>
  <si>
    <t>robert.brumbaugh@dysart.org</t>
  </si>
  <si>
    <t>Dysart HS Softball</t>
  </si>
  <si>
    <t>Fettis, Karmela</t>
  </si>
  <si>
    <t>whitemom15@gmail.com</t>
  </si>
  <si>
    <t>Ratey, Samson</t>
  </si>
  <si>
    <t>jvsr9285@gmail.com</t>
  </si>
  <si>
    <t>Samarripas, Roger</t>
  </si>
  <si>
    <t>rogersamarripas@hotmail.com</t>
  </si>
  <si>
    <t>Welker, Demian</t>
  </si>
  <si>
    <t>demian.welker@dysart.org</t>
  </si>
  <si>
    <t>Bovard, Ryan</t>
  </si>
  <si>
    <t>bovardrc@gmail.com</t>
  </si>
  <si>
    <t>Daniels, Scott</t>
  </si>
  <si>
    <t>danielsscott@hotmail.com</t>
  </si>
  <si>
    <t>Krider, Ben</t>
  </si>
  <si>
    <t>blkrider@sunmandearborn.k12.in.us</t>
  </si>
  <si>
    <t>Krider, Sam</t>
  </si>
  <si>
    <t>sjkrider@sunmandearborn.k12.in.us</t>
  </si>
  <si>
    <t>Reynolds, Robert</t>
  </si>
  <si>
    <t>Schum, Michael</t>
  </si>
  <si>
    <t>schum.michael.j@gmail.com</t>
  </si>
  <si>
    <t>Wynn, Brad</t>
  </si>
  <si>
    <t>bawynn@sunmandearborn.k12.in.us</t>
  </si>
  <si>
    <t>Fay, Rob</t>
  </si>
  <si>
    <t>Edsel Ford HS</t>
  </si>
  <si>
    <t>Krominga, Stephen</t>
  </si>
  <si>
    <t>El Paso Gridley HS</t>
  </si>
  <si>
    <t xml:space="preserve">Butterfield , Tyler </t>
  </si>
  <si>
    <t>butterballer23.tb@gmail.com</t>
  </si>
  <si>
    <t>Enochs HS</t>
  </si>
  <si>
    <t>Butterfield, Chris</t>
  </si>
  <si>
    <t>butterfield.c@monet.k12.ca.us</t>
  </si>
  <si>
    <t>Chambers, Scott</t>
  </si>
  <si>
    <t>chambers.s@monet.k12.ca.us</t>
  </si>
  <si>
    <t>Enwiya, Andrew</t>
  </si>
  <si>
    <t>enwiya.an@monet.k12.ca.us</t>
  </si>
  <si>
    <t>Bauth, Joe</t>
  </si>
  <si>
    <t xml:space="preserve">Thomas, Fernando </t>
  </si>
  <si>
    <t>Excelsior Charter School</t>
  </si>
  <si>
    <t>BURKHART, MATTHEW</t>
  </si>
  <si>
    <t>mrburkhart@exetersd.org</t>
  </si>
  <si>
    <t>Exeter Township HS</t>
  </si>
  <si>
    <t>Dundore, Alexander</t>
  </si>
  <si>
    <t>awdundore@exetersd.org</t>
  </si>
  <si>
    <t>FREESE, ADRIAN</t>
  </si>
  <si>
    <t>adrianfreese@comcast.net</t>
  </si>
  <si>
    <t>Freese, Ash</t>
  </si>
  <si>
    <t>ashfreeserealtor@gmail.com</t>
  </si>
  <si>
    <t>Freese, Justin</t>
  </si>
  <si>
    <t>Jordan, Peter</t>
  </si>
  <si>
    <t>petermjordan19@yahoo.com</t>
  </si>
  <si>
    <t>Mills, James</t>
  </si>
  <si>
    <t>jmm87blues@gmail.com</t>
  </si>
  <si>
    <t>Paige, Trey</t>
  </si>
  <si>
    <t>trey.paige5@gmail.com</t>
  </si>
  <si>
    <t>SANDRITTER, BRYAN</t>
  </si>
  <si>
    <t>bwsandritter@exetersd.org</t>
  </si>
  <si>
    <t>Sandritter, Derrick</t>
  </si>
  <si>
    <t>das5346@gmail.com</t>
  </si>
  <si>
    <t>Schwambach, Kristofer</t>
  </si>
  <si>
    <t>k.j.schwambach@gmail.com</t>
  </si>
  <si>
    <t xml:space="preserve">Toliver , Andre </t>
  </si>
  <si>
    <t>Ebling, Sage</t>
  </si>
  <si>
    <t>sageebling@gmail.com</t>
  </si>
  <si>
    <t>Fosnaugh, Ian</t>
  </si>
  <si>
    <t>ianfosnaughmwtf@gmail.com</t>
  </si>
  <si>
    <t>Geuy, Ryan</t>
  </si>
  <si>
    <t>ryangeuy1984@hotmail.com</t>
  </si>
  <si>
    <t>Hinkle, Preston</t>
  </si>
  <si>
    <t>hinklepreston90@gmail.com</t>
  </si>
  <si>
    <t>Jones, Daniel</t>
  </si>
  <si>
    <t>Maxwell, Logan</t>
  </si>
  <si>
    <t>loganmaxwell02@gmail.com</t>
  </si>
  <si>
    <t>Panton, Justice</t>
  </si>
  <si>
    <t>justice.panton@gmail.com</t>
  </si>
  <si>
    <t>Speicher, Evan</t>
  </si>
  <si>
    <t>evanmspeicher@gmail.com</t>
  </si>
  <si>
    <t>Spencer, Chad</t>
  </si>
  <si>
    <t>24cspencer@gmail.com</t>
  </si>
  <si>
    <t>Wagner, Bode</t>
  </si>
  <si>
    <t>bodewagz@gmail.com</t>
  </si>
  <si>
    <t>Shelton, Harry</t>
  </si>
  <si>
    <t>Hodges, Andy</t>
  </si>
  <si>
    <t>ahodges@faithchristianschool.org</t>
  </si>
  <si>
    <t>Rabe , Brock</t>
  </si>
  <si>
    <t>brockrabe2005@gmail.com</t>
  </si>
  <si>
    <t>Rabe, Christopher</t>
  </si>
  <si>
    <t xml:space="preserve">Breakfield, Anthony </t>
  </si>
  <si>
    <t>anthonybreakfield@yahoo.com</t>
  </si>
  <si>
    <t>Hoehn, Josh</t>
  </si>
  <si>
    <t>jhoehn@farmington.k12.mo.us</t>
  </si>
  <si>
    <t>Johnson, Eric</t>
  </si>
  <si>
    <t>ejohnson@farmington.k12.mo.us</t>
  </si>
  <si>
    <t>Schrader, Joshua</t>
  </si>
  <si>
    <t>jschrader@farmington.k12.mo.us</t>
  </si>
  <si>
    <t>Sparks, Randy</t>
  </si>
  <si>
    <t>rsparks@farmington.k12.mo.us</t>
  </si>
  <si>
    <t>Winder, Logan</t>
  </si>
  <si>
    <t>Marren, Sean</t>
  </si>
  <si>
    <t>Weiler, Michael</t>
  </si>
  <si>
    <t>coachweiler17@gmail.com</t>
  </si>
  <si>
    <t>Finneytown HS</t>
  </si>
  <si>
    <t>Ransom, Dan</t>
  </si>
  <si>
    <t>Boryk, Ron</t>
  </si>
  <si>
    <t>orbyk007@aol.com</t>
  </si>
  <si>
    <t>Hostler, Steve</t>
  </si>
  <si>
    <t>steve.hostler@gmail.com</t>
  </si>
  <si>
    <t>Shaffer, Nate</t>
  </si>
  <si>
    <t>nshaf6@gmail.com</t>
  </si>
  <si>
    <t>Sloan, Jeff</t>
  </si>
  <si>
    <t>Snow, Jae</t>
  </si>
  <si>
    <t>jae.snow2@gmail.com</t>
  </si>
  <si>
    <t>Bennett, Blake</t>
  </si>
  <si>
    <t>Burrow, Chase</t>
  </si>
  <si>
    <t>cburrow@florenceisd.net</t>
  </si>
  <si>
    <t>Florence HS</t>
  </si>
  <si>
    <t xml:space="preserve">Delarosa, Raquel </t>
  </si>
  <si>
    <t>rockydelarosa@hotmail.com</t>
  </si>
  <si>
    <t>Flushing HS Softball</t>
  </si>
  <si>
    <t>Good, Chris</t>
  </si>
  <si>
    <t>gusgood@yahoo.com</t>
  </si>
  <si>
    <t>Goode, Terry</t>
  </si>
  <si>
    <t>nottoogoode@hotmail.com</t>
  </si>
  <si>
    <t>Kline, Emma</t>
  </si>
  <si>
    <t>emmakline09@icloud.com</t>
  </si>
  <si>
    <t>Morningstar , Gene</t>
  </si>
  <si>
    <t>rocketboy48439@yahoo.com</t>
  </si>
  <si>
    <t xml:space="preserve">Rayburn-Flack , Liz </t>
  </si>
  <si>
    <t>flacker4@yahoo.com</t>
  </si>
  <si>
    <t>Schwartz, Chris</t>
  </si>
  <si>
    <t>cschwartz@kettering.edu</t>
  </si>
  <si>
    <t>Brumfield, Joel</t>
  </si>
  <si>
    <t>joel.brumfield@stpsb.org</t>
  </si>
  <si>
    <t>Morrow, Brian</t>
  </si>
  <si>
    <t>Gill, Nick</t>
  </si>
  <si>
    <t>ngill@unionsb.com</t>
  </si>
  <si>
    <t>Forreston HS</t>
  </si>
  <si>
    <t>Hanley, Matt</t>
  </si>
  <si>
    <t>mhanley@fvdistrict221.org</t>
  </si>
  <si>
    <t>Mcclellan, Calvin</t>
  </si>
  <si>
    <t>mcclellancalvind@gmail.com</t>
  </si>
  <si>
    <t>McClellan, Jacinto</t>
  </si>
  <si>
    <t>jake.mcclellan4@gmail.com</t>
  </si>
  <si>
    <t>McClellan, Mike</t>
  </si>
  <si>
    <t>Milnes, Alexander</t>
  </si>
  <si>
    <t>amilnes704@gmail.com</t>
  </si>
  <si>
    <t>Helm, Brandon</t>
  </si>
  <si>
    <t>bhelm@fwc.org</t>
  </si>
  <si>
    <t>Fort Worth Christian HS Baseball</t>
  </si>
  <si>
    <t>Pfeifer, Stephanie</t>
  </si>
  <si>
    <t>spfeifer@fwc.org</t>
  </si>
  <si>
    <t>Fort Worth Christian HS Softball</t>
  </si>
  <si>
    <t>Marshall, Lance</t>
  </si>
  <si>
    <t>Fridley HS</t>
  </si>
  <si>
    <t>Groth, Darren</t>
  </si>
  <si>
    <t>dgroth64@gmail.com</t>
  </si>
  <si>
    <t xml:space="preserve">Groth, Joshua </t>
  </si>
  <si>
    <t>joshgroth34@gmail.com</t>
  </si>
  <si>
    <t>Groth, Taylor</t>
  </si>
  <si>
    <t>taylorgroth@msn.com</t>
  </si>
  <si>
    <t>Hinnenkamp, Evan</t>
  </si>
  <si>
    <t>evan.john.hinnenkamp@gmail.com</t>
  </si>
  <si>
    <t>Nalepka, Dan</t>
  </si>
  <si>
    <t>nalepka@isd14.org</t>
  </si>
  <si>
    <t>Nalepka, Daniel</t>
  </si>
  <si>
    <t>Nalepka, Matt</t>
  </si>
  <si>
    <t>mattnalepka22@gmail.com</t>
  </si>
  <si>
    <t>brooks, Recardo</t>
  </si>
  <si>
    <t>odracerb@gmail.com</t>
  </si>
  <si>
    <t xml:space="preserve">Dixon, Nicholas </t>
  </si>
  <si>
    <t>gallegos, gabriel</t>
  </si>
  <si>
    <t>13coachgap@gmail.com</t>
  </si>
  <si>
    <t>Letofsky, Michael</t>
  </si>
  <si>
    <t>m.letofsky@comcast.net</t>
  </si>
  <si>
    <t>Mason, Rashad</t>
  </si>
  <si>
    <t>rmason@aurorak12.org</t>
  </si>
  <si>
    <t>Argentieri, Wyatt</t>
  </si>
  <si>
    <t>wargenti@genesee.edu</t>
  </si>
  <si>
    <t>Feldman, Lucas</t>
  </si>
  <si>
    <t>lfeldman@genesee.edu</t>
  </si>
  <si>
    <t>Higgins, Ryan</t>
  </si>
  <si>
    <t>rhiggins@genesee.edu</t>
  </si>
  <si>
    <t>Sherman, Robert</t>
  </si>
  <si>
    <t>Vaughan, Dallas</t>
  </si>
  <si>
    <t>dvaughan@genesee.edu</t>
  </si>
  <si>
    <t>Chubb, Matthew</t>
  </si>
  <si>
    <t>mpchubb1@geneva.edu</t>
  </si>
  <si>
    <t>Geneva College</t>
  </si>
  <si>
    <t>Hermansen, Tim</t>
  </si>
  <si>
    <t>timothy.hermansen@geneva.edu</t>
  </si>
  <si>
    <t>Overmier, Mark</t>
  </si>
  <si>
    <t>markovermier@aol.com</t>
  </si>
  <si>
    <t>Sumner, Alan</t>
  </si>
  <si>
    <t>Wuenstel, Anthony</t>
  </si>
  <si>
    <t>anthonywuenstel@gmail.com</t>
  </si>
  <si>
    <t>Carter, Caleb</t>
  </si>
  <si>
    <t>cc85761@georgian.edu</t>
  </si>
  <si>
    <t>Elliott, Alex</t>
  </si>
  <si>
    <t>ae93287@georgian.edu</t>
  </si>
  <si>
    <t>Freeman, Arlan</t>
  </si>
  <si>
    <t>Miller, Miron</t>
  </si>
  <si>
    <t>coach.miron3002@gmail.com</t>
  </si>
  <si>
    <t>Rieben, Carter</t>
  </si>
  <si>
    <t>cr93071@georgian.edu</t>
  </si>
  <si>
    <t>Voli, Joseph</t>
  </si>
  <si>
    <t>jv93303@georgian.edu</t>
  </si>
  <si>
    <t xml:space="preserve">Williams, Gabriel </t>
  </si>
  <si>
    <t>gw93142@georgian.edu</t>
  </si>
  <si>
    <t>Aldrete , Brady</t>
  </si>
  <si>
    <t>bradya600@icloud.com</t>
  </si>
  <si>
    <t>Aldrete, Austin</t>
  </si>
  <si>
    <t>austinaldrete@icloud.com</t>
  </si>
  <si>
    <t>Aldrete, Ethan</t>
  </si>
  <si>
    <t>aldretethan@gmail.com</t>
  </si>
  <si>
    <t>Duran, Sebastian</t>
  </si>
  <si>
    <t>sebduran26@gmail.com</t>
  </si>
  <si>
    <t>Effatian, Michael</t>
  </si>
  <si>
    <t>michaeleffatian@gmail.com</t>
  </si>
  <si>
    <t>Freire, Rick</t>
  </si>
  <si>
    <t>cougarsbaseball23@yahoo.com</t>
  </si>
  <si>
    <t>Gonzalez, Marcus</t>
  </si>
  <si>
    <t>mdg23plus5@gmail.com</t>
  </si>
  <si>
    <t>Hernandez, Nick</t>
  </si>
  <si>
    <t>nickhernandez32@aol.com</t>
  </si>
  <si>
    <t xml:space="preserve">Hopkins, Whindzor </t>
  </si>
  <si>
    <t>jhoppi527@gmail.com</t>
  </si>
  <si>
    <t>Hopkins, Whindzor K</t>
  </si>
  <si>
    <t>hoppi55@gmail.com</t>
  </si>
  <si>
    <t>Jenks, Darian</t>
  </si>
  <si>
    <t>darian.jenks@gmail.com</t>
  </si>
  <si>
    <t>Machado, Michael</t>
  </si>
  <si>
    <t>4coachmooch@gmail.com</t>
  </si>
  <si>
    <t>martinez , Jason</t>
  </si>
  <si>
    <t>jnmar4916@gmail.com</t>
  </si>
  <si>
    <t>Millward, Logan</t>
  </si>
  <si>
    <t>scottmillward@gmail.com</t>
  </si>
  <si>
    <t>Psaltis, Anthony</t>
  </si>
  <si>
    <t>apsaltis23@gmail.com</t>
  </si>
  <si>
    <t>Psaltis, Jonathan</t>
  </si>
  <si>
    <t>jonnypsaltis@yahoo.com</t>
  </si>
  <si>
    <t>Psaltis, Spiro</t>
  </si>
  <si>
    <t>Recinos, Julian</t>
  </si>
  <si>
    <t>julianrecinos24@gmail.com</t>
  </si>
  <si>
    <t>Soule, Micah</t>
  </si>
  <si>
    <t>mcamicahsoule@yahoo.com</t>
  </si>
  <si>
    <t>Tapia, Joseph</t>
  </si>
  <si>
    <t>tapiaj976@gmail.com</t>
  </si>
  <si>
    <t>Vasquez, Dante</t>
  </si>
  <si>
    <t>svasquez11476@gmail.com</t>
  </si>
  <si>
    <t>Wilson, Thaddeus</t>
  </si>
  <si>
    <t>thaddeuswilson12345@gmail.com</t>
  </si>
  <si>
    <t>Zalin, Michael</t>
  </si>
  <si>
    <t>michael.zalin@yahoo.com</t>
  </si>
  <si>
    <t>Duby, Bill</t>
  </si>
  <si>
    <t>Cooper, Joshua</t>
  </si>
  <si>
    <t>joshuacooper1224@gmail.com</t>
  </si>
  <si>
    <t>Harms , Brock</t>
  </si>
  <si>
    <t>brockharms92@gmail.com</t>
  </si>
  <si>
    <t>Hollifield, Sam</t>
  </si>
  <si>
    <t>samhollifieldmmd@gmail.com</t>
  </si>
  <si>
    <t>Jensen, Jeremiah</t>
  </si>
  <si>
    <t>oakfan1533@gmail.com</t>
  </si>
  <si>
    <t xml:space="preserve">Kersjes, Travis </t>
  </si>
  <si>
    <t>tkersjes@hotmail.com</t>
  </si>
  <si>
    <t xml:space="preserve">Orban , Michael </t>
  </si>
  <si>
    <t>moblue76@gmail.com</t>
  </si>
  <si>
    <t>Paul, Bill</t>
  </si>
  <si>
    <t>wm.pauljr@gmail.com</t>
  </si>
  <si>
    <t>Schafran, Mark</t>
  </si>
  <si>
    <t>mark.schafran69@gmail.com</t>
  </si>
  <si>
    <t>Sulen, Keith</t>
  </si>
  <si>
    <t>Waldo, Eric</t>
  </si>
  <si>
    <t>whadlo09@gmail.com</t>
  </si>
  <si>
    <t>Bergenheier, Brooks</t>
  </si>
  <si>
    <t>bergenheier2001@gmail.com</t>
  </si>
  <si>
    <t>Cavazos, Joshua</t>
  </si>
  <si>
    <t>jcavazos14@gmail.com</t>
  </si>
  <si>
    <t>Flores, Anthony</t>
  </si>
  <si>
    <t>antflo6@icloud.com</t>
  </si>
  <si>
    <t>Hudson, Sage</t>
  </si>
  <si>
    <t>shudson4@greeleyschools.org</t>
  </si>
  <si>
    <t>LoVecchio-Freeman, Zachary</t>
  </si>
  <si>
    <t>zachfreeman28@outlook.com</t>
  </si>
  <si>
    <t>Rahn, Joshua</t>
  </si>
  <si>
    <t>Rangel, Pedro</t>
  </si>
  <si>
    <t>rangelp73@yahoo.com</t>
  </si>
  <si>
    <t>Schumacher, Mark</t>
  </si>
  <si>
    <t>shubee021@outlook.com</t>
  </si>
  <si>
    <t>Burghardt, Jason</t>
  </si>
  <si>
    <t>burghardtj@calschools.org</t>
  </si>
  <si>
    <t>Evans, Landon</t>
  </si>
  <si>
    <t>landon.evans45@icloud.com</t>
  </si>
  <si>
    <t>Haynes, Brandon</t>
  </si>
  <si>
    <t>brandon.l.haynes28@gmail.com</t>
  </si>
  <si>
    <t>Johnson, Landon</t>
  </si>
  <si>
    <t>13landonjohnson@gmail.com</t>
  </si>
  <si>
    <t xml:space="preserve">knapp, Read </t>
  </si>
  <si>
    <t>read.knapp@gmail.com</t>
  </si>
  <si>
    <t>Krogel, Alec</t>
  </si>
  <si>
    <t>aleckrogel4@gmail.com</t>
  </si>
  <si>
    <t>Middleton, Cooper</t>
  </si>
  <si>
    <t>cmmiddleton12@gmail.com</t>
  </si>
  <si>
    <t>Murphy, Nathan</t>
  </si>
  <si>
    <t>murphynathanhl@gmail.com</t>
  </si>
  <si>
    <t>Romyak, Chad</t>
  </si>
  <si>
    <t>csport190@gmail.com</t>
  </si>
  <si>
    <t>Schnotala, Anthony</t>
  </si>
  <si>
    <t>schnotala99@gmail.com</t>
  </si>
  <si>
    <t xml:space="preserve">Tanner , Brendan </t>
  </si>
  <si>
    <t>btan3795@gmail.com</t>
  </si>
  <si>
    <t>Walters, Reginald</t>
  </si>
  <si>
    <t>Walters, Thurman</t>
  </si>
  <si>
    <t>twalters@gulllakecs.org</t>
  </si>
  <si>
    <t>Whitman, Wyatt</t>
  </si>
  <si>
    <t>wyattwhitman8@gmail.com</t>
  </si>
  <si>
    <t>Casey, Bentley</t>
  </si>
  <si>
    <t>bcasey03@hamline.edu</t>
  </si>
  <si>
    <t>Christensen, Hans</t>
  </si>
  <si>
    <t>hchristensen04@hamline.edu</t>
  </si>
  <si>
    <t>Erickson, Caden</t>
  </si>
  <si>
    <t>cadenerickson821@gmail.com</t>
  </si>
  <si>
    <t>Maxwell, Dalton</t>
  </si>
  <si>
    <t>dmaxwell01@hamline.edu</t>
  </si>
  <si>
    <t>Schmitt, Stevie</t>
  </si>
  <si>
    <t>sschmitt03@hamline.edu</t>
  </si>
  <si>
    <t>Schuetz, Colin</t>
  </si>
  <si>
    <t>colinschuetz527@yahoo.com</t>
  </si>
  <si>
    <t>Smallfield, Jonah</t>
  </si>
  <si>
    <t>jwsmallfield@gmail.com</t>
  </si>
  <si>
    <t>Weyandt, Jim</t>
  </si>
  <si>
    <t>Henry , Nolan</t>
  </si>
  <si>
    <t>nphenry22@gmail.com</t>
  </si>
  <si>
    <t>Jackson, Garren</t>
  </si>
  <si>
    <t>garrenjackson32@gmail.com</t>
  </si>
  <si>
    <t xml:space="preserve">Perkins, Nicholas </t>
  </si>
  <si>
    <t>nickperkins@carterk12.net</t>
  </si>
  <si>
    <t>andrewsmith21102@gmail.com</t>
  </si>
  <si>
    <t>Brandl, Gary</t>
  </si>
  <si>
    <t>brandx24@hotmail.com</t>
  </si>
  <si>
    <t>Brislin, Joseph</t>
  </si>
  <si>
    <t>joe@whatthejoe.com</t>
  </si>
  <si>
    <t xml:space="preserve">Kingery, William </t>
  </si>
  <si>
    <t>bokefis@gmail.com</t>
  </si>
  <si>
    <t>Mixon, Michael</t>
  </si>
  <si>
    <t>michaelmixon1@cox.net</t>
  </si>
  <si>
    <t>Semones, Jason</t>
  </si>
  <si>
    <t>jgsemones@carilionclinic.org</t>
  </si>
  <si>
    <t>Slough, Kevin</t>
  </si>
  <si>
    <t>Tarr, Frank</t>
  </si>
  <si>
    <t>legend0008@hotmail.com</t>
  </si>
  <si>
    <t xml:space="preserve">Wilkie , Timothy </t>
  </si>
  <si>
    <t>tjwilkie123@gmail.com</t>
  </si>
  <si>
    <t>Risner, Dustyn</t>
  </si>
  <si>
    <t>ris2446@gmail.com</t>
  </si>
  <si>
    <t>Starling, Dave</t>
  </si>
  <si>
    <t>Swincicki, Ethan</t>
  </si>
  <si>
    <t>ethan.swincicki@gmail.com</t>
  </si>
  <si>
    <t>Jourdan, Ben</t>
  </si>
  <si>
    <t>bjourdan@mail.bradley.edu</t>
  </si>
  <si>
    <t>Jourdan, Greg</t>
  </si>
  <si>
    <t>gjourdan@hbr429.org</t>
  </si>
  <si>
    <t>ledbetter, claude</t>
  </si>
  <si>
    <t>smatchet99@hotmail.com</t>
  </si>
  <si>
    <t>Olsen, Matt</t>
  </si>
  <si>
    <t>Hinkley HS</t>
  </si>
  <si>
    <t>Grove, Jared</t>
  </si>
  <si>
    <t>Hocking College</t>
  </si>
  <si>
    <t>Hill, Jaxon</t>
  </si>
  <si>
    <t>hillj44701@hocking.edu</t>
  </si>
  <si>
    <t>Jung, Griffen</t>
  </si>
  <si>
    <t>jungg@hocking.edu</t>
  </si>
  <si>
    <t>Morrison, Micah</t>
  </si>
  <si>
    <t>morrisonm44854@hocking.edu</t>
  </si>
  <si>
    <t>Reed, Nicholas</t>
  </si>
  <si>
    <t>reedn41508@hocking.edu</t>
  </si>
  <si>
    <t xml:space="preserve">Trowbridge , Jacob </t>
  </si>
  <si>
    <t>trowbridgej@hocking.edu</t>
  </si>
  <si>
    <t>Mokma, Mike</t>
  </si>
  <si>
    <t>mmokma@huntington.edu</t>
  </si>
  <si>
    <t>Weaver, Jamar</t>
  </si>
  <si>
    <t>Krol, Mace</t>
  </si>
  <si>
    <t>Hutchinson HS</t>
  </si>
  <si>
    <t xml:space="preserve"> Laffey, Robert</t>
  </si>
  <si>
    <t>blaffey@indiancreekschool.org</t>
  </si>
  <si>
    <t>Indian Creek HS</t>
  </si>
  <si>
    <t>=COUNTIF('ANKRD IMPORT'!E2:250, "</t>
  </si>
  <si>
    <t>Foster, Matthew</t>
  </si>
  <si>
    <t>Harris, Robert</t>
  </si>
  <si>
    <t>armyharris101077@gmail.com</t>
  </si>
  <si>
    <t>King, Justin</t>
  </si>
  <si>
    <t>kingmj3@hotmail.com</t>
  </si>
  <si>
    <t>Pohlman, Evan</t>
  </si>
  <si>
    <t>etpohlman22@icloud.com</t>
  </si>
  <si>
    <t>Pohlman, Joseph</t>
  </si>
  <si>
    <t>joe.pohlman@pohlmanplumbing.com</t>
  </si>
  <si>
    <t>Pratt, Nick</t>
  </si>
  <si>
    <t>nickpratt2023@gmail.com</t>
  </si>
  <si>
    <t>Ruiz, Gabriel</t>
  </si>
  <si>
    <t>gabriel27ruiz@icloud.com</t>
  </si>
  <si>
    <t>Mihalic, Kristin</t>
  </si>
  <si>
    <t>krmihalic@indianatech.edu</t>
  </si>
  <si>
    <t>Acosta-Laureano, Daniel</t>
  </si>
  <si>
    <t>dacosta@iowalakes.edu</t>
  </si>
  <si>
    <t>Iowa Lakes CC</t>
  </si>
  <si>
    <t>witzke, chris</t>
  </si>
  <si>
    <t>cwitzke@iowalakes.edu</t>
  </si>
  <si>
    <t>young, Dakota</t>
  </si>
  <si>
    <t>dtyoung@iowalakes.edu</t>
  </si>
  <si>
    <t>Chop, Chad</t>
  </si>
  <si>
    <t>Ironwood Ridge HS</t>
  </si>
  <si>
    <t>Agortsas, Alexander</t>
  </si>
  <si>
    <t>Aversa, Travis</t>
  </si>
  <si>
    <t>travisaversa3@gmail.com</t>
  </si>
  <si>
    <t>Beckley, Blake</t>
  </si>
  <si>
    <t>blakerichardbeckley@gmail.com</t>
  </si>
  <si>
    <t>Beckley, Brennan</t>
  </si>
  <si>
    <t>brenbeckley@gmail.com</t>
  </si>
  <si>
    <t xml:space="preserve">Blomdahl, Thomas </t>
  </si>
  <si>
    <t>tommyblomdahl@yahoo.com</t>
  </si>
  <si>
    <t>Cody, Chris</t>
  </si>
  <si>
    <t>chriscody42@icloud.com</t>
  </si>
  <si>
    <t>Cusey, Nolan</t>
  </si>
  <si>
    <t>ncusey80@icloud.com</t>
  </si>
  <si>
    <t>Hatzenbuehler, Conner</t>
  </si>
  <si>
    <t>connerhatz@hotmail.com</t>
  </si>
  <si>
    <t>Hoskinson, Conner</t>
  </si>
  <si>
    <t>connerhos44@gmail.com</t>
  </si>
  <si>
    <t xml:space="preserve">Jack, Clint </t>
  </si>
  <si>
    <t>jackclint55@gmail.com</t>
  </si>
  <si>
    <t>Kaplan, Jeff</t>
  </si>
  <si>
    <t>jeffkaplan7985@yahoo.com</t>
  </si>
  <si>
    <t>Medina, Abel</t>
  </si>
  <si>
    <t>abel_medina06@yahoo.com</t>
  </si>
  <si>
    <t>novak, alex</t>
  </si>
  <si>
    <t>alexander.novak@icloud.com</t>
  </si>
  <si>
    <t>Shorter, Darren</t>
  </si>
  <si>
    <t>darren.shorter@yahoo.com</t>
  </si>
  <si>
    <t>Van Allen, Eric</t>
  </si>
  <si>
    <t>ericjamesvanallen1@gmail.com</t>
  </si>
  <si>
    <t>Zakhar, James</t>
  </si>
  <si>
    <t>jimmyz04@me.com</t>
  </si>
  <si>
    <t>Amezquita, Christian</t>
  </si>
  <si>
    <t>amezchris24@icloud.com</t>
  </si>
  <si>
    <t>Camarena, Rafael</t>
  </si>
  <si>
    <t>nighter818@gmail.com</t>
  </si>
  <si>
    <t>CARRILLO, OMAR</t>
  </si>
  <si>
    <t>Ismerio, Oscar</t>
  </si>
  <si>
    <t>oscarismerio@yahoo.com</t>
  </si>
  <si>
    <t>Blevins, Angela</t>
  </si>
  <si>
    <t>ablevins@jocoed.net</t>
  </si>
  <si>
    <t>Mahala, Cliff</t>
  </si>
  <si>
    <t>c_mahala@yahoo.com</t>
  </si>
  <si>
    <t>Perkins, Nicholas</t>
  </si>
  <si>
    <t>Worley, Adam</t>
  </si>
  <si>
    <t>adamworley1088@gmail.com</t>
  </si>
  <si>
    <t>Budig, Hannah</t>
  </si>
  <si>
    <t>budighb@gmail.com</t>
  </si>
  <si>
    <t>Johnson Creek HS Softball</t>
  </si>
  <si>
    <t>Jensen, Elizabeth</t>
  </si>
  <si>
    <t>jensene@johnsoncreekschools.org</t>
  </si>
  <si>
    <t>Keelty, Patrick</t>
  </si>
  <si>
    <t>keeltyp@johnsoncreekschools.org</t>
  </si>
  <si>
    <t>Peot, Logan</t>
  </si>
  <si>
    <t>Thompson, Kaiyli</t>
  </si>
  <si>
    <t>kaiylithompson@gmail.com</t>
  </si>
  <si>
    <t>Whitehouse, Josey</t>
  </si>
  <si>
    <t>joseywhitehouse@gmail.com</t>
  </si>
  <si>
    <t>Adams, Logan</t>
  </si>
  <si>
    <t>logdog2935@gmail.com</t>
  </si>
  <si>
    <t>Adams, Matt</t>
  </si>
  <si>
    <t>Decker, Bob</t>
  </si>
  <si>
    <t>tdkpje03@yahoo.com</t>
  </si>
  <si>
    <t>Decker, Carter</t>
  </si>
  <si>
    <t>carterdecker733@gmail.com</t>
  </si>
  <si>
    <t>Dupler, Jacob</t>
  </si>
  <si>
    <t>jakedupler8@gmail.com</t>
  </si>
  <si>
    <t>Evans, Kyle</t>
  </si>
  <si>
    <t>coachky44@gmail.com</t>
  </si>
  <si>
    <t>Steberl, Ryan</t>
  </si>
  <si>
    <t>steberrg@gmail.com</t>
  </si>
  <si>
    <t>Zent, Collin</t>
  </si>
  <si>
    <t>collinzent04@gmail.com</t>
  </si>
  <si>
    <t>Bouvier, Dominic</t>
  </si>
  <si>
    <t>Kuna HS</t>
  </si>
  <si>
    <t>Post, Kevin</t>
  </si>
  <si>
    <t>Flannery, Casey</t>
  </si>
  <si>
    <t>Davis, Cameron</t>
  </si>
  <si>
    <t>cameronmdavis2@gmail.com</t>
  </si>
  <si>
    <t>Lakota East HS</t>
  </si>
  <si>
    <t>hamilton, garrison</t>
  </si>
  <si>
    <t>hamiltog2@ohiodominican.edu</t>
  </si>
  <si>
    <t>Hamilton, Grayson</t>
  </si>
  <si>
    <t>grayhamilton07@gmail.com</t>
  </si>
  <si>
    <t>Hamilton, Ray</t>
  </si>
  <si>
    <t>ray.hamilton@lakotaonline.com</t>
  </si>
  <si>
    <t>Mental, Scott</t>
  </si>
  <si>
    <t>scott.mental@lakotaonline.com</t>
  </si>
  <si>
    <t>Wieland, Billy</t>
  </si>
  <si>
    <t>doc.wieland17@gmail.com</t>
  </si>
  <si>
    <t>Wilson, Zac</t>
  </si>
  <si>
    <t>zjwilson29@gmail.com</t>
  </si>
  <si>
    <t>Langan, Stephen</t>
  </si>
  <si>
    <t>slanganbaseball@gmail.com</t>
  </si>
  <si>
    <t>Langan Baseball</t>
  </si>
  <si>
    <t>Kaase, Jacob</t>
  </si>
  <si>
    <t>jacob.kaase@hayscisd.net</t>
  </si>
  <si>
    <t>Lehman HS</t>
  </si>
  <si>
    <t>Adversalo, Richard</t>
  </si>
  <si>
    <t>Gomes, Tony</t>
  </si>
  <si>
    <t>duckhunter1558@gmail.com</t>
  </si>
  <si>
    <t>Kunze, Dean</t>
  </si>
  <si>
    <t>cjkunze@softcom.net</t>
  </si>
  <si>
    <t>Nelson, David</t>
  </si>
  <si>
    <t>yankeedad2302@gmail.com</t>
  </si>
  <si>
    <t>Peterson, Stephen</t>
  </si>
  <si>
    <t>shp913279@sbcglobal.net</t>
  </si>
  <si>
    <t>Harris, Nathan</t>
  </si>
  <si>
    <t>harrisendeavor@gmail.com</t>
  </si>
  <si>
    <t>HARRIS, NEAL</t>
  </si>
  <si>
    <t>naharris1@aol.com</t>
  </si>
  <si>
    <t>Kochheiser, Matt</t>
  </si>
  <si>
    <t>matt.kochheiser@gmail.com</t>
  </si>
  <si>
    <t>MOSER, MATT</t>
  </si>
  <si>
    <t>msmoser@marathonpetroleum.com</t>
  </si>
  <si>
    <t>Pickett, Brandon</t>
  </si>
  <si>
    <t>bpickett@liberty-benton.org</t>
  </si>
  <si>
    <t>Rader, Matt</t>
  </si>
  <si>
    <t>Shoup, Ross</t>
  </si>
  <si>
    <t>shoupr@mccombschool.org</t>
  </si>
  <si>
    <t>Slezak, Jack</t>
  </si>
  <si>
    <t>jackslezak2003@gmail.com</t>
  </si>
  <si>
    <t>Hearn, Cameron</t>
  </si>
  <si>
    <t>cameronhearn@yahoo.com</t>
  </si>
  <si>
    <t>Marion, Sam</t>
  </si>
  <si>
    <t>Black, Gary</t>
  </si>
  <si>
    <t>gdblack56@gmail.com</t>
  </si>
  <si>
    <t>Lone Peak HS Softball</t>
  </si>
  <si>
    <t>Shober, Sara</t>
  </si>
  <si>
    <t>sarashober3@gmail.com</t>
  </si>
  <si>
    <t xml:space="preserve">Franklin, Roderick </t>
  </si>
  <si>
    <t>roderick.franklin@clayton.k12.ga.us</t>
  </si>
  <si>
    <t>Fuentes, Victor</t>
  </si>
  <si>
    <t>victorfuentes5160@gmail.com</t>
  </si>
  <si>
    <t>Gaither, Brandon</t>
  </si>
  <si>
    <t>gaither.m.brandon@gmail.com</t>
  </si>
  <si>
    <t>Mitchell, Antonio</t>
  </si>
  <si>
    <t>Robinson, Marlon</t>
  </si>
  <si>
    <t>marlon.robinson@clayton.k12.ga.us</t>
  </si>
  <si>
    <t>Stegall, Desmond</t>
  </si>
  <si>
    <t>d_stegall_0725@yahoo.com</t>
  </si>
  <si>
    <t>Caston, Barry</t>
  </si>
  <si>
    <t>bcaston@stjoebruins.com</t>
  </si>
  <si>
    <t xml:space="preserve">Easley , Eddie </t>
  </si>
  <si>
    <t xml:space="preserve">Moulder, Tanner </t>
  </si>
  <si>
    <t>tmoulder@madison-schools.com</t>
  </si>
  <si>
    <t>Sigler, Matt</t>
  </si>
  <si>
    <t>msigler@stjoebruins.com</t>
  </si>
  <si>
    <t>Clymer, Gregory</t>
  </si>
  <si>
    <t>gclymer916@gmail.com</t>
  </si>
  <si>
    <t>Coslett, Kyle</t>
  </si>
  <si>
    <t>Soult, Kenneth</t>
  </si>
  <si>
    <t>kenneth.soult@emdgroup.com</t>
  </si>
  <si>
    <t>Blackwell, Eric</t>
  </si>
  <si>
    <t>fudges_1@yahoo.com</t>
  </si>
  <si>
    <t>Fleming, Patrick</t>
  </si>
  <si>
    <t>patrick.fleming@clarendoncsd.org</t>
  </si>
  <si>
    <t>Gibbs, Raymond</t>
  </si>
  <si>
    <t>Hilton, Rashad</t>
  </si>
  <si>
    <t>rashadhilton1994@gmail.com</t>
  </si>
  <si>
    <t>King, Nicklous</t>
  </si>
  <si>
    <t>nicklous.king@clarendoncsd.org</t>
  </si>
  <si>
    <t>Mathis, Lavern</t>
  </si>
  <si>
    <t>mathis32881@gmail.com</t>
  </si>
  <si>
    <t>Branham, Cory</t>
  </si>
  <si>
    <t>branham.coryt@mcsflames.org</t>
  </si>
  <si>
    <t>Mansfield Christian School</t>
  </si>
  <si>
    <t>Kruse, Tom</t>
  </si>
  <si>
    <t>tkruse@marian.com</t>
  </si>
  <si>
    <t>Sarna, Preston</t>
  </si>
  <si>
    <t>prestonsarna@comcast.net</t>
  </si>
  <si>
    <t>Kelley, Mike</t>
  </si>
  <si>
    <t>mkelley@maritime.edu</t>
  </si>
  <si>
    <t>Massachusetts Maritime Academy</t>
  </si>
  <si>
    <t>Vaughn, Brett</t>
  </si>
  <si>
    <t>Mattawan HS</t>
  </si>
  <si>
    <t>Buffalo, Wyatt</t>
  </si>
  <si>
    <t>wyatt.buffalo2@myhisd.net</t>
  </si>
  <si>
    <t>Gallegos, Justin</t>
  </si>
  <si>
    <t>justingallegos314@gmail.com</t>
  </si>
  <si>
    <t>Gonzalez, Roland</t>
  </si>
  <si>
    <t>roland.gonzalez@myhisd.net</t>
  </si>
  <si>
    <t>Mason, Ivan</t>
  </si>
  <si>
    <t>Vincent, Blake</t>
  </si>
  <si>
    <t>blake.vincent@southsideisd.org</t>
  </si>
  <si>
    <t>Durkoske, Randy</t>
  </si>
  <si>
    <t>cirelli, anthony</t>
  </si>
  <si>
    <t>Metro Detroit Baseball</t>
  </si>
  <si>
    <t>Frei, Daniel</t>
  </si>
  <si>
    <t>daniel.frei@milanoisd.net</t>
  </si>
  <si>
    <t>Kirk, Colten</t>
  </si>
  <si>
    <t>coltenkirk99@gmail.com</t>
  </si>
  <si>
    <t>Marshall, Connor</t>
  </si>
  <si>
    <t>Ruelas, Andres</t>
  </si>
  <si>
    <t>andres.ruelas@milanoisd.net</t>
  </si>
  <si>
    <t xml:space="preserve">Toppings , Trevor </t>
  </si>
  <si>
    <t>ttoppings@milanoisd.net</t>
  </si>
  <si>
    <t>Wall, Taylor</t>
  </si>
  <si>
    <t>taylor.wall@milanoisd.net</t>
  </si>
  <si>
    <t>Townsend, Brandon</t>
  </si>
  <si>
    <t>btownsend@millikin.edu</t>
  </si>
  <si>
    <t>Lange, Colby</t>
  </si>
  <si>
    <t>clange@jefcoed.com</t>
  </si>
  <si>
    <t>Minor HS</t>
  </si>
  <si>
    <t>Duarte, Daniel</t>
  </si>
  <si>
    <t>Wickham, tanner</t>
  </si>
  <si>
    <t>tanner.wickham@minotstateu.edu</t>
  </si>
  <si>
    <t>McKee, Jesse</t>
  </si>
  <si>
    <t>jesse.mckee.985@gmail.com</t>
  </si>
  <si>
    <t>Missouri Military Academy</t>
  </si>
  <si>
    <t>Nowlin, Ryan</t>
  </si>
  <si>
    <t>ryan.nowlin@missourimilitaryacademy.com</t>
  </si>
  <si>
    <t>roberts, thomas</t>
  </si>
  <si>
    <t>thomas.roberts@missourimilitaryacademy.com</t>
  </si>
  <si>
    <t>Woods, Zachary</t>
  </si>
  <si>
    <t>zachary.woods@missourimilitaryacademy.com</t>
  </si>
  <si>
    <t>Aviles, Rafael</t>
  </si>
  <si>
    <t>aviles.rafael348@gmail.com</t>
  </si>
  <si>
    <t>Monsignor Scanlan HS Softball</t>
  </si>
  <si>
    <t>Ayala, Kevina</t>
  </si>
  <si>
    <t>kaayla86@gmail.com</t>
  </si>
  <si>
    <t>Garcia, Bobby</t>
  </si>
  <si>
    <t>bgarcia60@icloud.com</t>
  </si>
  <si>
    <t>Harriott, Ciara</t>
  </si>
  <si>
    <t>charriott5230@monroecollege.edu</t>
  </si>
  <si>
    <t>Ortiz, Israel</t>
  </si>
  <si>
    <t>Jones, Laney</t>
  </si>
  <si>
    <t>ellana.jones@eastporter.k12.in.us</t>
  </si>
  <si>
    <t>Martin, Cody</t>
  </si>
  <si>
    <t>papabear561223@gmail.com</t>
  </si>
  <si>
    <t>Patz, Carl</t>
  </si>
  <si>
    <t>carl.patz@eastporter.k12.in.us</t>
  </si>
  <si>
    <t>Pozil, Christopher</t>
  </si>
  <si>
    <t>chrispozil@yahoo.com</t>
  </si>
  <si>
    <t>Pozil, Jeff</t>
  </si>
  <si>
    <t>stargazer19695@gmail.com</t>
  </si>
  <si>
    <t>Smith, John</t>
  </si>
  <si>
    <t>Specker, Chris</t>
  </si>
  <si>
    <t>cspecker@comcast.net</t>
  </si>
  <si>
    <t>Stephens, Kevin</t>
  </si>
  <si>
    <t>phkevin72@yahoo.com</t>
  </si>
  <si>
    <t>Morse, Paul</t>
  </si>
  <si>
    <t>Liasu, Idris</t>
  </si>
  <si>
    <t>lmbaseball1@gmail.com</t>
  </si>
  <si>
    <t>Hansen, Jake</t>
  </si>
  <si>
    <t>jhansen@msjc.edu</t>
  </si>
  <si>
    <t xml:space="preserve">Boyd , Charles </t>
  </si>
  <si>
    <t>charlescameronboyd@gmail.com</t>
  </si>
  <si>
    <t>Mt. Bethel Christian Acad. Upper School</t>
  </si>
  <si>
    <t>Colier, Hunter</t>
  </si>
  <si>
    <t>huntercolier@gmail.com</t>
  </si>
  <si>
    <t>Cunningham, Jackson</t>
  </si>
  <si>
    <t>jham00014@gmail.com</t>
  </si>
  <si>
    <t>Eller, Jason</t>
  </si>
  <si>
    <t>Hughes, Micah</t>
  </si>
  <si>
    <t>micah.hughes@mtbethelchristian.org</t>
  </si>
  <si>
    <t>Irwin, Peter</t>
  </si>
  <si>
    <t>irwinpn0@gmail.com</t>
  </si>
  <si>
    <t>Kirk, Charlie</t>
  </si>
  <si>
    <t>charlie.kirk1123@icloud.com</t>
  </si>
  <si>
    <t>McAfee, Eric</t>
  </si>
  <si>
    <t>Ottinger, Zach</t>
  </si>
  <si>
    <t>ztottinger1@gmail.com</t>
  </si>
  <si>
    <t>Roblin, Dalton</t>
  </si>
  <si>
    <t>daltonroblin@icloud.com</t>
  </si>
  <si>
    <t>Smallwood, Michael Shannon</t>
  </si>
  <si>
    <t>shannon.smallwood@mtbethelchristian.org</t>
  </si>
  <si>
    <t>Spell, Clark</t>
  </si>
  <si>
    <t>clark.spell@mtbethelchristian.org</t>
  </si>
  <si>
    <t>Spell, Will</t>
  </si>
  <si>
    <t>spell.william@gmail.com</t>
  </si>
  <si>
    <t>Mt. Bethel Christian Softball</t>
  </si>
  <si>
    <t>Bleicher, Carson</t>
  </si>
  <si>
    <t>carsonbleicher@yahoo.com</t>
  </si>
  <si>
    <t>Dove, Jeremy</t>
  </si>
  <si>
    <t>jjdove16@gmail.com</t>
  </si>
  <si>
    <t>Houts, Brian</t>
  </si>
  <si>
    <t>LINDSEY, JEFFREY</t>
  </si>
  <si>
    <t>bigcoach3@aol.com</t>
  </si>
  <si>
    <t>Robart, Noah</t>
  </si>
  <si>
    <t>noahrobart27@gmail.com</t>
  </si>
  <si>
    <t>Wargolet, Nathan</t>
  </si>
  <si>
    <t>nathan.wargolet23@outlook.com</t>
  </si>
  <si>
    <t>Dorman , Bob</t>
  </si>
  <si>
    <t>thedorms@sbcglobal.net</t>
  </si>
  <si>
    <t>Muskegon CC Softball</t>
  </si>
  <si>
    <t>GIUDICE, MARY</t>
  </si>
  <si>
    <t>marygiudice034@gmail.com</t>
  </si>
  <si>
    <t>Sweet, Kirsten</t>
  </si>
  <si>
    <t>kirstenasweet@gmail.com</t>
  </si>
  <si>
    <t>Veihl, Dave</t>
  </si>
  <si>
    <t>roe, nate</t>
  </si>
  <si>
    <t xml:space="preserve">McKinney, Christian </t>
  </si>
  <si>
    <t>cmckinney@decaturco.k12.in.us</t>
  </si>
  <si>
    <t>North Decatur HS</t>
  </si>
  <si>
    <t xml:space="preserve">Stroud , Alex </t>
  </si>
  <si>
    <t>coachalexstroud@gmail.com</t>
  </si>
  <si>
    <t>arnold, Valerie</t>
  </si>
  <si>
    <t>valeriearnold916@gmail.com</t>
  </si>
  <si>
    <t>North HS Softball</t>
  </si>
  <si>
    <t>Hughes, Anthony</t>
  </si>
  <si>
    <t>37happyhughes@gmail.com</t>
  </si>
  <si>
    <t>Licht, Jeff</t>
  </si>
  <si>
    <t>jlicht017@icloud.com</t>
  </si>
  <si>
    <t>McPeek, Matthew</t>
  </si>
  <si>
    <t xml:space="preserve">Namestnik, Gregory </t>
  </si>
  <si>
    <t>kathleennamestnik@att.net</t>
  </si>
  <si>
    <t>Palermo, Andrew</t>
  </si>
  <si>
    <t>andrew.palermo@weschools.org</t>
  </si>
  <si>
    <t>Anderson, Katie</t>
  </si>
  <si>
    <t>North Park University Softball</t>
  </si>
  <si>
    <t>Bryl, Skylar</t>
  </si>
  <si>
    <t>sbryl@northpark.edu</t>
  </si>
  <si>
    <t>canales, anna</t>
  </si>
  <si>
    <t>acanales@northpark.edu</t>
  </si>
  <si>
    <t>Dinkel, Deborah</t>
  </si>
  <si>
    <t>dedinkel@northpark.edu</t>
  </si>
  <si>
    <t>Frohwirth, Isabella</t>
  </si>
  <si>
    <t>ifrohwirth@northpark.edu</t>
  </si>
  <si>
    <t>Giardine , Emily</t>
  </si>
  <si>
    <t>egiardine@northpark.edu</t>
  </si>
  <si>
    <t>Grubczak, Natalie</t>
  </si>
  <si>
    <t>nmgrubczak@northpark.edu</t>
  </si>
  <si>
    <t xml:space="preserve">patton , katie </t>
  </si>
  <si>
    <t>kpatton@northpark.edu</t>
  </si>
  <si>
    <t xml:space="preserve">Rhoads , Abby </t>
  </si>
  <si>
    <t>arhoads@northpark.edu</t>
  </si>
  <si>
    <t>Santillan, Vivian</t>
  </si>
  <si>
    <t>vsantillan@northpark.edu</t>
  </si>
  <si>
    <t>Santos, Isabella</t>
  </si>
  <si>
    <t>isantos2@northpark.edu</t>
  </si>
  <si>
    <t>Tan, Madelyne</t>
  </si>
  <si>
    <t>matan2@northpark.edu</t>
  </si>
  <si>
    <t>Pecora, Frank</t>
  </si>
  <si>
    <t>fpecora@norwich.edu</t>
  </si>
  <si>
    <t>Roberge, Hayden</t>
  </si>
  <si>
    <t>hroberge@stu.norwich.edu</t>
  </si>
  <si>
    <t>Whaley, Billy</t>
  </si>
  <si>
    <t>Bedics, Michael</t>
  </si>
  <si>
    <t>Blankstein, John</t>
  </si>
  <si>
    <t>blanksjc@gmail.com</t>
  </si>
  <si>
    <t>Brown, Jason</t>
  </si>
  <si>
    <t>browny@rcn.com</t>
  </si>
  <si>
    <t>Cartier, Patrick</t>
  </si>
  <si>
    <t>patrickcartierjr@gmail.com</t>
  </si>
  <si>
    <t>Serfass, Barry</t>
  </si>
  <si>
    <t>bwserfass@gmail.com</t>
  </si>
  <si>
    <t>Smith, Phil</t>
  </si>
  <si>
    <t>smi@wtpd.net</t>
  </si>
  <si>
    <t xml:space="preserve">Walters, Jeff </t>
  </si>
  <si>
    <t>rtbranger.jw@gmail.com</t>
  </si>
  <si>
    <t>Zwolenik, Evan</t>
  </si>
  <si>
    <t>zwolenike18@gmail.com</t>
  </si>
  <si>
    <t>Hardman, Chris</t>
  </si>
  <si>
    <t>Ottawa Hills HS</t>
  </si>
  <si>
    <t>Aden, Tegan</t>
  </si>
  <si>
    <t>aden7512@pacificu.edu</t>
  </si>
  <si>
    <t>Finkelstein, Max</t>
  </si>
  <si>
    <t>fink0487@pacificu.edu</t>
  </si>
  <si>
    <t>Gallagher, Jacob</t>
  </si>
  <si>
    <t>gall6036@pacificu.edu</t>
  </si>
  <si>
    <t>Koester, Davis</t>
  </si>
  <si>
    <t>koes2496@pacificu.edu</t>
  </si>
  <si>
    <t>Krout, Ryan</t>
  </si>
  <si>
    <t>ryankrout@pacificu.edu</t>
  </si>
  <si>
    <t>Smith, Dax</t>
  </si>
  <si>
    <t>smit9861@pacificu.edu</t>
  </si>
  <si>
    <t>Upwood , Jacob</t>
  </si>
  <si>
    <t>Gebler, Jeremy</t>
  </si>
  <si>
    <t>jgebler73@gmail.com</t>
  </si>
  <si>
    <t>LOFTON, JAMES</t>
  </si>
  <si>
    <t>Moore, David</t>
  </si>
  <si>
    <t>dmoore421@yahoo.com</t>
  </si>
  <si>
    <t>Rodriguez, Wilson</t>
  </si>
  <si>
    <t>wcrjr8055@icloud.com</t>
  </si>
  <si>
    <t xml:space="preserve">Villines, Ben </t>
  </si>
  <si>
    <t>benjamin.villines@gmail.com</t>
  </si>
  <si>
    <t>Vosburgh, Matthew</t>
  </si>
  <si>
    <t>bentley, rudolph</t>
  </si>
  <si>
    <t>rbentley@schools.nyc.gov</t>
  </si>
  <si>
    <t>Percy Sutton Educational Complex</t>
  </si>
  <si>
    <t>Collins-Day, Jermel</t>
  </si>
  <si>
    <t>Fox, Brian</t>
  </si>
  <si>
    <t>bfox6@schools.nyc.gov</t>
  </si>
  <si>
    <t>Peralta, Joan</t>
  </si>
  <si>
    <t>peraltaj719@gmail.com</t>
  </si>
  <si>
    <t>Ariza, Manny</t>
  </si>
  <si>
    <t>mariza@perkiomen.org</t>
  </si>
  <si>
    <t>Baker, Kendall</t>
  </si>
  <si>
    <t>Glavin, Samuel</t>
  </si>
  <si>
    <t>sglavin@perkiomen.org</t>
  </si>
  <si>
    <t>Koffel, Nick</t>
  </si>
  <si>
    <t>nkoffel@perkiomen.org</t>
  </si>
  <si>
    <t>Montes, Jorge</t>
  </si>
  <si>
    <t>jorgemontes23@yahoo.com</t>
  </si>
  <si>
    <t>Robinson, Scott</t>
  </si>
  <si>
    <t>srobinson@perkiomen.org</t>
  </si>
  <si>
    <t>Rodriguez, Carlos</t>
  </si>
  <si>
    <t>crodriguez.safety57@hotmail.com</t>
  </si>
  <si>
    <t>Romasco, Michael</t>
  </si>
  <si>
    <t>mromasco@perkiomen.org</t>
  </si>
  <si>
    <t>Saeger, Bobby</t>
  </si>
  <si>
    <t>robert_saeger@merck.com</t>
  </si>
  <si>
    <t>Sell, Justin</t>
  </si>
  <si>
    <t>jsell@perkiomen.org</t>
  </si>
  <si>
    <t>Smith, David</t>
  </si>
  <si>
    <t>dsmitty934@gmail.com</t>
  </si>
  <si>
    <t>Smith, Zachary</t>
  </si>
  <si>
    <t>zsmith2002@yahoo.com</t>
  </si>
  <si>
    <t>Band, Mark</t>
  </si>
  <si>
    <t>Edwards, Jonathan</t>
  </si>
  <si>
    <t>jedwards1216@gmail.com</t>
  </si>
  <si>
    <t>Mitchell, James</t>
  </si>
  <si>
    <t>jimmeraz@aol.com</t>
  </si>
  <si>
    <t>Sellmeyer, Ron</t>
  </si>
  <si>
    <t>rjsellmeyer@yahoo.com</t>
  </si>
  <si>
    <t>Spannagel, Charles</t>
  </si>
  <si>
    <t>cspannagel@gmail.com</t>
  </si>
  <si>
    <t>Van Sant, Mark</t>
  </si>
  <si>
    <t>mark@newmasterblock.com</t>
  </si>
  <si>
    <t>Williams, Stephen</t>
  </si>
  <si>
    <t>stephen.a.williams14@gmail.com</t>
  </si>
  <si>
    <t>Beeson, Coleman</t>
  </si>
  <si>
    <t>beswag10@gmail.com</t>
  </si>
  <si>
    <t>Plain Dealing HS</t>
  </si>
  <si>
    <t>Coyle, Clark</t>
  </si>
  <si>
    <t>clark.coyle@bossierschools.org</t>
  </si>
  <si>
    <t>brian.morrow@bossierschools.org</t>
  </si>
  <si>
    <t>Chamberlin, Sean</t>
  </si>
  <si>
    <t>schamberlin31@gmail.com</t>
  </si>
  <si>
    <t>Crowder, Dalton</t>
  </si>
  <si>
    <t>dcrowder@psd202.org</t>
  </si>
  <si>
    <t>Geiger, Jacob</t>
  </si>
  <si>
    <t>jacob.geiger55@gmail.com</t>
  </si>
  <si>
    <t>Holowczak, Ken</t>
  </si>
  <si>
    <t>kholowcz@psd202.org</t>
  </si>
  <si>
    <t>Murphy, William</t>
  </si>
  <si>
    <t>wmurphy@psd202.org</t>
  </si>
  <si>
    <t>o'reel, Adam</t>
  </si>
  <si>
    <t>Stevens, Robert</t>
  </si>
  <si>
    <t>rstevens@psd202.org</t>
  </si>
  <si>
    <t>Wolcott, Mike</t>
  </si>
  <si>
    <t>mwolcott@psd202.org</t>
  </si>
  <si>
    <t>Bodine, Phillip</t>
  </si>
  <si>
    <t>Bernacki, Bryan</t>
  </si>
  <si>
    <t>bryan.bernacki@portage.k12.in.us</t>
  </si>
  <si>
    <t>Dixon, Bob</t>
  </si>
  <si>
    <t>bob.dixon@portage.k12.in.us</t>
  </si>
  <si>
    <t>Manoski, Luke</t>
  </si>
  <si>
    <t>lucasmanoski@gmail.com</t>
  </si>
  <si>
    <t>Prance, Shane</t>
  </si>
  <si>
    <t>Schulte, Blake</t>
  </si>
  <si>
    <t>blake.d.schulte@gmail.com</t>
  </si>
  <si>
    <t>Thorn, Hunter</t>
  </si>
  <si>
    <t>hunterzthorn18@gmail.com</t>
  </si>
  <si>
    <t>Premier Baseball of Texas</t>
  </si>
  <si>
    <t>D'Amico, Ryan</t>
  </si>
  <si>
    <t>ryan.damico@principia.edu</t>
  </si>
  <si>
    <t>Eissler, Jim</t>
  </si>
  <si>
    <t>anywhere.anytime964@gmail.com</t>
  </si>
  <si>
    <t>Eissler, Tim</t>
  </si>
  <si>
    <t>tim.eissler@principia.edu</t>
  </si>
  <si>
    <t xml:space="preserve">Flores, Salvador </t>
  </si>
  <si>
    <t>salvador.flores@principia.edu</t>
  </si>
  <si>
    <t xml:space="preserve">Kremer, Ryan </t>
  </si>
  <si>
    <t>ryan.kremer@principia.edu</t>
  </si>
  <si>
    <t>Marston, Christopher</t>
  </si>
  <si>
    <t>McMullin, Aleq</t>
  </si>
  <si>
    <t>aleq.mcmullin@principia.edu</t>
  </si>
  <si>
    <t xml:space="preserve">Bush, Anthony </t>
  </si>
  <si>
    <t>Proctor HS</t>
  </si>
  <si>
    <t xml:space="preserve">Gingerelli, Joseph </t>
  </si>
  <si>
    <t>j_gingerelli@yahoo.com</t>
  </si>
  <si>
    <t>Hobbs, Noah</t>
  </si>
  <si>
    <t>hobbsforduluth@gmail.com</t>
  </si>
  <si>
    <t>Hron, Jayson</t>
  </si>
  <si>
    <t>blackberry.holzfaller@gmail.com</t>
  </si>
  <si>
    <t>Scott, Brian</t>
  </si>
  <si>
    <t>brianmichaelscott@gmail.com</t>
  </si>
  <si>
    <t xml:space="preserve">Zappa, Matt </t>
  </si>
  <si>
    <t>moosez27@yahoo.com</t>
  </si>
  <si>
    <t>Pusch Ridge Christian Academy</t>
  </si>
  <si>
    <t>nicholas, will</t>
  </si>
  <si>
    <t>wnicholas@laspuertas.org</t>
  </si>
  <si>
    <t>adler, nicholas</t>
  </si>
  <si>
    <t>nadler624@gmail.com</t>
  </si>
  <si>
    <t>Bongiovanni, Kevin</t>
  </si>
  <si>
    <t>kbongiovanni38@gmail.com</t>
  </si>
  <si>
    <t>Iocco, Michael</t>
  </si>
  <si>
    <t>miocco903@gmail.com</t>
  </si>
  <si>
    <t>LeGare, Joseph</t>
  </si>
  <si>
    <t>joeylegare@gmail.com</t>
  </si>
  <si>
    <t>Leonick, Tom</t>
  </si>
  <si>
    <t>coachtom31@gmail.com</t>
  </si>
  <si>
    <t>Rodriguez, Ringo</t>
  </si>
  <si>
    <t>rrodriguez1234567890@gmail.com</t>
  </si>
  <si>
    <t>Dillon, Pat</t>
  </si>
  <si>
    <t>Alonso, Christina</t>
  </si>
  <si>
    <t>calonso@ramapo.edu</t>
  </si>
  <si>
    <t>Ramapo College</t>
  </si>
  <si>
    <t>Baranok, Brian</t>
  </si>
  <si>
    <t>bbaranok@ramapo.edu</t>
  </si>
  <si>
    <t>Carovillano, Matt</t>
  </si>
  <si>
    <t>mcarovil@ramapo.edu</t>
  </si>
  <si>
    <t>Garthaffner, Justin</t>
  </si>
  <si>
    <t>jgarthaf@ramapo.edu</t>
  </si>
  <si>
    <t>Karaty, Troy</t>
  </si>
  <si>
    <t>tkaraty@ramapo.edu</t>
  </si>
  <si>
    <t>Larson, Walker</t>
  </si>
  <si>
    <t>wlarson@ramapo.edu</t>
  </si>
  <si>
    <t>Maugeri, Joseph</t>
  </si>
  <si>
    <t>jmaugeri@ramapo.edu</t>
  </si>
  <si>
    <t>Rinsky, Ryan</t>
  </si>
  <si>
    <t>Aguila, Anthony</t>
  </si>
  <si>
    <t>anthony-aguila@hotmail.com</t>
  </si>
  <si>
    <t>Redlands HS</t>
  </si>
  <si>
    <t>Aranda, Jesse</t>
  </si>
  <si>
    <t>jesse.aranda93@gmail.com</t>
  </si>
  <si>
    <t>Mariscal, Joel</t>
  </si>
  <si>
    <t>jmariscal114@gmail.com</t>
  </si>
  <si>
    <t>Ramos, Alexander</t>
  </si>
  <si>
    <t>alexramos236@yahoo.com</t>
  </si>
  <si>
    <t>Rodriguez, Alexander</t>
  </si>
  <si>
    <t>rodriguezha13@gmail.com</t>
  </si>
  <si>
    <t xml:space="preserve">Ruiz, Christopher </t>
  </si>
  <si>
    <t>chrisruiz111898@gmail.com</t>
  </si>
  <si>
    <t>Turpin, Adam</t>
  </si>
  <si>
    <t>adam_turpin@redlands.k12.ca.us</t>
  </si>
  <si>
    <t>Wayman, Christian</t>
  </si>
  <si>
    <t>christianwayman21@gmail.com</t>
  </si>
  <si>
    <t>Birdoes, Cory</t>
  </si>
  <si>
    <t>cory.birdoes@psd150.org</t>
  </si>
  <si>
    <t>Dunne, Mike</t>
  </si>
  <si>
    <t>Dunne, Ryan</t>
  </si>
  <si>
    <t>rhinodunne11@gmail.com</t>
  </si>
  <si>
    <t>Dyke, john</t>
  </si>
  <si>
    <t>mandi.dyke@icloud.com</t>
  </si>
  <si>
    <t>Kenny, Ryan</t>
  </si>
  <si>
    <t>ryankenny1982@gmail.com</t>
  </si>
  <si>
    <t>O'Malley, Kevin</t>
  </si>
  <si>
    <t>kevin.omalley@psd150.org</t>
  </si>
  <si>
    <t>Cadle, Harold (Nick)</t>
  </si>
  <si>
    <t>har112@madison-schools.com</t>
  </si>
  <si>
    <t xml:space="preserve">Crowley , Makeba </t>
  </si>
  <si>
    <t>coachmountcrowley@gmail.com</t>
  </si>
  <si>
    <t>Reed, Elton</t>
  </si>
  <si>
    <t>eltonreed07@yahoo.com</t>
  </si>
  <si>
    <t>Sutton, Zion</t>
  </si>
  <si>
    <t>bzion300@gmail.com</t>
  </si>
  <si>
    <t>Williams, Bryce</t>
  </si>
  <si>
    <t>bewilli229@gmail.com</t>
  </si>
  <si>
    <t>Casados, Ryan</t>
  </si>
  <si>
    <t>casados2519@icloud.com</t>
  </si>
  <si>
    <t>Rio Rancho HS</t>
  </si>
  <si>
    <t>Chavez, Richard</t>
  </si>
  <si>
    <t>rlkchavez@hotmail.com</t>
  </si>
  <si>
    <t>Fairhurst, Gregory</t>
  </si>
  <si>
    <t>jarhead1083@aol.com</t>
  </si>
  <si>
    <t xml:space="preserve">Gallegos , Michael </t>
  </si>
  <si>
    <t>rocky1701.mg@gmail.com</t>
  </si>
  <si>
    <t>Gomez, David</t>
  </si>
  <si>
    <t>david.gomez@rrps.net</t>
  </si>
  <si>
    <t>LaCombe, Josh</t>
  </si>
  <si>
    <t>joshua0160@aol.com</t>
  </si>
  <si>
    <t>Martinez, Angel</t>
  </si>
  <si>
    <t>coachangel.j.martinez@gmail.com</t>
  </si>
  <si>
    <t>Martinez, Marcos</t>
  </si>
  <si>
    <t>martinezmarcose@yahoo.com</t>
  </si>
  <si>
    <t>Molina, Mario</t>
  </si>
  <si>
    <t>mjmolina054@gmail.com</t>
  </si>
  <si>
    <t>Murphy, Ron</t>
  </si>
  <si>
    <t>Murphy, Tyler</t>
  </si>
  <si>
    <t>tmurph3553@gmail.com</t>
  </si>
  <si>
    <t>Pacheco, Alexander</t>
  </si>
  <si>
    <t>ahpacheco@icloud.com</t>
  </si>
  <si>
    <t>Satriana, William</t>
  </si>
  <si>
    <t>coachsat52@yahoo.com</t>
  </si>
  <si>
    <t>Herren, Chad</t>
  </si>
  <si>
    <t>Howard, Jack</t>
  </si>
  <si>
    <t>j.howard@rockvalleycollege.edu</t>
  </si>
  <si>
    <t>Ingram, Tyler</t>
  </si>
  <si>
    <t>j.ingram@rockvalleycollege.edu</t>
  </si>
  <si>
    <t>Kleve, Kody</t>
  </si>
  <si>
    <t>k.kleve@rockvalleycollege.edu</t>
  </si>
  <si>
    <t>Gerren, James</t>
  </si>
  <si>
    <t>isojedi@mac.com</t>
  </si>
  <si>
    <t>Just, Matthew</t>
  </si>
  <si>
    <t>just@roversk12.org</t>
  </si>
  <si>
    <t>Waesch, Keith</t>
  </si>
  <si>
    <t>Foss, Chance</t>
  </si>
  <si>
    <t>chance.foss1924@panthers.greenville.edu</t>
  </si>
  <si>
    <t>Roxana HS</t>
  </si>
  <si>
    <t>Martin, Austin</t>
  </si>
  <si>
    <t>austin.martin990@gmail.com</t>
  </si>
  <si>
    <t>Rahn, Robert</t>
  </si>
  <si>
    <t>robert.rahn@rcusd.org</t>
  </si>
  <si>
    <t>Wheaton, Jerry</t>
  </si>
  <si>
    <t>jerry.wheaton@rcusd.org</t>
  </si>
  <si>
    <t>Brown, Mekele</t>
  </si>
  <si>
    <t>Russo-Murrell, Alicia</t>
  </si>
  <si>
    <t>Royal HS Softball</t>
  </si>
  <si>
    <t>Royal Oak Shrine HS</t>
  </si>
  <si>
    <t>Carlos, Richard</t>
  </si>
  <si>
    <t>rockndsftbl@yahoo.com</t>
  </si>
  <si>
    <t>Chavez, Monique</t>
  </si>
  <si>
    <t>monique201045@gmail.com</t>
  </si>
  <si>
    <t>Hummitsch, Brenna</t>
  </si>
  <si>
    <t>bhummitsch13@gmail.com</t>
  </si>
  <si>
    <t>Jones, Alicia</t>
  </si>
  <si>
    <t>Molina, Jasmine</t>
  </si>
  <si>
    <t>jasmine35.softballlife@gmail.com</t>
  </si>
  <si>
    <t>Rodriguez, James</t>
  </si>
  <si>
    <t>jrodchaffey@yahoo.com</t>
  </si>
  <si>
    <t>Bault, Lucas</t>
  </si>
  <si>
    <t>lucas.bault@russell.kyschools.us</t>
  </si>
  <si>
    <t>Clark, Rob</t>
  </si>
  <si>
    <t>rclark@cfmcky.com</t>
  </si>
  <si>
    <t>rexroat, david</t>
  </si>
  <si>
    <t>Taylor, Chris</t>
  </si>
  <si>
    <t>chris.taylor@russell.kyschools.us</t>
  </si>
  <si>
    <t>Castle, Paul</t>
  </si>
  <si>
    <t>pcastle1221@gmail.com</t>
  </si>
  <si>
    <t>Clark, Casey</t>
  </si>
  <si>
    <t>casey.clark80@gmail.com</t>
  </si>
  <si>
    <t>McGuire, Austin</t>
  </si>
  <si>
    <t>austin54mcguire@gmail.com</t>
  </si>
  <si>
    <t>Rice, Tim</t>
  </si>
  <si>
    <t>Rigsby, Dustin</t>
  </si>
  <si>
    <t>dustinrigsby024@gmail.com</t>
  </si>
  <si>
    <t>Rigsby, RJ</t>
  </si>
  <si>
    <t>rjrigsby8@gmail.com</t>
  </si>
  <si>
    <t>Sparks, Cody</t>
  </si>
  <si>
    <t>captaincas87@gmail.com</t>
  </si>
  <si>
    <t>Wada, Hideho</t>
  </si>
  <si>
    <t>hmwogn@gmail.com</t>
  </si>
  <si>
    <t>Warnimont, Tyler</t>
  </si>
  <si>
    <t>tyler.warnimont@russellind.kyschools.us</t>
  </si>
  <si>
    <t>Williams, Aaron</t>
  </si>
  <si>
    <t>a.w.precisionelectricalsolutions@gmail.com</t>
  </si>
  <si>
    <t>Neary, Grant</t>
  </si>
  <si>
    <t>gneary@saintpeters.edu</t>
  </si>
  <si>
    <t>Saint Peter's University</t>
  </si>
  <si>
    <t>Armstrong, Kevin</t>
  </si>
  <si>
    <t>karm202@gmail.com</t>
  </si>
  <si>
    <t>Saint Vincent Pallotti HS</t>
  </si>
  <si>
    <t>Bowles, Gene</t>
  </si>
  <si>
    <t>gene.bowles@gmail.com</t>
  </si>
  <si>
    <t>Diaz, Jenaro</t>
  </si>
  <si>
    <t>jdiaz@pallottihs.org</t>
  </si>
  <si>
    <t>Dixon, Derek</t>
  </si>
  <si>
    <t>Stewart, Kevin</t>
  </si>
  <si>
    <t>stew0608@yahoo.com</t>
  </si>
  <si>
    <t>Holt, John</t>
  </si>
  <si>
    <t>Salem CC</t>
  </si>
  <si>
    <t xml:space="preserve">Brown , Chris </t>
  </si>
  <si>
    <t>Almeida, Juan</t>
  </si>
  <si>
    <t>jca1284@gmail.com</t>
  </si>
  <si>
    <t>Sand Creek HS</t>
  </si>
  <si>
    <t>Cardona Jr, Jesus</t>
  </si>
  <si>
    <t>jesus.a.cardona21@gmail.com</t>
  </si>
  <si>
    <t>Cason, Travis</t>
  </si>
  <si>
    <t>tcason1313@gmail.com</t>
  </si>
  <si>
    <t>Daly, Tyler</t>
  </si>
  <si>
    <t>dalyfitness@ymail.com</t>
  </si>
  <si>
    <t>Manessis, Dimitrios</t>
  </si>
  <si>
    <t>dmanessis21@gmail.com</t>
  </si>
  <si>
    <t>McIntyre, Tim</t>
  </si>
  <si>
    <t>tjmac9@gmail.com</t>
  </si>
  <si>
    <t>Nelson, Ed</t>
  </si>
  <si>
    <t>enelson@d49.org</t>
  </si>
  <si>
    <t>Pappalardo, Pat</t>
  </si>
  <si>
    <t>pat_pappalardo@comcast.net</t>
  </si>
  <si>
    <t>San Felippo, Dominic</t>
  </si>
  <si>
    <t>witter, cole</t>
  </si>
  <si>
    <t>wittercole1@gmail.com</t>
  </si>
  <si>
    <t>Wood, Travis</t>
  </si>
  <si>
    <t>traviswood1984@yahoo.com</t>
  </si>
  <si>
    <t>Sandia HS</t>
  </si>
  <si>
    <t>Gatan, Christopher</t>
  </si>
  <si>
    <t>cgatan123@gmail.com</t>
  </si>
  <si>
    <t>Green, Chris</t>
  </si>
  <si>
    <t>greenlandscapearch@gmail.com</t>
  </si>
  <si>
    <t>Gurule, Raymond</t>
  </si>
  <si>
    <t>rgurule09@gmail.com</t>
  </si>
  <si>
    <t>Hilton, Marc</t>
  </si>
  <si>
    <t>marc.hilton@aps.edu</t>
  </si>
  <si>
    <t>Hilton, Miles</t>
  </si>
  <si>
    <t>miles.hilton@aps.edu</t>
  </si>
  <si>
    <t>Pyszko, Eric</t>
  </si>
  <si>
    <t>epyszko@unm.edu</t>
  </si>
  <si>
    <t>Rupp, Mark</t>
  </si>
  <si>
    <t>ruppaggies@yahoo.com</t>
  </si>
  <si>
    <t>Salinas, Fernando</t>
  </si>
  <si>
    <t>coachsalinas@hotmail.com</t>
  </si>
  <si>
    <t xml:space="preserve">Abner, JJ </t>
  </si>
  <si>
    <t>jabner@seattleu.edu</t>
  </si>
  <si>
    <t>Seattle U</t>
  </si>
  <si>
    <t>Beltran, Aaron</t>
  </si>
  <si>
    <t>aaronbeltran34@outlook.com</t>
  </si>
  <si>
    <t>Dayton, Cameron</t>
  </si>
  <si>
    <t>camdayton2019@gmail.com</t>
  </si>
  <si>
    <t>DeGallier, Garrett</t>
  </si>
  <si>
    <t>degallierg@gmail.com</t>
  </si>
  <si>
    <t>Ellingson , Brett</t>
  </si>
  <si>
    <t>brettellingson2023@gmail.com</t>
  </si>
  <si>
    <t>Gabel, Drake</t>
  </si>
  <si>
    <t>gabeldrake2@gmail.com</t>
  </si>
  <si>
    <t>German, Nestor</t>
  </si>
  <si>
    <t>ngerman@seattleu.edu</t>
  </si>
  <si>
    <t xml:space="preserve">Heiser, Grant </t>
  </si>
  <si>
    <t>gheiser@seattleu.edu</t>
  </si>
  <si>
    <t>Kemp, John</t>
  </si>
  <si>
    <t>kempjohn@seattleu.edu</t>
  </si>
  <si>
    <t>Lind, Jackson</t>
  </si>
  <si>
    <t>lindjackson02@gmail.com</t>
  </si>
  <si>
    <t>McHugh, Gavin</t>
  </si>
  <si>
    <t>gmchugh@seattleu.edu</t>
  </si>
  <si>
    <t xml:space="preserve">Rowatt , Matt </t>
  </si>
  <si>
    <t>matt.rowatt619@gmail.com</t>
  </si>
  <si>
    <t>Smith, Blake</t>
  </si>
  <si>
    <t>bsmith5@seattleu.edu</t>
  </si>
  <si>
    <t>Stinnett, Brandon</t>
  </si>
  <si>
    <t>bstinnett@seattleu.edu</t>
  </si>
  <si>
    <t>Tsoukalas, Michael</t>
  </si>
  <si>
    <t>mtsoukalas@seattleu.edu</t>
  </si>
  <si>
    <t>Visone, Nikki</t>
  </si>
  <si>
    <t>nvisone@seattleu.edu</t>
  </si>
  <si>
    <t>Welch, Aidan</t>
  </si>
  <si>
    <t>Wong, Andrew</t>
  </si>
  <si>
    <t>awong5@seattleu.edu</t>
  </si>
  <si>
    <t>Wong, Joey</t>
  </si>
  <si>
    <t>jwong8@seattleu.edu</t>
  </si>
  <si>
    <t>Omoto, Randy</t>
  </si>
  <si>
    <t>Silver Creek HS</t>
  </si>
  <si>
    <t>Bennett, Jackson</t>
  </si>
  <si>
    <t>jbennett@simpsonu.edu</t>
  </si>
  <si>
    <t>Kessel, Wilson</t>
  </si>
  <si>
    <t>wkessel@simpsonu.edu</t>
  </si>
  <si>
    <t>Tating, Dan</t>
  </si>
  <si>
    <t>dtating@rocketmail.com</t>
  </si>
  <si>
    <t>Cornell, Kyle</t>
  </si>
  <si>
    <t>Skyline HS</t>
  </si>
  <si>
    <t>Amero, William</t>
  </si>
  <si>
    <t>Boyd, Charlie</t>
  </si>
  <si>
    <t>cboyd2333@gmail.com</t>
  </si>
  <si>
    <t xml:space="preserve">Dain , JJ </t>
  </si>
  <si>
    <t>jjdain2004@gmail.com</t>
  </si>
  <si>
    <t xml:space="preserve">Koizumi, Kai </t>
  </si>
  <si>
    <t>4zumizot@gmail.com</t>
  </si>
  <si>
    <t xml:space="preserve">Kosar, Dylan </t>
  </si>
  <si>
    <t>dylankosar@gmail.com</t>
  </si>
  <si>
    <t xml:space="preserve">Lewis , Kyle </t>
  </si>
  <si>
    <t>kyle.kenneth@icloud.com</t>
  </si>
  <si>
    <t>Manila, Javier</t>
  </si>
  <si>
    <t>javier.manila124@gmail.com</t>
  </si>
  <si>
    <t>Meadows, Miles</t>
  </si>
  <si>
    <t>milesmeadows22@gmail.com</t>
  </si>
  <si>
    <t>Parker, Kevin</t>
  </si>
  <si>
    <t>kp8thegreat@gmail.com</t>
  </si>
  <si>
    <t>Reguera, Jacob</t>
  </si>
  <si>
    <t>jacobreguera40@gmail.com</t>
  </si>
  <si>
    <t>Ross, Connor</t>
  </si>
  <si>
    <t>cwross33@gmail.com</t>
  </si>
  <si>
    <t>Stafford, Kyle</t>
  </si>
  <si>
    <t>Backes, Kyle</t>
  </si>
  <si>
    <t>tarheel9@sbcglobal.net</t>
  </si>
  <si>
    <t>South Milwaukee HS</t>
  </si>
  <si>
    <t>brzek, jason</t>
  </si>
  <si>
    <t>brzekjason@gmail.com</t>
  </si>
  <si>
    <t>Cotey, David</t>
  </si>
  <si>
    <t>davcotey@hotmail.com</t>
  </si>
  <si>
    <t>DeGracie, Benjamin</t>
  </si>
  <si>
    <t>bdegracie@yahoo.com</t>
  </si>
  <si>
    <t>Dooley, Paul</t>
  </si>
  <si>
    <t>dyersville13@yahoo.com</t>
  </si>
  <si>
    <t>Ellenson, Carter</t>
  </si>
  <si>
    <t>cjellenson@me.com</t>
  </si>
  <si>
    <t xml:space="preserve">Galewski , John </t>
  </si>
  <si>
    <t>jgale23@yahoo.com</t>
  </si>
  <si>
    <t>Galineau, Brian</t>
  </si>
  <si>
    <t>bgalineau@aol.com</t>
  </si>
  <si>
    <t>Nowak, Christopher</t>
  </si>
  <si>
    <t>nowakc19@gmail.com</t>
  </si>
  <si>
    <t>Tomaich, Anthony</t>
  </si>
  <si>
    <t>Weber, Robert</t>
  </si>
  <si>
    <t>bljweber@att.net</t>
  </si>
  <si>
    <t>Chew, Lincoln</t>
  </si>
  <si>
    <t>lincolnsim765@gmail.com</t>
  </si>
  <si>
    <t>Grey, Brian</t>
  </si>
  <si>
    <t>briangrey@gmail.com</t>
  </si>
  <si>
    <t>Schaukowitch, Matthew</t>
  </si>
  <si>
    <t>Carver, Tim</t>
  </si>
  <si>
    <t>tcarver@sdale.org</t>
  </si>
  <si>
    <t>Springdale HS</t>
  </si>
  <si>
    <t>Miller, Noah</t>
  </si>
  <si>
    <t>nmiller@sdale.org</t>
  </si>
  <si>
    <t>Bolen, Jeffery</t>
  </si>
  <si>
    <t>jbolen@stchas.edu</t>
  </si>
  <si>
    <t>St. Charles CC</t>
  </si>
  <si>
    <t>DiMaggio, Edward</t>
  </si>
  <si>
    <t>edm225@gmail.com</t>
  </si>
  <si>
    <t>St. Elizabeth University</t>
  </si>
  <si>
    <t>afreeman@steu.edu</t>
  </si>
  <si>
    <t>Furbeck, Daniel</t>
  </si>
  <si>
    <t>dfurbeck@steu.edu</t>
  </si>
  <si>
    <t>Licato, Zach</t>
  </si>
  <si>
    <t>coachzachwhs@gmail.com</t>
  </si>
  <si>
    <t xml:space="preserve">Melillo , John </t>
  </si>
  <si>
    <t>jjmelillo@optonline.net</t>
  </si>
  <si>
    <t>Orta, Ray</t>
  </si>
  <si>
    <t>rorta@steu.edu</t>
  </si>
  <si>
    <t>Calderon , John</t>
  </si>
  <si>
    <t>caldy@hotmail.com</t>
  </si>
  <si>
    <t>St. Francis HS</t>
  </si>
  <si>
    <t xml:space="preserve">Concepcion , Alex </t>
  </si>
  <si>
    <t>concepcionalex48@gmail.com</t>
  </si>
  <si>
    <t>Concepcion, Daniel</t>
  </si>
  <si>
    <t>concepc7@outlook.com</t>
  </si>
  <si>
    <t>Del Vescovo, Samuel</t>
  </si>
  <si>
    <t>sjdelvescovo01@gmail.com</t>
  </si>
  <si>
    <t>Duncan, James</t>
  </si>
  <si>
    <t>chandlerduncan12@gmail.com</t>
  </si>
  <si>
    <t>Kluck, Kylie Ann</t>
  </si>
  <si>
    <t>klucksoftball17@gmail.com</t>
  </si>
  <si>
    <t>Rodriguez, Chris</t>
  </si>
  <si>
    <t>cjp92582@gmail.com</t>
  </si>
  <si>
    <t>Thelen, John</t>
  </si>
  <si>
    <t>jthelen11@gmail.com</t>
  </si>
  <si>
    <t>Wilson, Jaiden</t>
  </si>
  <si>
    <t>sk8erwilson@gmail.com</t>
  </si>
  <si>
    <t>Dudley, Aaron</t>
  </si>
  <si>
    <t>aarondudley175@gmail.com</t>
  </si>
  <si>
    <t>St. Francis HS (OH)</t>
  </si>
  <si>
    <t>Durham, Braden</t>
  </si>
  <si>
    <t>bradendurham7@gmail.com</t>
  </si>
  <si>
    <t>Edgell, Robert</t>
  </si>
  <si>
    <t>Eighinger, Hayden</t>
  </si>
  <si>
    <t>heighinger@sfsknights.org</t>
  </si>
  <si>
    <t>LoCASCIO, JOHN</t>
  </si>
  <si>
    <t>john_locascio@sbcglobal.net</t>
  </si>
  <si>
    <t>Okuley, Andrew</t>
  </si>
  <si>
    <t>aokuley@sfsknights.org</t>
  </si>
  <si>
    <t>Stark, Andrew</t>
  </si>
  <si>
    <t>astark@sfsknights.org</t>
  </si>
  <si>
    <t>Arterbridge, Andrew</t>
  </si>
  <si>
    <t>andrew.arterbridge@hotmail.com</t>
  </si>
  <si>
    <t>Arterbridge, Nathan</t>
  </si>
  <si>
    <t>nathan.arterbridge@outlook.com</t>
  </si>
  <si>
    <t>Breen, Michael</t>
  </si>
  <si>
    <t>mbreeny03@gmail.com</t>
  </si>
  <si>
    <t>Cullin, James</t>
  </si>
  <si>
    <t>james.cullin@nccvt.k12.de.us</t>
  </si>
  <si>
    <t>Rodgers, William</t>
  </si>
  <si>
    <t>Sullivan Jr, Chris</t>
  </si>
  <si>
    <t>chrisully1010@gmail.com</t>
  </si>
  <si>
    <t xml:space="preserve">Wardrop, Zachary </t>
  </si>
  <si>
    <t>zakk327@aol.com</t>
  </si>
  <si>
    <t>Crook, Bill</t>
  </si>
  <si>
    <t>wcrook33@hotmail.com</t>
  </si>
  <si>
    <t>St. Georges Tech HS Softball</t>
  </si>
  <si>
    <t>Wampler,  timothy</t>
  </si>
  <si>
    <t>Weicker, Jordan</t>
  </si>
  <si>
    <t>weicker22@gmail.com</t>
  </si>
  <si>
    <t>Wicks, George</t>
  </si>
  <si>
    <t>george.wicksiv@gmail.com</t>
  </si>
  <si>
    <t>Williams Jr, Julius</t>
  </si>
  <si>
    <t>jwilliams1914@aol.com</t>
  </si>
  <si>
    <t>Beimel, Michael</t>
  </si>
  <si>
    <t>beimsbaseball55@gmail.com</t>
  </si>
  <si>
    <t>Carroll, Matt</t>
  </si>
  <si>
    <t>mdcarroll08917@gmail.com</t>
  </si>
  <si>
    <t>Cerame, Michael</t>
  </si>
  <si>
    <t>bp6514@icloud.com</t>
  </si>
  <si>
    <t>Eckler, jeffrey</t>
  </si>
  <si>
    <t>jeffrey_eckler@webstercsd.org</t>
  </si>
  <si>
    <t>Kirkey, Todd</t>
  </si>
  <si>
    <t>tkirk2828@gmail.com</t>
  </si>
  <si>
    <t>Papalouizos, Bobby</t>
  </si>
  <si>
    <t>Potter, Brandon</t>
  </si>
  <si>
    <t>bpotter@sjfc.edu</t>
  </si>
  <si>
    <t>Prestano, Keith</t>
  </si>
  <si>
    <t>kprestano@sjf.edu</t>
  </si>
  <si>
    <t>Roth, David</t>
  </si>
  <si>
    <t>droth@sjf.edu</t>
  </si>
  <si>
    <t xml:space="preserve">teska , alec </t>
  </si>
  <si>
    <t>alec21teska@gmail.com</t>
  </si>
  <si>
    <t>Toohey, Matthew</t>
  </si>
  <si>
    <t>mtoohey@sjf.edu</t>
  </si>
  <si>
    <t>Azcona, Christian</t>
  </si>
  <si>
    <t>cazcona23@stjoes.org</t>
  </si>
  <si>
    <t>St. Joseph HS</t>
  </si>
  <si>
    <t>Brown, Josiah</t>
  </si>
  <si>
    <t>jbrown22@stjoes.org</t>
  </si>
  <si>
    <t>Rios, Bryan</t>
  </si>
  <si>
    <t>brios23@stjoes.org</t>
  </si>
  <si>
    <t>Bryner, Joseph</t>
  </si>
  <si>
    <t>jdbryner5@gmail.com</t>
  </si>
  <si>
    <t>Cameron, Scott</t>
  </si>
  <si>
    <t>shcameron34@gmail.com</t>
  </si>
  <si>
    <t>Collins, Andrew</t>
  </si>
  <si>
    <t>andyhcollins@live.com</t>
  </si>
  <si>
    <t>Covey, Josh</t>
  </si>
  <si>
    <t>jhcoveysm@gmail.com</t>
  </si>
  <si>
    <t>Stratchko, Bernard</t>
  </si>
  <si>
    <t>Taitano, Derek</t>
  </si>
  <si>
    <t>dcptaitano@gmail.com</t>
  </si>
  <si>
    <t>matthew.hunt@robeson.k12.nc.us</t>
  </si>
  <si>
    <t>St. Pauls HS</t>
  </si>
  <si>
    <t>Anderson, Tyler</t>
  </si>
  <si>
    <t>tanderson@starterssportstraining.com</t>
  </si>
  <si>
    <t>Baumgart, Jack</t>
  </si>
  <si>
    <t>johnwpd15@yahoo.com</t>
  </si>
  <si>
    <t>Baur, Brady</t>
  </si>
  <si>
    <t>bradybaur13@gmail.com</t>
  </si>
  <si>
    <t>Cramer, Blake</t>
  </si>
  <si>
    <t>cramerbj22@students.crown.edu</t>
  </si>
  <si>
    <t>heinen, james</t>
  </si>
  <si>
    <t>jimheinen48@yahoo.com</t>
  </si>
  <si>
    <t>Kandi, Nikhil</t>
  </si>
  <si>
    <t>nkandi2k7@gmail.com</t>
  </si>
  <si>
    <t>LaLonde, Cole</t>
  </si>
  <si>
    <t>cole.lalonde@yahoo.com</t>
  </si>
  <si>
    <t>Martin, Ren</t>
  </si>
  <si>
    <t>rmartin@starterssportstraining.com</t>
  </si>
  <si>
    <t>Pietsch, Matthew</t>
  </si>
  <si>
    <t>mpietsch@starterssportstraining.com</t>
  </si>
  <si>
    <t>Rinzel, Eric</t>
  </si>
  <si>
    <t>erinzel@starterssportstraining.com</t>
  </si>
  <si>
    <t>Schwertman, Ryan</t>
  </si>
  <si>
    <t>Volk-Specht, Aidan</t>
  </si>
  <si>
    <t>volkac20@students.crown.edu</t>
  </si>
  <si>
    <t>stomoff, Wes</t>
  </si>
  <si>
    <t>Brown, Dustin</t>
  </si>
  <si>
    <t>coach.dustinbrown@gmail.com</t>
  </si>
  <si>
    <t>Dorey, Kienan</t>
  </si>
  <si>
    <t>kienandorey@gmail.com</t>
  </si>
  <si>
    <t>Gigax, Simon</t>
  </si>
  <si>
    <t>coachsgigax@gmail.com</t>
  </si>
  <si>
    <t>O'Gorman, Paul</t>
  </si>
  <si>
    <t>paulogorman6@yahoo.com</t>
  </si>
  <si>
    <t>Siwa, Joe</t>
  </si>
  <si>
    <t>Siwa, KC</t>
  </si>
  <si>
    <t>kcsiwa12@gmail.com</t>
  </si>
  <si>
    <t>Wiley, Dylan</t>
  </si>
  <si>
    <t>dylanwiley2@yahoo.com</t>
  </si>
  <si>
    <t>Baldwin, John</t>
  </si>
  <si>
    <t>jbaldwin@summbears.net</t>
  </si>
  <si>
    <t>ALGER, RODNEY</t>
  </si>
  <si>
    <t>rodneyalger03@gmail.com</t>
  </si>
  <si>
    <t>Sunrise Mountain HS</t>
  </si>
  <si>
    <t>Ayers, Quinn</t>
  </si>
  <si>
    <t>baggboyq@gmail.com</t>
  </si>
  <si>
    <t>Hoskins, Brady</t>
  </si>
  <si>
    <t xml:space="preserve">Jordan, Eric </t>
  </si>
  <si>
    <t>ericjordan174@gmail.com</t>
  </si>
  <si>
    <t>Patrick, Andrew</t>
  </si>
  <si>
    <t>andrew@mvpprimarycare.com</t>
  </si>
  <si>
    <t>Stevens, Ryan</t>
  </si>
  <si>
    <t>Waite, Kelsy</t>
  </si>
  <si>
    <t>SUNY-Canton Softball</t>
  </si>
  <si>
    <t>Carlos, Elijah</t>
  </si>
  <si>
    <t>emc352110@gmail.com</t>
  </si>
  <si>
    <t>Giovannoni , Rylan</t>
  </si>
  <si>
    <t>rylangio27@gmail.com</t>
  </si>
  <si>
    <t>Hanson , Andrew</t>
  </si>
  <si>
    <t>hansonandrew150@gmail.com</t>
  </si>
  <si>
    <t>Larsen, Ryan</t>
  </si>
  <si>
    <t>rlarsen1404@gmail.com</t>
  </si>
  <si>
    <t>Lorentz, Matthew</t>
  </si>
  <si>
    <t>mparkerlorentz@gmail.com</t>
  </si>
  <si>
    <t>Mitchell, Erik</t>
  </si>
  <si>
    <t>erikmitchell05@gmail.com</t>
  </si>
  <si>
    <t>Peterson, Stewart</t>
  </si>
  <si>
    <t>Sable, Landon</t>
  </si>
  <si>
    <t>lasable27@gmail.com</t>
  </si>
  <si>
    <t>Craft, Billy</t>
  </si>
  <si>
    <t>Taft HS</t>
  </si>
  <si>
    <t>ALLEN, Rod</t>
  </si>
  <si>
    <t>rallenazbaseball@gmail.com</t>
  </si>
  <si>
    <t>Tanque Verde HS</t>
  </si>
  <si>
    <t>Easton, Todd</t>
  </si>
  <si>
    <t>tkseaston@aol.com</t>
  </si>
  <si>
    <t>Tates Creek HS Softball</t>
  </si>
  <si>
    <t>Owens, Sasha</t>
  </si>
  <si>
    <t>fiercemodelingco@gmail.com</t>
  </si>
  <si>
    <t>Parker, Adrianna</t>
  </si>
  <si>
    <t>adrihope55@gmail.com</t>
  </si>
  <si>
    <t>Thomas, Michael</t>
  </si>
  <si>
    <t>michael.thomas@fayette.kyschools.us</t>
  </si>
  <si>
    <t>Allen, Gabriel</t>
  </si>
  <si>
    <t>gabriel.allen@redclay.k12.de.us</t>
  </si>
  <si>
    <t>Brown, Jaxon</t>
  </si>
  <si>
    <t>jaxon.brown@redclay.k12.de.us</t>
  </si>
  <si>
    <t>Kuester , Kaelin</t>
  </si>
  <si>
    <t>kaelin.kuester@icloud.com</t>
  </si>
  <si>
    <t>Kuster, Kaelin</t>
  </si>
  <si>
    <t>chuckles0328@gmail.com</t>
  </si>
  <si>
    <t xml:space="preserve">Quigley, Joseph </t>
  </si>
  <si>
    <t>sparkle.plenty@yahoo.com</t>
  </si>
  <si>
    <t>Tabb, Ben</t>
  </si>
  <si>
    <t>ben.tabb@gce.com</t>
  </si>
  <si>
    <t>bentabb@rocketmail.com</t>
  </si>
  <si>
    <t>Trotta, Vincent</t>
  </si>
  <si>
    <t>vinnie31@live.com</t>
  </si>
  <si>
    <t>Trzeciakiewicz, Luke</t>
  </si>
  <si>
    <t>luketrze@gmail.com</t>
  </si>
  <si>
    <t>Word, Charles</t>
  </si>
  <si>
    <t>Banks, Demetrius</t>
  </si>
  <si>
    <t>The Walker School</t>
  </si>
  <si>
    <t>Castonguay, Nicolas</t>
  </si>
  <si>
    <t>ncasto347@gmail.com</t>
  </si>
  <si>
    <t>James, Cameron</t>
  </si>
  <si>
    <t>cameronjamed@gmail.com</t>
  </si>
  <si>
    <t>Lammert, John</t>
  </si>
  <si>
    <t>joshlammert54@gmail.com</t>
  </si>
  <si>
    <t>Pruitt, Reggie</t>
  </si>
  <si>
    <t>reggiepruitt8@gmail.com</t>
  </si>
  <si>
    <t>Williams, Derrick</t>
  </si>
  <si>
    <t>derrick.williams@thewalkerschool.org</t>
  </si>
  <si>
    <t>Neu, Scot</t>
  </si>
  <si>
    <t>neus@tomahawk.k12.wi.us</t>
  </si>
  <si>
    <t>Tomahawk HS</t>
  </si>
  <si>
    <t>Barone, Cecil</t>
  </si>
  <si>
    <t>cecilbarone2003@icloud.com</t>
  </si>
  <si>
    <t>Benoit, Paul</t>
  </si>
  <si>
    <t>pbenoit@towson.edu</t>
  </si>
  <si>
    <t>Emmons, Kyle</t>
  </si>
  <si>
    <t>kemmons1@students.towson.edu</t>
  </si>
  <si>
    <t>Frederick, Bryce</t>
  </si>
  <si>
    <t>brycefrederick@yahoo.com</t>
  </si>
  <si>
    <t>Heinze, Jack</t>
  </si>
  <si>
    <t>jackdheinze@gmail.com</t>
  </si>
  <si>
    <t>Leikus, Matt</t>
  </si>
  <si>
    <t>matthewleikus@gmail.com</t>
  </si>
  <si>
    <t>Mallas, Michael</t>
  </si>
  <si>
    <t>mmallas2202@gmail.com</t>
  </si>
  <si>
    <t>Nabholz, Nathan</t>
  </si>
  <si>
    <t>nnabhol1@students.towson.edu</t>
  </si>
  <si>
    <t>Ortiz, Henry</t>
  </si>
  <si>
    <t>henryfortiz46@gmail.com</t>
  </si>
  <si>
    <t>Prietz, Bryson</t>
  </si>
  <si>
    <t>prietzbryson39@gmail.com</t>
  </si>
  <si>
    <t>Rebok, Justin</t>
  </si>
  <si>
    <t>justinrebok@gmail.com</t>
  </si>
  <si>
    <t>Ruppenthal, Michael</t>
  </si>
  <si>
    <t xml:space="preserve">Salvo, Vincent </t>
  </si>
  <si>
    <t>vincentsalvo31@gmail.com</t>
  </si>
  <si>
    <t>Simpson, Leonardo</t>
  </si>
  <si>
    <t>lsimpso3@students.towson.edu</t>
  </si>
  <si>
    <t>Simpson, Max</t>
  </si>
  <si>
    <t>maxssimpson@gmail.com</t>
  </si>
  <si>
    <t>Spector, Ben</t>
  </si>
  <si>
    <t>bspect2@students.towson.edu</t>
  </si>
  <si>
    <t>Tyner, Matt</t>
  </si>
  <si>
    <t>Wandell, Jay</t>
  </si>
  <si>
    <t>jay@wandell.com</t>
  </si>
  <si>
    <t>Whiteman, Jacob</t>
  </si>
  <si>
    <t>jacobwhiteman5@yahoo.com</t>
  </si>
  <si>
    <t>Brower, Henriadam</t>
  </si>
  <si>
    <t>Serrano, Daniel</t>
  </si>
  <si>
    <t>daniel.e.serrano.2021@gmail.com</t>
  </si>
  <si>
    <t>Mueller, Mathew</t>
  </si>
  <si>
    <t>muellerm@troy.k12.mo.us</t>
  </si>
  <si>
    <t>Troy Buchanan HS</t>
  </si>
  <si>
    <t>Rodgers, Justin</t>
  </si>
  <si>
    <t>rodgersj@troy.k12.mo.us</t>
  </si>
  <si>
    <t>Thompson`, Jacob</t>
  </si>
  <si>
    <t>thompsoj-sub@troy.k12.mo.us</t>
  </si>
  <si>
    <t>Bieterman, Sean</t>
  </si>
  <si>
    <t>T's Academy</t>
  </si>
  <si>
    <t>Booker, Doug</t>
  </si>
  <si>
    <t>02booker2484@gmail.com</t>
  </si>
  <si>
    <t>Camis, Andrew</t>
  </si>
  <si>
    <t>camisandrew23@gmail.com</t>
  </si>
  <si>
    <t xml:space="preserve">Mccain , Matthew </t>
  </si>
  <si>
    <t>mmccain0202@yahoo.com</t>
  </si>
  <si>
    <t>Poplawski, Ryan</t>
  </si>
  <si>
    <t>ryanpoplawski12@gmail.com</t>
  </si>
  <si>
    <t>sladek, larry</t>
  </si>
  <si>
    <t>la.sladek@gmail.com</t>
  </si>
  <si>
    <t>Gibbs, Bill</t>
  </si>
  <si>
    <t>bgibbs@hotmail.com</t>
  </si>
  <si>
    <t>Twelve Bridges HS</t>
  </si>
  <si>
    <t>Smith, Chris</t>
  </si>
  <si>
    <t>chris.smith7271@att.net</t>
  </si>
  <si>
    <t>Marker, Joe</t>
  </si>
  <si>
    <t>jmarker@ussportscamps.com</t>
  </si>
  <si>
    <t>U.S. Baseball Academy (USBSA)</t>
  </si>
  <si>
    <t>Nelson, Cody</t>
  </si>
  <si>
    <t>cnelson@ussportscamps.com</t>
  </si>
  <si>
    <t>Glant, Nate</t>
  </si>
  <si>
    <t>nate.glant@muskegoncc.edu</t>
  </si>
  <si>
    <t>Greenlee, Alexandra</t>
  </si>
  <si>
    <t>agreenlee14@yahoo.com</t>
  </si>
  <si>
    <t>University of Pitt-Greensburg Softball</t>
  </si>
  <si>
    <t>Myers, Charles</t>
  </si>
  <si>
    <t>Noel, Shelby</t>
  </si>
  <si>
    <t>shelby.noel77@gmail.com</t>
  </si>
  <si>
    <t>Santucci, Sam</t>
  </si>
  <si>
    <t>samber1004@yahoo.com</t>
  </si>
  <si>
    <t>Crabb, Jacob</t>
  </si>
  <si>
    <t>jacob.crabb0706@gmail.com</t>
  </si>
  <si>
    <t>DeLavan , Landon</t>
  </si>
  <si>
    <t>delavanlandon9@gmail.com</t>
  </si>
  <si>
    <t>Gonzalez, Leniel</t>
  </si>
  <si>
    <t>lenieljgonzalez@gmail.com</t>
  </si>
  <si>
    <t>Jones, Brennan</t>
  </si>
  <si>
    <t>brennan.jones@yahoo.com</t>
  </si>
  <si>
    <t>Martin, Jace</t>
  </si>
  <si>
    <t>jacemartin1204@gmail.com</t>
  </si>
  <si>
    <t>Pinckney , Jarian</t>
  </si>
  <si>
    <t>jarian@email.sc.edu</t>
  </si>
  <si>
    <t>Rogers, James</t>
  </si>
  <si>
    <t>rogersblair2@gmail.com</t>
  </si>
  <si>
    <t xml:space="preserve">Schuler, William </t>
  </si>
  <si>
    <t>wschuler39@gmail.com</t>
  </si>
  <si>
    <t>Thompson, Will</t>
  </si>
  <si>
    <t xml:space="preserve">Tobin, Charles </t>
  </si>
  <si>
    <t>lanetobin02@icloud.com</t>
  </si>
  <si>
    <t>Daly, Robert</t>
  </si>
  <si>
    <t>bobdaly132@yahoo.com</t>
  </si>
  <si>
    <t>Ketchum, Luke</t>
  </si>
  <si>
    <t>lukeketchum@stfrancis.edu</t>
  </si>
  <si>
    <t>Michalak, Brian</t>
  </si>
  <si>
    <t>Pierce , Sean</t>
  </si>
  <si>
    <t>seanpierce@stfrancis.edu</t>
  </si>
  <si>
    <t>Gord, Nelson</t>
  </si>
  <si>
    <t>camastral, Kevin</t>
  </si>
  <si>
    <t>camastral5@aol.com</t>
  </si>
  <si>
    <t>Pitsch, Henry</t>
  </si>
  <si>
    <t>hfpitsch@gmail.com</t>
  </si>
  <si>
    <t>Roach, Dalton</t>
  </si>
  <si>
    <t>dalton.t.roach@gmail.com</t>
  </si>
  <si>
    <t>Stoik, Jeff</t>
  </si>
  <si>
    <t>stoikjd@gmail.com</t>
  </si>
  <si>
    <t>Stokke, Brad</t>
  </si>
  <si>
    <t>bmstokke@gmail.com</t>
  </si>
  <si>
    <t>Varsho, Dale</t>
  </si>
  <si>
    <t>Christian, Hunter</t>
  </si>
  <si>
    <t>luniss@msn.com</t>
  </si>
  <si>
    <t>Molloy, Jack</t>
  </si>
  <si>
    <t>jackmolloyak@gmail.com</t>
  </si>
  <si>
    <t>Molloy, Tommy</t>
  </si>
  <si>
    <t>jeffmolloymd@gmail.com</t>
  </si>
  <si>
    <t>Monaghan, Nolan</t>
  </si>
  <si>
    <t>monaghannolan1@gmail.com</t>
  </si>
  <si>
    <t>Mullen, Alex</t>
  </si>
  <si>
    <t>smullenanc@gmail.com</t>
  </si>
  <si>
    <t>rubasky, tyler</t>
  </si>
  <si>
    <t>rubaskyt@trine.edu</t>
  </si>
  <si>
    <t>USBA Angola</t>
  </si>
  <si>
    <t>Edwards, Jake</t>
  </si>
  <si>
    <t>USBA Atlanta</t>
  </si>
  <si>
    <t>Echavarria, Ruben</t>
  </si>
  <si>
    <t>Erickson, Tim</t>
  </si>
  <si>
    <t>USBA Bloomington</t>
  </si>
  <si>
    <t>Agre, Nathan</t>
  </si>
  <si>
    <t>nagre10@hotmail.com</t>
  </si>
  <si>
    <t>USBA Bloomington (MN)</t>
  </si>
  <si>
    <t>Becker, Bob</t>
  </si>
  <si>
    <t>bobbecker9272@gmail.com</t>
  </si>
  <si>
    <t>Kocur, Jeffrey</t>
  </si>
  <si>
    <t>jeffreykocur@gmail.com</t>
  </si>
  <si>
    <t>Petersen, Rick</t>
  </si>
  <si>
    <t>rickapetersen@yahoo.com</t>
  </si>
  <si>
    <t>Vucinovich, Corey</t>
  </si>
  <si>
    <t>cvclean@comcast.net</t>
  </si>
  <si>
    <t xml:space="preserve">Canedo , Donald </t>
  </si>
  <si>
    <t>jjauregui21@yahoo.com</t>
  </si>
  <si>
    <t>Canedo, Aldo</t>
  </si>
  <si>
    <t>jauregui.val3115@gmail.com</t>
  </si>
  <si>
    <t>Jauregui, Jesus</t>
  </si>
  <si>
    <t xml:space="preserve">Lopez , Fidel </t>
  </si>
  <si>
    <t>jmacins@yahoo.com</t>
  </si>
  <si>
    <t>Pyle, John</t>
  </si>
  <si>
    <t>info@bombersbattingcages.com</t>
  </si>
  <si>
    <t>Barnes , Andrew</t>
  </si>
  <si>
    <t>anbarnes@cpsk12.org</t>
  </si>
  <si>
    <t>Devine, Dan</t>
  </si>
  <si>
    <t>ddevine54@gmail.com</t>
  </si>
  <si>
    <t>Hamilton , Thaddues</t>
  </si>
  <si>
    <t>thman58@gmail.com</t>
  </si>
  <si>
    <t>Hamilton, Sean</t>
  </si>
  <si>
    <t>hamiltonsean15@gmail.com</t>
  </si>
  <si>
    <t>Myers, Jon</t>
  </si>
  <si>
    <t>jmyers@cpsk12.org</t>
  </si>
  <si>
    <t>USBA Concord</t>
  </si>
  <si>
    <t>Bell, Robert</t>
  </si>
  <si>
    <t>robert.bell@polk-fl.net</t>
  </si>
  <si>
    <t>Canode, Chadd</t>
  </si>
  <si>
    <t>cdcanode@yahoo.com</t>
  </si>
  <si>
    <t xml:space="preserve">Gwinn, Todd </t>
  </si>
  <si>
    <t>toddgwinn@gmail.com</t>
  </si>
  <si>
    <t>Meyer, Dustin</t>
  </si>
  <si>
    <t>dustin.meyer@polk-fl.net</t>
  </si>
  <si>
    <t xml:space="preserve">Stevens , Troy </t>
  </si>
  <si>
    <t>USBA Eau Claire</t>
  </si>
  <si>
    <t>Beemer, Gregg</t>
  </si>
  <si>
    <t>Eberwein, Adam</t>
  </si>
  <si>
    <t>aeberwein@gcswave.com</t>
  </si>
  <si>
    <t>USBA Greenville</t>
  </si>
  <si>
    <t>Labig, Kurt</t>
  </si>
  <si>
    <t>klabig@gcswave.com</t>
  </si>
  <si>
    <t>Anglada, Jason</t>
  </si>
  <si>
    <t>jason.anglada44@gmail.com</t>
  </si>
  <si>
    <t>USBA Homestead</t>
  </si>
  <si>
    <t>USBA Houston</t>
  </si>
  <si>
    <t>Barnett, Kyler</t>
  </si>
  <si>
    <t>barnettkyler15@gmail.com</t>
  </si>
  <si>
    <t>Egelston, Dalton</t>
  </si>
  <si>
    <t>degelston00@gmail.com</t>
  </si>
  <si>
    <t>gibler, max</t>
  </si>
  <si>
    <t>coachmax@spyacad.com</t>
  </si>
  <si>
    <t>Jensen, Michael</t>
  </si>
  <si>
    <t>michael.j.jensen@gsa.gov</t>
  </si>
  <si>
    <t>Lemberger, Patrick</t>
  </si>
  <si>
    <t>plemberger@gsksmo.org</t>
  </si>
  <si>
    <t>Lewis, Josh</t>
  </si>
  <si>
    <t>Perdieu, Bryce</t>
  </si>
  <si>
    <t>bryce.perdieu@park.edu</t>
  </si>
  <si>
    <t>Sebranek, Dayne</t>
  </si>
  <si>
    <t>d.sebranek22@gmail.com</t>
  </si>
  <si>
    <t>Smith, Vince</t>
  </si>
  <si>
    <t>oriolebanjohn09@gmail.com</t>
  </si>
  <si>
    <t xml:space="preserve">Velaer , James </t>
  </si>
  <si>
    <t>jimmyv62@ymail.com</t>
  </si>
  <si>
    <t>wisely, Aaron</t>
  </si>
  <si>
    <t>thedugoutkc@gmail.com</t>
  </si>
  <si>
    <t>Besecker, Nicholas</t>
  </si>
  <si>
    <t>nicbesecker@yahoo.com</t>
  </si>
  <si>
    <t>Bowen, Brayton</t>
  </si>
  <si>
    <t>braytonbowen45@gmail.com</t>
  </si>
  <si>
    <t>Brady, Christopher</t>
  </si>
  <si>
    <t>cbrady.strength@gmail.com</t>
  </si>
  <si>
    <t>Cardenas, Diego</t>
  </si>
  <si>
    <t>cardenas.03.diego@gmail.com</t>
  </si>
  <si>
    <t>DeGroot, Ryan</t>
  </si>
  <si>
    <t>ryandegroot07@gmail.com</t>
  </si>
  <si>
    <t>Devarie, Elbert</t>
  </si>
  <si>
    <t>Forde, Trevorq</t>
  </si>
  <si>
    <t>fordet@uindy.edu</t>
  </si>
  <si>
    <t>Gabe, Dawson</t>
  </si>
  <si>
    <t>dawsongabe11@gmail.com</t>
  </si>
  <si>
    <t>Hampton, Cole</t>
  </si>
  <si>
    <t>hampt13@icloud.com</t>
  </si>
  <si>
    <t>Jones, Cody</t>
  </si>
  <si>
    <t>cody.jones7@yahoo.com</t>
  </si>
  <si>
    <t>Jones, Steve</t>
  </si>
  <si>
    <t>stevejone2003@gmail.com</t>
  </si>
  <si>
    <t>Lukac, Nick</t>
  </si>
  <si>
    <t>nlukac2001@gmail.com</t>
  </si>
  <si>
    <t>Oâ€™Born, Ryan</t>
  </si>
  <si>
    <t>roborn3512@gmail.com</t>
  </si>
  <si>
    <t>Shelburn, Max</t>
  </si>
  <si>
    <t>shelburnm@uindy.edu</t>
  </si>
  <si>
    <t>Stewart, Peter</t>
  </si>
  <si>
    <t>peterstewart32.29@gmail.com</t>
  </si>
  <si>
    <t>Castorena , Fabian</t>
  </si>
  <si>
    <t>frcastorena@gmail.com</t>
  </si>
  <si>
    <t>USBA Katy</t>
  </si>
  <si>
    <t>Limas, Conrado</t>
  </si>
  <si>
    <t>conradolimas87@gmail.com</t>
  </si>
  <si>
    <t>Shelton, DeAndreâ€™</t>
  </si>
  <si>
    <t>deandreshelton21@gmail.com</t>
  </si>
  <si>
    <t>Torres, Matthew</t>
  </si>
  <si>
    <t>htxmatt04@gmail.com</t>
  </si>
  <si>
    <t>USBA Livonia</t>
  </si>
  <si>
    <t>Curry, Ryan</t>
  </si>
  <si>
    <t>ryan@piratesbaseballchicago.com</t>
  </si>
  <si>
    <t>USBA Lombard</t>
  </si>
  <si>
    <t>Francis, Danielle</t>
  </si>
  <si>
    <t>dturner@ankored.com</t>
  </si>
  <si>
    <t>Campbell, Eric</t>
  </si>
  <si>
    <t>xtperform@gmail.com</t>
  </si>
  <si>
    <t>Martin, Evan</t>
  </si>
  <si>
    <t>etmartinez032@gmail.com</t>
  </si>
  <si>
    <t xml:space="preserve">Schaeffer, Michael </t>
  </si>
  <si>
    <t>mtschaeffer32@gmail.com</t>
  </si>
  <si>
    <t>Tomlin, Quade</t>
  </si>
  <si>
    <t>tomlinquade@gmail.com</t>
  </si>
  <si>
    <t>Tomlin, Randy</t>
  </si>
  <si>
    <t xml:space="preserve">Mitchell, Chris </t>
  </si>
  <si>
    <t>cmitchell@lausanneschool.com</t>
  </si>
  <si>
    <t>USBA Memphis</t>
  </si>
  <si>
    <t>Abadie, Logan</t>
  </si>
  <si>
    <t>Carlson, Parker</t>
  </si>
  <si>
    <t>parkerbcarlson@gmail.com</t>
  </si>
  <si>
    <t>hough, cory</t>
  </si>
  <si>
    <t>Ladner, Samuel</t>
  </si>
  <si>
    <t>samuelladner59@gmail.com</t>
  </si>
  <si>
    <t>Morrisette, Marcus</t>
  </si>
  <si>
    <t>mmorrisette12@gmail.com</t>
  </si>
  <si>
    <t>Roberts, Hayden</t>
  </si>
  <si>
    <t>hayden@sbgsox.com</t>
  </si>
  <si>
    <t>Scott, Brayden</t>
  </si>
  <si>
    <t>braydenscott2023@gmail.com</t>
  </si>
  <si>
    <t>Wells, Griffin</t>
  </si>
  <si>
    <t>griffinwells1400@gmail.com</t>
  </si>
  <si>
    <t>Mendoza, Henry</t>
  </si>
  <si>
    <t>USBA Modesto</t>
  </si>
  <si>
    <t>Illig, Chase</t>
  </si>
  <si>
    <t>chaseillig@payoffpitchsports.com</t>
  </si>
  <si>
    <t>USBA Morgantown</t>
  </si>
  <si>
    <t xml:space="preserve">Rosati , Michael </t>
  </si>
  <si>
    <t>Buck, Jeffrey</t>
  </si>
  <si>
    <t>jnbuck@albertus.edu</t>
  </si>
  <si>
    <t>USBA New Haven</t>
  </si>
  <si>
    <t>Jefferson, Sean</t>
  </si>
  <si>
    <t>sejefferson@albertus.edu</t>
  </si>
  <si>
    <t>Leighton, Brian</t>
  </si>
  <si>
    <t>coachleighton@gmail.com</t>
  </si>
  <si>
    <t>bleighton@albertus.edu</t>
  </si>
  <si>
    <t>Mcfeggan, Shawn</t>
  </si>
  <si>
    <t>swmcfeggan@albertus.edu</t>
  </si>
  <si>
    <t>Sabin, Tom</t>
  </si>
  <si>
    <t>tomsabin34@gmail.com</t>
  </si>
  <si>
    <t>Smith, Tristan</t>
  </si>
  <si>
    <t>tmsmith1@albertus.edu</t>
  </si>
  <si>
    <t>Vitale , Jason</t>
  </si>
  <si>
    <t>jrv96@sbcglobal.net</t>
  </si>
  <si>
    <t>Vitale, Jason</t>
  </si>
  <si>
    <t>jrvitale@albertus.edu</t>
  </si>
  <si>
    <t>Fortier, Ronald</t>
  </si>
  <si>
    <t>metsthebest@outlook.com</t>
  </si>
  <si>
    <t>USBA Ocala</t>
  </si>
  <si>
    <t>Salamone, Jordan</t>
  </si>
  <si>
    <t>jordanslmn3@gmail.com</t>
  </si>
  <si>
    <t>Theile, Paul</t>
  </si>
  <si>
    <t>USBA Orlando</t>
  </si>
  <si>
    <t>Barajas, Justin</t>
  </si>
  <si>
    <t>barajasjustin565@gmail.com</t>
  </si>
  <si>
    <t xml:space="preserve">Everson , Dennis </t>
  </si>
  <si>
    <t>nuckles.de@gmail.com</t>
  </si>
  <si>
    <t>Kohlhafer, Kyle</t>
  </si>
  <si>
    <t>kkohlhafer24@yahoo.com</t>
  </si>
  <si>
    <t xml:space="preserve">McElroy , Charles </t>
  </si>
  <si>
    <t>McElroy , Cj</t>
  </si>
  <si>
    <t>receiver28@icloud.com</t>
  </si>
  <si>
    <t>McElroy, Satchel</t>
  </si>
  <si>
    <t>iceman201048@gmail.com</t>
  </si>
  <si>
    <t>Williamson, Colin</t>
  </si>
  <si>
    <t>colinw22@icloud.com</t>
  </si>
  <si>
    <t>USBA Pensacola</t>
  </si>
  <si>
    <t>Morais, Robert</t>
  </si>
  <si>
    <t>bjmorais1010@hotmail.com</t>
  </si>
  <si>
    <t>Gold, Rick</t>
  </si>
  <si>
    <t xml:space="preserve">Beerman , Trevor </t>
  </si>
  <si>
    <t>t.beerman@chatham.edu</t>
  </si>
  <si>
    <t xml:space="preserve">Jones , Tim </t>
  </si>
  <si>
    <t>Julian, Robert</t>
  </si>
  <si>
    <t>rob.julian0913@gmail.com</t>
  </si>
  <si>
    <t>Rush, Nicholas</t>
  </si>
  <si>
    <t>nicrush26@gmail.com</t>
  </si>
  <si>
    <t>Cardona, Adam</t>
  </si>
  <si>
    <t>acardona@portageps.org</t>
  </si>
  <si>
    <t>Howe, Cliff</t>
  </si>
  <si>
    <t>USBA Roseville</t>
  </si>
  <si>
    <t>Lewis, Jay</t>
  </si>
  <si>
    <t>USBA Tullahoma</t>
  </si>
  <si>
    <t>Despot, Andrew</t>
  </si>
  <si>
    <t>add5535@psu.edu</t>
  </si>
  <si>
    <t xml:space="preserve">Encapera, Ryan </t>
  </si>
  <si>
    <t>Pasquale, Lou</t>
  </si>
  <si>
    <t>loupasquale4@yahoo.com</t>
  </si>
  <si>
    <t>Previsky, Aaron</t>
  </si>
  <si>
    <t>aprevisky@gmail.com</t>
  </si>
  <si>
    <t>Alberto, James</t>
  </si>
  <si>
    <t>Hernandez, William</t>
  </si>
  <si>
    <t>wchernandezjr@gmail.com</t>
  </si>
  <si>
    <t>Brashears, Tina</t>
  </si>
  <si>
    <t>brashears76@att.net</t>
  </si>
  <si>
    <t>USSA Alabaster</t>
  </si>
  <si>
    <t>Bryant, Derrick</t>
  </si>
  <si>
    <t>derrick.bryant@acsboe.org</t>
  </si>
  <si>
    <t>Bryant, Fayth</t>
  </si>
  <si>
    <t>fayth.alexandriaa@gmail.com</t>
  </si>
  <si>
    <t xml:space="preserve">Burden, Amber </t>
  </si>
  <si>
    <t>amberiknerburden@gmail.com</t>
  </si>
  <si>
    <t>Burden, Tony</t>
  </si>
  <si>
    <t>Matherson, Josh</t>
  </si>
  <si>
    <t>jmatherson9@gmail.com</t>
  </si>
  <si>
    <t xml:space="preserve">Ward, JaQuinntin </t>
  </si>
  <si>
    <t>jaquinntinward12@gmail.com</t>
  </si>
  <si>
    <t>USSA Belville</t>
  </si>
  <si>
    <t>USSA Chesapeake City</t>
  </si>
  <si>
    <t>Fletcher , Casie</t>
  </si>
  <si>
    <t>USSA Jacksonville</t>
  </si>
  <si>
    <t>Everett, Nicole</t>
  </si>
  <si>
    <t>nickieve17@gmail.com</t>
  </si>
  <si>
    <t>Mills, Natalie</t>
  </si>
  <si>
    <t>Rollins, Nika</t>
  </si>
  <si>
    <t>nikavrollins@gmail.com</t>
  </si>
  <si>
    <t>Boals, Cheri</t>
  </si>
  <si>
    <t>USSA Live Oak</t>
  </si>
  <si>
    <t>Johnson , ShaToya</t>
  </si>
  <si>
    <t>Moore, Aaron</t>
  </si>
  <si>
    <t>USSA Palos Heights</t>
  </si>
  <si>
    <t>Mills, Leanna</t>
  </si>
  <si>
    <t>leeyahne2023@gmail.com</t>
  </si>
  <si>
    <t>Wright, Brandy</t>
  </si>
  <si>
    <t>brandywright3205@gmail.com</t>
  </si>
  <si>
    <t>Carroll, Alexandria</t>
  </si>
  <si>
    <t>lexicarroll32@yahoo.com</t>
  </si>
  <si>
    <t>Rojas, Rueben</t>
  </si>
  <si>
    <t>rojas4545@hotmail.com</t>
  </si>
  <si>
    <t>Turner, Callie</t>
  </si>
  <si>
    <t>cturner2044@gmail.com</t>
  </si>
  <si>
    <t xml:space="preserve">Whiteside, Sunday </t>
  </si>
  <si>
    <t>sundaywhiteside@yahoo.com</t>
  </si>
  <si>
    <t>Wilkins, Mitchell</t>
  </si>
  <si>
    <t>Wilkins, Tori</t>
  </si>
  <si>
    <t>tori.wilkinsss@gmail.com</t>
  </si>
  <si>
    <t>Heyman, Victoria</t>
  </si>
  <si>
    <t>Green, Mike</t>
  </si>
  <si>
    <t>greenmi72@gmail.com</t>
  </si>
  <si>
    <t>Kennedy, Keegan</t>
  </si>
  <si>
    <t>kpkennedy34@gmail.com</t>
  </si>
  <si>
    <t>Wilson, Brock</t>
  </si>
  <si>
    <t>brock.wilson@vallivue.org</t>
  </si>
  <si>
    <t>Zucker, Todd</t>
  </si>
  <si>
    <t>Borowski, Wil</t>
  </si>
  <si>
    <t>wilborowski@gmail.com</t>
  </si>
  <si>
    <t>Vel Phillips Memorial HS</t>
  </si>
  <si>
    <t>Favela, Juan</t>
  </si>
  <si>
    <t>jfavela@uwhealth.org</t>
  </si>
  <si>
    <t xml:space="preserve">Greene, Owen </t>
  </si>
  <si>
    <t>owengreene11@gmail.com</t>
  </si>
  <si>
    <t>Hull, David</t>
  </si>
  <si>
    <t>dhhull@madison.k12.wi.us</t>
  </si>
  <si>
    <t>Hull, Michael</t>
  </si>
  <si>
    <t>hullmike4@gmail.com</t>
  </si>
  <si>
    <t>Krohn, Nick</t>
  </si>
  <si>
    <t>njkrohn40@gmail.com</t>
  </si>
  <si>
    <t>Littman, Sam</t>
  </si>
  <si>
    <t>sam.littman6@gmail.com</t>
  </si>
  <si>
    <t>Lutz, Eric</t>
  </si>
  <si>
    <t>ericlutz91@gmail.com</t>
  </si>
  <si>
    <t>Wilson, Billy</t>
  </si>
  <si>
    <t>wjwilson@madison.k12.wi.us</t>
  </si>
  <si>
    <t xml:space="preserve">Burkett, Kelly </t>
  </si>
  <si>
    <t>kelly.burkett1990@gmail.com</t>
  </si>
  <si>
    <t>Vermont State University</t>
  </si>
  <si>
    <t>Bustamante, Alberto</t>
  </si>
  <si>
    <t>axb08081@vermontstate.edu</t>
  </si>
  <si>
    <t>Curler, Cameron</t>
  </si>
  <si>
    <t>Doherty, Matt</t>
  </si>
  <si>
    <t>mpd12190@vermontstate.edu</t>
  </si>
  <si>
    <t>Friscia, Steven</t>
  </si>
  <si>
    <t>saf09140@vermontstate.edu</t>
  </si>
  <si>
    <t>Malanoski, Aiven</t>
  </si>
  <si>
    <t>aam03290@vermontstate.edu</t>
  </si>
  <si>
    <t>Matthews, Sam</t>
  </si>
  <si>
    <t>samuel.matthews@stjsd.org</t>
  </si>
  <si>
    <t>Santaw, Tj</t>
  </si>
  <si>
    <t>tjs08270@vermontstate.edu</t>
  </si>
  <si>
    <t>Stewart , Nate</t>
  </si>
  <si>
    <t>nathan.stewart@vermontstate.edu</t>
  </si>
  <si>
    <t>Wechselblatt, Jacob</t>
  </si>
  <si>
    <t>jpw09190@vermontstate.edu</t>
  </si>
  <si>
    <t>Kirk, Dabecka</t>
  </si>
  <si>
    <t>Versailles HS Softball</t>
  </si>
  <si>
    <t>Jackson, Douglas</t>
  </si>
  <si>
    <t>douglas.jackson@cttech.org</t>
  </si>
  <si>
    <t>Vinal Tech HS</t>
  </si>
  <si>
    <t>Mead, Tim</t>
  </si>
  <si>
    <t>Bieberle, Kaycee</t>
  </si>
  <si>
    <t>bieberlek@usd320.com</t>
  </si>
  <si>
    <t>Wamego Sports Academy Softball</t>
  </si>
  <si>
    <t>Meyer, Cory</t>
  </si>
  <si>
    <t>cory.j.meyer@gmail.com</t>
  </si>
  <si>
    <t>Meyer, Luke</t>
  </si>
  <si>
    <t>Reinhart, Morgan</t>
  </si>
  <si>
    <t>reinhartm@usd320.com</t>
  </si>
  <si>
    <t>Powers, Mike</t>
  </si>
  <si>
    <t>powers4376@aol.com</t>
  </si>
  <si>
    <t>Warhill HS</t>
  </si>
  <si>
    <t>Powers, Zachary</t>
  </si>
  <si>
    <t>zachpowers87@icloud.com</t>
  </si>
  <si>
    <t xml:space="preserve">Duffy , Jake </t>
  </si>
  <si>
    <t>jacob_duffy@plsd.us</t>
  </si>
  <si>
    <t>Schone, Don</t>
  </si>
  <si>
    <t>Wells College</t>
  </si>
  <si>
    <t>Scott, Olivia</t>
  </si>
  <si>
    <t>West Brunswick HS Softball</t>
  </si>
  <si>
    <t>Cordero, Michael</t>
  </si>
  <si>
    <t>michaelcordero2@whccd.edu</t>
  </si>
  <si>
    <t>West Hills College</t>
  </si>
  <si>
    <t>Alix, Wes</t>
  </si>
  <si>
    <t>walix14@gmail.com</t>
  </si>
  <si>
    <t>Jorgensen, Collin</t>
  </si>
  <si>
    <t>cjorgensen@wfsd.k12.wi.us</t>
  </si>
  <si>
    <t>Wetzel, Trevor</t>
  </si>
  <si>
    <t>Wetzel, Tyler</t>
  </si>
  <si>
    <t>tywetzel22@gmail.com</t>
  </si>
  <si>
    <t>Wildner, Andrew</t>
  </si>
  <si>
    <t>awildner20@gmail.com</t>
  </si>
  <si>
    <t>Wildner, Matthew</t>
  </si>
  <si>
    <t>mwildner28@gmail.com</t>
  </si>
  <si>
    <t>LaFond, Lisa</t>
  </si>
  <si>
    <t>lisa_c_lafond@mcpsmd.org</t>
  </si>
  <si>
    <t>Wheaton HS</t>
  </si>
  <si>
    <t>winrod, jeff</t>
  </si>
  <si>
    <t>Yeary, Tyler</t>
  </si>
  <si>
    <t>tyearyssed@gmail.com</t>
  </si>
  <si>
    <t>Blottenberger, Daniel</t>
  </si>
  <si>
    <t>danielblott02@yahoo.com</t>
  </si>
  <si>
    <t>Woodland HS</t>
  </si>
  <si>
    <t>Brown, Joseph</t>
  </si>
  <si>
    <t>brownj@woodlandschools.org</t>
  </si>
  <si>
    <t>Chicks, David</t>
  </si>
  <si>
    <t>cf4chico@outlook.com</t>
  </si>
  <si>
    <t>Foden, Emilio</t>
  </si>
  <si>
    <t>emilio@eco-land.com</t>
  </si>
  <si>
    <t>danigoesfranny@gmail.com</t>
  </si>
  <si>
    <t>Mansur, Jeff</t>
  </si>
  <si>
    <t>jeff.mansur@me.com</t>
  </si>
  <si>
    <t>Roth, Timothy</t>
  </si>
  <si>
    <t>rotht13@yahoo.com</t>
  </si>
  <si>
    <t>Strum, Kyle</t>
  </si>
  <si>
    <t>kylerstrum@gmail.com</t>
  </si>
  <si>
    <t>Woodward, Mickey</t>
  </si>
  <si>
    <t>mickeydude6160@gmail.com</t>
  </si>
  <si>
    <t xml:space="preserve">Young, Kevin </t>
  </si>
  <si>
    <t>ktrtyoung@gmail.com</t>
  </si>
  <si>
    <t>Ham, Nicholas</t>
  </si>
  <si>
    <t>York HS</t>
  </si>
  <si>
    <t>Haywood, Zachary</t>
  </si>
  <si>
    <t>haywood.chase@yahoo.com</t>
  </si>
  <si>
    <t>Martin, Bradley</t>
  </si>
  <si>
    <t>bdmartin6@liberty.edu</t>
  </si>
  <si>
    <t>sanders, zach</t>
  </si>
  <si>
    <t>zachsanders51@outlook.com</t>
  </si>
  <si>
    <t>Steele, Connor</t>
  </si>
  <si>
    <t>8.connor.steele@gmail.com</t>
  </si>
  <si>
    <t>Hampton, Jason</t>
  </si>
  <si>
    <t>jhampton@yccd.edu</t>
  </si>
  <si>
    <t>Yuba College</t>
  </si>
  <si>
    <t>Browning, Bart</t>
  </si>
  <si>
    <t>bartbrowning27@gmail.com</t>
  </si>
  <si>
    <t>Yuma Catholic HS Softball</t>
  </si>
  <si>
    <t>Browning, Kayla</t>
  </si>
  <si>
    <t>kaylabrowning25@gmail.com</t>
  </si>
  <si>
    <t>Dean, Michael</t>
  </si>
  <si>
    <t>deanm@riyuma.com</t>
  </si>
  <si>
    <t>Fox, Scott</t>
  </si>
  <si>
    <t>scotfox7@aol.com</t>
  </si>
  <si>
    <t>Lackey, Byron</t>
  </si>
  <si>
    <t>Lackey, Hannah</t>
  </si>
  <si>
    <t>hannahllackey@gmail.com</t>
  </si>
  <si>
    <t>DESCRIPTION</t>
  </si>
  <si>
    <t>FACILITY</t>
  </si>
  <si>
    <t>ADDRESS</t>
  </si>
  <si>
    <t>CITY</t>
  </si>
  <si>
    <t>ST</t>
  </si>
  <si>
    <t>ZIP</t>
  </si>
  <si>
    <t>EMAIL</t>
  </si>
  <si>
    <t>BAXDSE</t>
  </si>
  <si>
    <t>Nike Baseball Camp Southeastern University</t>
  </si>
  <si>
    <t>Southeastern University</t>
  </si>
  <si>
    <t>Ted A. Broer Stadium</t>
  </si>
  <si>
    <t>1000 Longfellow Blvd</t>
  </si>
  <si>
    <t>gagrinder@seu.edu</t>
  </si>
  <si>
    <t>BAXDSU</t>
  </si>
  <si>
    <t>Nike Baseball Camp Seattle University</t>
  </si>
  <si>
    <t>Bannerwood Park</t>
  </si>
  <si>
    <t>1111 E. Cherry Street</t>
  </si>
  <si>
    <t>BAXDPR</t>
  </si>
  <si>
    <t>Nike Baseball Camp High Point Rockers</t>
  </si>
  <si>
    <t>Truist Point Stadium</t>
  </si>
  <si>
    <t>301 N Elm St</t>
  </si>
  <si>
    <t>High Point</t>
  </si>
  <si>
    <t>BAXDBB</t>
  </si>
  <si>
    <t>Nike Baseball Camp Bryant University</t>
  </si>
  <si>
    <t>Bryant University</t>
  </si>
  <si>
    <t>Conaty Park</t>
  </si>
  <si>
    <t xml:space="preserve">1150 Douglas Pike </t>
  </si>
  <si>
    <t>adenoyelle@bryant.edu</t>
  </si>
  <si>
    <t>BAXREC</t>
  </si>
  <si>
    <t>Nike Baseball Camp Endicott College</t>
  </si>
  <si>
    <t>Endicott College</t>
  </si>
  <si>
    <t>North Field</t>
  </si>
  <si>
    <t>376 Hale St.</t>
  </si>
  <si>
    <t>Endicott</t>
  </si>
  <si>
    <t>MA</t>
  </si>
  <si>
    <t>aloparco@endicott.edu</t>
  </si>
  <si>
    <t>BAXDEO</t>
  </si>
  <si>
    <t>Nike Baseball Camp Evansville Otters</t>
  </si>
  <si>
    <t xml:space="preserve">Bosse Field </t>
  </si>
  <si>
    <t>Bosse Field</t>
  </si>
  <si>
    <t>23 Don Mattingly Way</t>
  </si>
  <si>
    <t>Evansville</t>
  </si>
  <si>
    <t>Andymac22@aol.com</t>
  </si>
  <si>
    <t>BAXDEC</t>
  </si>
  <si>
    <t>Nike Baseball Camp Elmira College</t>
  </si>
  <si>
    <t>Elmira College</t>
  </si>
  <si>
    <t>Holden Point Sports Complex</t>
  </si>
  <si>
    <t>190 Wygant Rd</t>
  </si>
  <si>
    <t>Horseheads</t>
  </si>
  <si>
    <t>agoncalves@elmira.edu</t>
  </si>
  <si>
    <t>BAXRSS</t>
  </si>
  <si>
    <t>Nike Baseball Camp Salisbury University</t>
  </si>
  <si>
    <t>Salisbury University</t>
  </si>
  <si>
    <t>Sea Gull Baseball Stadium</t>
  </si>
  <si>
    <t>1101 Camden Avenue</t>
  </si>
  <si>
    <t>Salisbury</t>
  </si>
  <si>
    <t>amheenan@salisbury.edu</t>
  </si>
  <si>
    <t>BAXDMA</t>
  </si>
  <si>
    <t>Nike Baseball Camp Milton Academy</t>
  </si>
  <si>
    <t>Milton Academy</t>
  </si>
  <si>
    <t xml:space="preserve">Nash Field </t>
  </si>
  <si>
    <t>170 Centre Street</t>
  </si>
  <si>
    <t>coachb@asahoops.com</t>
  </si>
  <si>
    <t>BAXDFU</t>
  </si>
  <si>
    <t>Nike Baseball Camp Fairfield University</t>
  </si>
  <si>
    <t>Fairfield University</t>
  </si>
  <si>
    <t>Milton</t>
  </si>
  <si>
    <t>bfay@fairfield.edu</t>
  </si>
  <si>
    <t>BAXDSI</t>
  </si>
  <si>
    <t>Nike Baseball Camp St. Ignatius</t>
  </si>
  <si>
    <t>St. Ignatius</t>
  </si>
  <si>
    <t>Alumni Baseball Diamond</t>
  </si>
  <si>
    <t>1073 North Benson Road</t>
  </si>
  <si>
    <t>bpollzzie@siprep.org</t>
  </si>
  <si>
    <t>BAXDLB</t>
  </si>
  <si>
    <t>Nike Baseball Camp Long Beach City College</t>
  </si>
  <si>
    <t>Long Beach City College</t>
  </si>
  <si>
    <t>Fairmont Park Field</t>
  </si>
  <si>
    <t>290 Edgewood Drive</t>
  </si>
  <si>
    <t>Pacifica</t>
  </si>
  <si>
    <t>ccrook@lbcc.edu</t>
  </si>
  <si>
    <t>BAXDFY</t>
  </si>
  <si>
    <t>Nike Baseball Camp Florence Y'alls</t>
  </si>
  <si>
    <t xml:space="preserve">Thomas More Stadium: Florence Y’alls </t>
  </si>
  <si>
    <t>Viking Field</t>
  </si>
  <si>
    <t>4901 E. Carson St.</t>
  </si>
  <si>
    <t>massey.training@gmail.com</t>
  </si>
  <si>
    <t>BAXDTR</t>
  </si>
  <si>
    <t>Nike Baseball Camp Toms River</t>
  </si>
  <si>
    <t>Donovan Catholic High School</t>
  </si>
  <si>
    <t>7950 Freedom Way Florence</t>
  </si>
  <si>
    <t>Florence</t>
  </si>
  <si>
    <t>LanganC@felician.edu</t>
  </si>
  <si>
    <t>BAXRWW</t>
  </si>
  <si>
    <t>Nike Baseball Camp at Whitworth University</t>
  </si>
  <si>
    <t>Whitworth University</t>
  </si>
  <si>
    <t>1380 Whitty Rd.</t>
  </si>
  <si>
    <t>Toms River</t>
  </si>
  <si>
    <t>cperry@whitworth.edu</t>
  </si>
  <si>
    <t>BAXDLF</t>
  </si>
  <si>
    <t>Nike Baseball Camp at Lake Forest Academy</t>
  </si>
  <si>
    <t>Paul Merkel Field</t>
  </si>
  <si>
    <t>300 W. Hawthorne Road</t>
  </si>
  <si>
    <t>Spokane</t>
  </si>
  <si>
    <t>ezeifert@iit.edu</t>
  </si>
  <si>
    <t>BAXDBS</t>
  </si>
  <si>
    <t>Nike Baseball Camp Chelsea Sports Complex</t>
  </si>
  <si>
    <t>Chelsea Sports Complex</t>
  </si>
  <si>
    <t>Alumni Stadium Baseball Field</t>
  </si>
  <si>
    <t>1500 Kennedy Rd</t>
  </si>
  <si>
    <t xml:space="preserve">LeftyEdgarOlmos@gmail.com </t>
  </si>
  <si>
    <t>BAXDUT</t>
  </si>
  <si>
    <t>Nike Baseball Camp Ogden Raptors</t>
  </si>
  <si>
    <t>Lindquist Field</t>
  </si>
  <si>
    <t>177 Grand Slam Rd</t>
  </si>
  <si>
    <t>ejp126@gmail.com</t>
  </si>
  <si>
    <t>BAXDAU</t>
  </si>
  <si>
    <t xml:space="preserve">Nike Baseball Camp Adelphi University </t>
  </si>
  <si>
    <t xml:space="preserve">Adelphi University </t>
  </si>
  <si>
    <t>2330 Lincoln Ave</t>
  </si>
  <si>
    <t>Ogden</t>
  </si>
  <si>
    <t>fbattaglia@adelphi.edu</t>
  </si>
  <si>
    <t>BAXDBH</t>
  </si>
  <si>
    <t>Nike Baseball Camp Boise Hawks</t>
  </si>
  <si>
    <t xml:space="preserve">Memorial Stadium </t>
  </si>
  <si>
    <t>William J. Bonomo Memorial Field</t>
  </si>
  <si>
    <t xml:space="preserve">1 South Ave. </t>
  </si>
  <si>
    <t>Garden City</t>
  </si>
  <si>
    <t>jake@boisehawks.com</t>
  </si>
  <si>
    <t>BAXDKC</t>
  </si>
  <si>
    <t>Nike Baseball Camp Kane County Cougars</t>
  </si>
  <si>
    <t xml:space="preserve">Northwestern Medicine Field </t>
  </si>
  <si>
    <t xml:space="preserve">5600 N. Glenwood St. </t>
  </si>
  <si>
    <t>Boise</t>
  </si>
  <si>
    <t>gtsamis@sbcglobal.net</t>
  </si>
  <si>
    <t>BAXRMC</t>
  </si>
  <si>
    <t>Nike Baseball Camp Montreat College</t>
  </si>
  <si>
    <t>Montreat College</t>
  </si>
  <si>
    <t>34W002 Cherry Lane</t>
  </si>
  <si>
    <t>Geneva</t>
  </si>
  <si>
    <t>jason.beck@montreat.edu</t>
  </si>
  <si>
    <t>BAXDUA</t>
  </si>
  <si>
    <t>Nike Baseball Camp Albany</t>
  </si>
  <si>
    <t>Boght Baseball Complex</t>
  </si>
  <si>
    <t>Newell Field</t>
  </si>
  <si>
    <t>310 Gaither Circle</t>
  </si>
  <si>
    <t>Montreat</t>
  </si>
  <si>
    <t>danesbaseballacademy@yahoo.com</t>
  </si>
  <si>
    <t>BAXDBU</t>
  </si>
  <si>
    <t>Nike Baseball Camp at Biola University</t>
  </si>
  <si>
    <t>Biola University</t>
  </si>
  <si>
    <t>1155 New Loudon Rd</t>
  </si>
  <si>
    <t>Albany</t>
  </si>
  <si>
    <t>jesse.rodgers@biola.edu</t>
  </si>
  <si>
    <t>BAXDMS</t>
  </si>
  <si>
    <t>Nike Baseball Camp New Jersey Jackals</t>
  </si>
  <si>
    <t>Hinchliffe Stadium</t>
  </si>
  <si>
    <t>Eagles Diamond</t>
  </si>
  <si>
    <t>13800 Biola Ave</t>
  </si>
  <si>
    <t>La Mirada</t>
  </si>
  <si>
    <t>jwhales16@yahoo.com</t>
  </si>
  <si>
    <t>BAXDAC</t>
  </si>
  <si>
    <t>Nike Baseball Camp Phoenix</t>
  </si>
  <si>
    <t>Apollo High School</t>
  </si>
  <si>
    <t>Maple and Liberty Streets</t>
  </si>
  <si>
    <t>Paterson</t>
  </si>
  <si>
    <t>abcsportscamps@gmail.com</t>
  </si>
  <si>
    <t>BAXDBO</t>
  </si>
  <si>
    <t>Nike Baseball Camp Bothell</t>
  </si>
  <si>
    <t>North Creek High School</t>
  </si>
  <si>
    <t>1 W. Firestorm Way</t>
  </si>
  <si>
    <t>BAXREM</t>
  </si>
  <si>
    <t>Nike Baseball Camp Embry Riddle University</t>
  </si>
  <si>
    <t>Embry Riddle University</t>
  </si>
  <si>
    <t>3613 191st Pl SE.</t>
  </si>
  <si>
    <t>Bothell</t>
  </si>
  <si>
    <t>BAXDGD</t>
  </si>
  <si>
    <t>Arizona Pro Holiday Baseball Camp</t>
  </si>
  <si>
    <t>Kuebler Ballpark</t>
  </si>
  <si>
    <t>3700 Willow Creek Road</t>
  </si>
  <si>
    <t>Prescott</t>
  </si>
  <si>
    <t xml:space="preserve">abcsportscamps@gmail.com / kjboul01@gmail.com </t>
  </si>
  <si>
    <t>BAXDLL</t>
  </si>
  <si>
    <t>Nike Baseball Camp Lasorda Legacy Park</t>
  </si>
  <si>
    <t xml:space="preserve">Lasorda Legacy Park </t>
  </si>
  <si>
    <t>jsorgie@steelsports.com</t>
  </si>
  <si>
    <t>BAXROK</t>
  </si>
  <si>
    <t>Nike Baseball Camp University of Central Oklahoma</t>
  </si>
  <si>
    <t>University of Central Oklahoma</t>
  </si>
  <si>
    <t>350 Sills Rd #10</t>
  </si>
  <si>
    <t>Yaphank</t>
  </si>
  <si>
    <t>jmartin97@uco.edu</t>
  </si>
  <si>
    <t>BAXDEB</t>
  </si>
  <si>
    <t>Nike Baseball Camp The Hamptons</t>
  </si>
  <si>
    <t>Sag Harbor - The Hamptons</t>
  </si>
  <si>
    <t>Wendell Simmons Baseball Field</t>
  </si>
  <si>
    <t>100 N. University Dr. Edmond</t>
  </si>
  <si>
    <t>jordan@newyorkempirebaseball.org</t>
  </si>
  <si>
    <t>BAXDCP</t>
  </si>
  <si>
    <t>Nike Baseball Camp Central Park</t>
  </si>
  <si>
    <t>Central Park</t>
  </si>
  <si>
    <t>Mashashimuet Park</t>
  </si>
  <si>
    <t>Sag Harbor</t>
  </si>
  <si>
    <t>BAXDAL</t>
  </si>
  <si>
    <t>Nike Baseball Camp Albright College</t>
  </si>
  <si>
    <t>Albright College</t>
  </si>
  <si>
    <t>Heckscher Ballfields</t>
  </si>
  <si>
    <t>West Drive</t>
  </si>
  <si>
    <t>jwperry@albright.edu</t>
  </si>
  <si>
    <t>BAXDOR</t>
  </si>
  <si>
    <t>Nike Baseball Camp George Fox University</t>
  </si>
  <si>
    <t>Morse Athletic Complex / Geroge Fox University</t>
  </si>
  <si>
    <t>Kelchner Field</t>
  </si>
  <si>
    <t>1401 Bern St</t>
  </si>
  <si>
    <t>kkopple@georgefox.edu</t>
  </si>
  <si>
    <t>BAXDVU</t>
  </si>
  <si>
    <t>Nike Baseball Camp Villanova University</t>
  </si>
  <si>
    <t>Villanova Univeristy</t>
  </si>
  <si>
    <t>Morse Athletic Fields</t>
  </si>
  <si>
    <t>414 N. Meridian St.</t>
  </si>
  <si>
    <t>Newberg</t>
  </si>
  <si>
    <t>kevin.mulvey@villanova.edu</t>
  </si>
  <si>
    <t>BAXDSF</t>
  </si>
  <si>
    <t xml:space="preserve">Nike Baseball Camp University of San Francisco  </t>
  </si>
  <si>
    <t>University of San Francisco</t>
  </si>
  <si>
    <t>Villanova Ballpark at Plymouth</t>
  </si>
  <si>
    <t>Walton Road &amp; Germantown Pike</t>
  </si>
  <si>
    <t>Plymouth Meeting</t>
  </si>
  <si>
    <t>ema5@usfca.edu</t>
  </si>
  <si>
    <t>BAXDCS</t>
  </si>
  <si>
    <t>Nike Baseball Camp Charleston Southern University</t>
  </si>
  <si>
    <t>Charleston Southern Univerity</t>
  </si>
  <si>
    <t>Benedetti Diamond</t>
  </si>
  <si>
    <t>2305 Golden Gate Ave</t>
  </si>
  <si>
    <t xml:space="preserve"> jmerrigan@csuniv.edu | kkuhn@csuniv.edu</t>
  </si>
  <si>
    <t>BAXRTX</t>
  </si>
  <si>
    <t>Nike Baseball Camp Nelson University</t>
  </si>
  <si>
    <t>Nelson University</t>
  </si>
  <si>
    <t>Nielson Field @ CSU Ballpark</t>
  </si>
  <si>
    <t>Nielsen Field 9200 University Blvd</t>
  </si>
  <si>
    <t>North Charleston</t>
  </si>
  <si>
    <t>mcornacchione@sagu.edu</t>
  </si>
  <si>
    <t>BAXDRW</t>
  </si>
  <si>
    <t xml:space="preserve">Nike Baseball Camp Rochester Red Wings </t>
  </si>
  <si>
    <t>Innovative Field</t>
  </si>
  <si>
    <t>1200 Sycamore St</t>
  </si>
  <si>
    <t>Waxahachie</t>
  </si>
  <si>
    <t>CMason@redwingsbaseball.com</t>
  </si>
  <si>
    <t>BAXDCA</t>
  </si>
  <si>
    <t>Cal Baseball Camps</t>
  </si>
  <si>
    <t xml:space="preserve">University of California Berkeley </t>
  </si>
  <si>
    <t>One Morrie Silver Way</t>
  </si>
  <si>
    <t>mneu@berkeley.edu</t>
  </si>
  <si>
    <t>BAXDGB</t>
  </si>
  <si>
    <t>Cal Fall/Winter/Spring Baseball Clinics</t>
  </si>
  <si>
    <t>Evans Diamond</t>
  </si>
  <si>
    <t>Frank Schlessinger Way</t>
  </si>
  <si>
    <t>Berkeley</t>
  </si>
  <si>
    <t>BAXRRU</t>
  </si>
  <si>
    <t>Nike Baseball Camp Regis University</t>
  </si>
  <si>
    <t>Regis University</t>
  </si>
  <si>
    <t>m10newton@gmail.com</t>
  </si>
  <si>
    <t>BAXDFC</t>
  </si>
  <si>
    <t>Nike Baseball Camp Field of Champions</t>
  </si>
  <si>
    <t>Field of Champions</t>
  </si>
  <si>
    <t>Regis Baseball Field</t>
  </si>
  <si>
    <t>3333 Regis Blvd</t>
  </si>
  <si>
    <t>Denver</t>
  </si>
  <si>
    <t>nick@413sports.org</t>
  </si>
  <si>
    <t>BAXDLC</t>
  </si>
  <si>
    <t>Nike Baseball Camp Lake Country DockHounds</t>
  </si>
  <si>
    <t>WBC Park</t>
  </si>
  <si>
    <t>12303 Shiloh Church Rd #2001</t>
  </si>
  <si>
    <t xml:space="preserve">Paul111467@gmail.com        </t>
  </si>
  <si>
    <t>BAXDSC</t>
  </si>
  <si>
    <t>Nike Baseball Camp Sierra Canyon School</t>
  </si>
  <si>
    <t>Sierra Canyon School</t>
  </si>
  <si>
    <t>1011 Blue Ribbon Circle N.</t>
  </si>
  <si>
    <t>Oconomowoc</t>
  </si>
  <si>
    <t xml:space="preserve">darmendariz@sierracanyonschool.org </t>
  </si>
  <si>
    <t>BAXDWS</t>
  </si>
  <si>
    <t>Nike Baseball Camp Worcester State University</t>
  </si>
  <si>
    <t>Worcester State University</t>
  </si>
  <si>
    <t>MJ Siegel Stadium</t>
  </si>
  <si>
    <t>11047 De Soto Ave.</t>
  </si>
  <si>
    <t>Chatsworth</t>
  </si>
  <si>
    <t>pprice@worcester.edu / jrafferty@worcester.edu</t>
  </si>
  <si>
    <t xml:space="preserve">BAXDAR </t>
  </si>
  <si>
    <t>Nike Baseball Camp Sacramento Sports Center</t>
  </si>
  <si>
    <t>Sacramento Sports Center - 1600 Tribute Road</t>
  </si>
  <si>
    <t xml:space="preserve">Kevin D. Lyons Baseball Diamond </t>
  </si>
  <si>
    <t>486 Chandler Street</t>
  </si>
  <si>
    <t>Worcester</t>
  </si>
  <si>
    <t>preston.vancil@yahoo.com</t>
  </si>
  <si>
    <t>BAXDVG</t>
  </si>
  <si>
    <t>Nike Baseball Camp Vanguard University</t>
  </si>
  <si>
    <t>Vanguard University</t>
  </si>
  <si>
    <t>Sacramento Sports Center</t>
  </si>
  <si>
    <t xml:space="preserve">4700 College Oak Dr. </t>
  </si>
  <si>
    <t xml:space="preserve">Sacramento </t>
  </si>
  <si>
    <t>robert.pegg@vanguard.edu</t>
  </si>
  <si>
    <t>BAXDPB</t>
  </si>
  <si>
    <t>Nike Baseball Camp Portland Pickles</t>
  </si>
  <si>
    <t>Portland Pickels</t>
  </si>
  <si>
    <t>Dean Harvey Field</t>
  </si>
  <si>
    <t>55 Fair Dr.</t>
  </si>
  <si>
    <t>Costa Mesa</t>
  </si>
  <si>
    <t>parker@portlandpicklesbaseball.com / jj@portlandpicklesbaseball.com / rcampbell@portlandpicklesbaseball.com</t>
  </si>
  <si>
    <t>BAXDSY</t>
  </si>
  <si>
    <t>Nike Baseball Camp Scrap Yard Dawgs</t>
  </si>
  <si>
    <t>Scrap Yard Sports Complex</t>
  </si>
  <si>
    <t>Walker Stadium</t>
  </si>
  <si>
    <t>4727 SE 92nd Ave</t>
  </si>
  <si>
    <t>sarahd@scrapyardsports.com</t>
  </si>
  <si>
    <t>BAXDSR</t>
  </si>
  <si>
    <t>Nike Baseball Camp at Southern New Hampshire University</t>
  </si>
  <si>
    <t>Southern New Hampshire University</t>
  </si>
  <si>
    <t>Scrap Yard Sports</t>
  </si>
  <si>
    <t>29607 Robinson Road</t>
  </si>
  <si>
    <t>Conroe</t>
  </si>
  <si>
    <t>scottloiseau@gmail.com</t>
  </si>
  <si>
    <t>BAXDUL</t>
  </si>
  <si>
    <t>Nike Baseball Camp University of La Verne</t>
  </si>
  <si>
    <t>University of La Verne</t>
  </si>
  <si>
    <t>Penman Field</t>
  </si>
  <si>
    <t>2500 N River Rd</t>
  </si>
  <si>
    <t>Manchester</t>
  </si>
  <si>
    <t>NH</t>
  </si>
  <si>
    <t>rwinterburn@laverne.edu</t>
  </si>
  <si>
    <t>BAXDGF</t>
  </si>
  <si>
    <t>Nike Baseball Camp Great Falls Voyagers</t>
  </si>
  <si>
    <t>Voyagers Stadium</t>
  </si>
  <si>
    <t>Campus West Athletic Facilities</t>
  </si>
  <si>
    <t>1837 Wheeler Ave.</t>
  </si>
  <si>
    <t>sean@gfvoyagers.com</t>
  </si>
  <si>
    <t>BAXDRB</t>
  </si>
  <si>
    <t>Nike Baseball Camp New York Boulders</t>
  </si>
  <si>
    <t>1 Palisades Credit Union Park Dr.</t>
  </si>
  <si>
    <t xml:space="preserve">1015 25th Street North </t>
  </si>
  <si>
    <t>Great Falls</t>
  </si>
  <si>
    <t>sreilly@NYBoulders.com</t>
  </si>
  <si>
    <t>BAXDMC</t>
  </si>
  <si>
    <t>Nike Baseball Camp Southern Maryland Blue Crabs</t>
  </si>
  <si>
    <t>Regency Furniture Stadium</t>
  </si>
  <si>
    <t>Clover Stadium</t>
  </si>
  <si>
    <t>1 Palisades Credit Union Park Dr</t>
  </si>
  <si>
    <t>Pomona</t>
  </si>
  <si>
    <t>cknichel@somdbluecrabs.com</t>
  </si>
  <si>
    <t>BAXDGG</t>
  </si>
  <si>
    <t>Nike Baseball Camp Gateway Grizzlies</t>
  </si>
  <si>
    <t>Grizzlies Ballpark</t>
  </si>
  <si>
    <t>11765 St. Linus Drive</t>
  </si>
  <si>
    <t>Waldorf</t>
  </si>
  <si>
    <t>sbrook@gatewaygrizzlies.com</t>
  </si>
  <si>
    <t>BAXDUH</t>
  </si>
  <si>
    <t>Nike Baseball Camp University of Hartford</t>
  </si>
  <si>
    <t>University of Hartford</t>
  </si>
  <si>
    <t xml:space="preserve">Grizzlies Ballpark </t>
  </si>
  <si>
    <t>2301 Grizzlie Bear Blvd</t>
  </si>
  <si>
    <t>Sauget</t>
  </si>
  <si>
    <t>smalinows@hartford.edu</t>
  </si>
  <si>
    <t>BAXDGS</t>
  </si>
  <si>
    <t>Nike Baseball Camp Gwinnett Stripers</t>
  </si>
  <si>
    <t>Coolray Field</t>
  </si>
  <si>
    <t>Fiondella Field</t>
  </si>
  <si>
    <t>200 Bloomfield Avenue</t>
  </si>
  <si>
    <t>West Hartford</t>
  </si>
  <si>
    <t>carley.daniel@gostripers.com</t>
  </si>
  <si>
    <t>BAXDPH</t>
  </si>
  <si>
    <t>Nike Baseball Camp Missoula Paddleheads</t>
  </si>
  <si>
    <t>Ogren Park at Allegiance Field</t>
  </si>
  <si>
    <t>2500 Buford Dr</t>
  </si>
  <si>
    <t>jcommendatore@gopaddleheads.com</t>
  </si>
  <si>
    <t>BAXDRM</t>
  </si>
  <si>
    <t>Nike Baseball Camp Rocky Mountain Vibes</t>
  </si>
  <si>
    <t>UCHealth Park</t>
  </si>
  <si>
    <t>700 Cregg Lane</t>
  </si>
  <si>
    <t xml:space="preserve">llancaster@vibesbaseball.com / </t>
  </si>
  <si>
    <t>BAXDDH</t>
  </si>
  <si>
    <t>Nike Baseball Camp Dana Hills High School</t>
  </si>
  <si>
    <t>Dana Hills High School</t>
  </si>
  <si>
    <t>4385 Tutt Blvd</t>
  </si>
  <si>
    <t>tcfaris@capousd.org</t>
  </si>
  <si>
    <t>BAXRSB</t>
  </si>
  <si>
    <t>Nike Baseball Camp Westmont College</t>
  </si>
  <si>
    <t>Westmont College</t>
  </si>
  <si>
    <t>Dolphin Field</t>
  </si>
  <si>
    <t xml:space="preserve">33333 Golden Lantern </t>
  </si>
  <si>
    <t>Dana Hills</t>
  </si>
  <si>
    <t>grizzliesbaseballtraining@yahoo.com</t>
  </si>
  <si>
    <t>BAXRSD</t>
  </si>
  <si>
    <t>Nike Baseball Camp San Diego</t>
  </si>
  <si>
    <t xml:space="preserve">San Diego Mesa College  </t>
  </si>
  <si>
    <t>Russell Carr Field</t>
  </si>
  <si>
    <t>955 La Paz Rd</t>
  </si>
  <si>
    <t>Santa Barbara</t>
  </si>
  <si>
    <t>BAXDMP</t>
  </si>
  <si>
    <t>Nike Baseball Fall Camp Mission College Prep</t>
  </si>
  <si>
    <t xml:space="preserve">Mission College Preparatory Catholic High School </t>
  </si>
  <si>
    <t>SD Mesa Baseball Field</t>
  </si>
  <si>
    <t>7250 Mesa College Drive</t>
  </si>
  <si>
    <t>BAXDDS</t>
  </si>
  <si>
    <t>Nike Baseball Camp Dunn School</t>
  </si>
  <si>
    <t>Dunn School</t>
  </si>
  <si>
    <t>682 Palm St</t>
  </si>
  <si>
    <t>San Luis Obispo</t>
  </si>
  <si>
    <t>BAXDSM</t>
  </si>
  <si>
    <t>Nike Baseball Camp San Marcos High School</t>
  </si>
  <si>
    <t>San Marcos High School</t>
  </si>
  <si>
    <t>2555 CA-154</t>
  </si>
  <si>
    <t>Los Olivos</t>
  </si>
  <si>
    <t>BAXDMB</t>
  </si>
  <si>
    <t>Nike Baseball Camp McBean Stadium</t>
  </si>
  <si>
    <t>Jessup University</t>
  </si>
  <si>
    <t xml:space="preserve">San Marcos High Baseball Field </t>
  </si>
  <si>
    <t>4750 Hollister Ave</t>
  </si>
  <si>
    <t>tpaine@jessup.edu / bragatz@jessup.edu</t>
  </si>
  <si>
    <t>BAXDIF</t>
  </si>
  <si>
    <t xml:space="preserve">Nike Baseball Camp Idaho Falls Chukars </t>
  </si>
  <si>
    <t>Melaleuca Field</t>
  </si>
  <si>
    <t>2121 University Ave</t>
  </si>
  <si>
    <t>Rocklin</t>
  </si>
  <si>
    <t xml:space="preserve">tpercival@ifchukars.com </t>
  </si>
  <si>
    <t>BAXDHP</t>
  </si>
  <si>
    <t xml:space="preserve">Nike Baseball Camp Home Plate </t>
  </si>
  <si>
    <t>Home Plate</t>
  </si>
  <si>
    <t>900 Jim Garchow Way</t>
  </si>
  <si>
    <t xml:space="preserve">Idaho Falls </t>
  </si>
  <si>
    <t xml:space="preserve">walkersearcy@homeplatechilidogs.com / pambening@homeplatechilidogs.com </t>
  </si>
  <si>
    <t>BAXRBS</t>
  </si>
  <si>
    <t>Nike Baseball Camp Boise State University</t>
  </si>
  <si>
    <t>Boise State University</t>
  </si>
  <si>
    <t>611 Highway 74 S</t>
  </si>
  <si>
    <t>Peachtree City</t>
  </si>
  <si>
    <t>westy@next-athletes.com</t>
  </si>
  <si>
    <t>BAXDHF</t>
  </si>
  <si>
    <t>Nike Baseball Camp Olathe Training Facility</t>
  </si>
  <si>
    <t>Olathe Training Facility</t>
  </si>
  <si>
    <t>1421 W Cesar Chavez Ln</t>
  </si>
  <si>
    <t>wgorden@homefieldkc.com</t>
  </si>
  <si>
    <t>BAXDST</t>
  </si>
  <si>
    <t>Nike Baseball Camp Stanford All Star Sessions</t>
  </si>
  <si>
    <t>Stanford University</t>
  </si>
  <si>
    <t>2115 E Kansas City Rd</t>
  </si>
  <si>
    <t>Olathe</t>
  </si>
  <si>
    <t>BAXDOS</t>
  </si>
  <si>
    <t>Nike Baseball Camp with Damon Lessler</t>
  </si>
  <si>
    <t>Bevelhymer Park (Yellow Zone)</t>
  </si>
  <si>
    <t>Sunken Field</t>
  </si>
  <si>
    <t>damon.lessler5@gmail.com</t>
  </si>
  <si>
    <t>BAXDSD</t>
  </si>
  <si>
    <t>Nike Baseball Camp San Diego State University</t>
  </si>
  <si>
    <t>San Diego State University</t>
  </si>
  <si>
    <t xml:space="preserve"> 7950 Bevelhymer Road</t>
  </si>
  <si>
    <t>New Albany</t>
  </si>
  <si>
    <t>mfoxcroft22@gmail.com</t>
  </si>
  <si>
    <t>BAXDOM</t>
  </si>
  <si>
    <t>Nike Baseball Camp Creighton Prep</t>
  </si>
  <si>
    <t>Creighton Prep</t>
  </si>
  <si>
    <t>Tony Gwynn Stadium</t>
  </si>
  <si>
    <t>Plaza Deportes</t>
  </si>
  <si>
    <t>BAXDGJ</t>
  </si>
  <si>
    <t>Nike Baseball Camp Grand Junction Jackalopes</t>
  </si>
  <si>
    <t>Suplizio Field</t>
  </si>
  <si>
    <t>Jurgensen Park</t>
  </si>
  <si>
    <t>7400 Western Ave</t>
  </si>
  <si>
    <t>Info@gjjackalopes.com</t>
  </si>
  <si>
    <t>BAXDCO</t>
  </si>
  <si>
    <t>Nike Baseball Camp Northern Colorado Owlz</t>
  </si>
  <si>
    <t>4Rivers Stadium (Future Legends Dome *for rain*)</t>
  </si>
  <si>
    <t>1315 North Ave</t>
  </si>
  <si>
    <t>Grand Junction</t>
  </si>
  <si>
    <t>BAXDLM</t>
  </si>
  <si>
    <t>Nike Baseball Camp Loyola Marymount University</t>
  </si>
  <si>
    <t>Loyola Marymount University</t>
  </si>
  <si>
    <t>Windsor</t>
  </si>
  <si>
    <t>BAXRUN</t>
  </si>
  <si>
    <t>Nike Baseball Camp University of Nevada, Las Vegas</t>
  </si>
  <si>
    <t>University of Nevada, Las Vegas</t>
  </si>
  <si>
    <t>1 Loyola Marymount University Dr</t>
  </si>
  <si>
    <t>BAXRUD</t>
  </si>
  <si>
    <t>Nike Baseball Camp University of Denver</t>
  </si>
  <si>
    <t>University of Denver</t>
  </si>
  <si>
    <t>4505 S Maryland Pkwy</t>
  </si>
  <si>
    <t>BAXDEV</t>
  </si>
  <si>
    <t>Nike Baseball Camp EVO Baseball</t>
  </si>
  <si>
    <t>EVO Baseball</t>
  </si>
  <si>
    <t>2199 S University Blvd</t>
  </si>
  <si>
    <t>pprice@worcester.edu</t>
  </si>
  <si>
    <t>BAXRUC</t>
  </si>
  <si>
    <t>Nike Baseball Camp, Los Angeles</t>
  </si>
  <si>
    <t>UCLA</t>
  </si>
  <si>
    <t>697 Hartford Turnpike</t>
  </si>
  <si>
    <t>Shrewsbury</t>
  </si>
  <si>
    <t>BAXRWU</t>
  </si>
  <si>
    <t>Nike Baseball Camp at Westminster University</t>
  </si>
  <si>
    <t>Westminster University</t>
  </si>
  <si>
    <t>BAXDUD</t>
  </si>
  <si>
    <t>Nike Baseball Camp at University of Dayton</t>
  </si>
  <si>
    <t>University of Dayton</t>
  </si>
  <si>
    <t>Salt Lake City</t>
  </si>
  <si>
    <t>BAXDLA</t>
  </si>
  <si>
    <t>Nike Baseball Camp Lasorda Legacy Academy</t>
  </si>
  <si>
    <t>Lasorda Legacy Academy</t>
  </si>
  <si>
    <t xml:space="preserve">Woerner Field at AES Ohio Stadium </t>
  </si>
  <si>
    <t>Arena Park Dr</t>
  </si>
  <si>
    <t>BAXDCB</t>
  </si>
  <si>
    <t>Nike Baseball Camp Kearny Mesa</t>
  </si>
  <si>
    <t>Cabrillo Heights Park</t>
  </si>
  <si>
    <t>4530 Venture Drive</t>
  </si>
  <si>
    <t>Johnstown</t>
  </si>
  <si>
    <t>vianneyacampos@gmail.com / derrick_yamada@hotmail.com</t>
  </si>
  <si>
    <t>BAXDCU</t>
  </si>
  <si>
    <t>Nike Baseball Camp Central Connecticut State University</t>
  </si>
  <si>
    <t>Connecticut State University</t>
  </si>
  <si>
    <t>Serra Mesa Little League Fields at Cabrillo Heights Park</t>
  </si>
  <si>
    <t>8308 Hurlbut St</t>
  </si>
  <si>
    <t>hallpac@ccsu.edu / coachnenna@gmail.com</t>
  </si>
  <si>
    <t>BAXDUS</t>
  </si>
  <si>
    <t>Nike Baseball Camp United Shore Professional Baseball League</t>
  </si>
  <si>
    <t>Jimmy John's Field</t>
  </si>
  <si>
    <t>CCSU Baseball Field</t>
  </si>
  <si>
    <t>413 Ella Grosso Boulevard</t>
  </si>
  <si>
    <t>New Britain</t>
  </si>
  <si>
    <t>pdnoce@gmail.com</t>
  </si>
  <si>
    <t>BAXDCV</t>
  </si>
  <si>
    <t>Nike Baseball Camp South Bay</t>
  </si>
  <si>
    <t>Eastlake Little League</t>
  </si>
  <si>
    <t>7171 Auburn Road</t>
  </si>
  <si>
    <t>Utica</t>
  </si>
  <si>
    <t>sandiegoroughriders@gmail.com</t>
  </si>
  <si>
    <t>BAXDDC</t>
  </si>
  <si>
    <t>Nike Baseball Camp Brook Run Park (Dekalb County)</t>
  </si>
  <si>
    <t>Brook Run Park</t>
  </si>
  <si>
    <t>Eastlake Little League Main Complex</t>
  </si>
  <si>
    <t>1225 N Creekside Dr</t>
  </si>
  <si>
    <t>atlmetromlsa@gmail.com</t>
  </si>
  <si>
    <t>BAXDPA</t>
  </si>
  <si>
    <t>Nike Baseball Camp Lancaster Stormers</t>
  </si>
  <si>
    <t>Clipper Magazine Stadium</t>
  </si>
  <si>
    <t>4635 Barclay Dr.</t>
  </si>
  <si>
    <t>Dunwoody</t>
  </si>
  <si>
    <t>tsteffy@lancasterstormers.com</t>
  </si>
  <si>
    <t>BAXDCF</t>
  </si>
  <si>
    <t>Nike Baseball Camp Columbia Fireflies</t>
  </si>
  <si>
    <t>Segra Park</t>
  </si>
  <si>
    <t>650 North Prince Street</t>
  </si>
  <si>
    <t>BAXDGV</t>
  </si>
  <si>
    <t>Nike Baseball Camp at The Green Vale School</t>
  </si>
  <si>
    <t>The Green Vale School</t>
  </si>
  <si>
    <t>1640 Freed St.</t>
  </si>
  <si>
    <t>pwlax11050@gmail.com</t>
  </si>
  <si>
    <t>BAXDGP</t>
  </si>
  <si>
    <t>Nike Baseball Camp Gastonia Ghost Peppers</t>
  </si>
  <si>
    <t>CaroMont Health Park</t>
  </si>
  <si>
    <t>250 Valentines Lane</t>
  </si>
  <si>
    <t>Old Brookville</t>
  </si>
  <si>
    <t>TBD</t>
  </si>
  <si>
    <t>BAXDFD</t>
  </si>
  <si>
    <t>Nike Baseball Camp Fond du Lac Dock Spiders</t>
  </si>
  <si>
    <t xml:space="preserve"> Herr-Baker Field</t>
  </si>
  <si>
    <t>800 W Franklin Blvd</t>
  </si>
  <si>
    <t>dcoe@dockspiders.com</t>
  </si>
  <si>
    <t>BAXDHC</t>
  </si>
  <si>
    <t>High Cascade Nike Baseball Camp</t>
  </si>
  <si>
    <t>Oregon State University-Cascades</t>
  </si>
  <si>
    <t>980 E Division St</t>
  </si>
  <si>
    <t>Fond du Lac</t>
  </si>
  <si>
    <t>BAXDML</t>
  </si>
  <si>
    <t>Nike Baseball Camp Menlo College</t>
  </si>
  <si>
    <t>Menlo College</t>
  </si>
  <si>
    <t>1500 SW Chandler Ave</t>
  </si>
  <si>
    <t>Bend</t>
  </si>
  <si>
    <t>alex.hoover@menlo.edu / trent.verlin@menlo.edu</t>
  </si>
  <si>
    <t>BAXDSA</t>
  </si>
  <si>
    <t>NIke Baseball Camp at Spring Hill College</t>
  </si>
  <si>
    <t>Spring Hill College</t>
  </si>
  <si>
    <t>Cartan Baseball Field</t>
  </si>
  <si>
    <t>1000 El Camino Real</t>
  </si>
  <si>
    <t>Atherton</t>
  </si>
  <si>
    <t>fgonzalez@shc.edu</t>
  </si>
  <si>
    <t>BAXDUM</t>
  </si>
  <si>
    <t>Nike Baseball Camp at California State University, San Marcos</t>
  </si>
  <si>
    <t>California State University, San Marcos</t>
  </si>
  <si>
    <t>4000 Dauphin St</t>
  </si>
  <si>
    <t>BAXDON</t>
  </si>
  <si>
    <t>Nike Baseball Camp Olivet Nazarene University</t>
  </si>
  <si>
    <t>Olivet Nazarene University</t>
  </si>
  <si>
    <t>333 S Twin Oaks Valley Rd</t>
  </si>
  <si>
    <t>San Marcos</t>
  </si>
  <si>
    <t>cpunches@olivet.edu</t>
  </si>
  <si>
    <t>BAXDBA</t>
  </si>
  <si>
    <t>Nike Baseball Camp Oakland Ballers</t>
  </si>
  <si>
    <t>Watson Field</t>
  </si>
  <si>
    <t>One University Ave</t>
  </si>
  <si>
    <t>Bourbonnais</t>
  </si>
  <si>
    <t xml:space="preserve">james@oaklandballers.com </t>
  </si>
  <si>
    <t>BAXDUP</t>
  </si>
  <si>
    <t>Nike Baseball Camp at University of Puget Sound</t>
  </si>
  <si>
    <t xml:space="preserve"> University of Puget Sound</t>
  </si>
  <si>
    <t>Raimondi Park</t>
  </si>
  <si>
    <t>1689 20th St</t>
  </si>
  <si>
    <t>Oakland</t>
  </si>
  <si>
    <t>BAXDWI</t>
  </si>
  <si>
    <t>Nike Baseball Camp Edgewood College</t>
  </si>
  <si>
    <t>Edgewood College</t>
  </si>
  <si>
    <t>1500 N Warner St</t>
  </si>
  <si>
    <t>Tacoma</t>
  </si>
  <si>
    <t>abrisack@edgewood.edu</t>
  </si>
  <si>
    <t>BAXDYS</t>
  </si>
  <si>
    <t>Nike Baseball Camp Yuba-Sutter High Wheelers</t>
  </si>
  <si>
    <t>Bryant Field</t>
  </si>
  <si>
    <t>Stampfl Field</t>
  </si>
  <si>
    <t>1000 Edgewood College Drive</t>
  </si>
  <si>
    <t>billyhorton3@yahoo.com / mike.vanhise@highwheelers.com</t>
  </si>
  <si>
    <t>BAXDME</t>
  </si>
  <si>
    <t>Nike Baseball Camp Syracuse Mets</t>
  </si>
  <si>
    <t>NBT Bank Stadium</t>
  </si>
  <si>
    <t>1431 C St</t>
  </si>
  <si>
    <t>Marysville</t>
  </si>
  <si>
    <t>JSmorol@SyracuseMets.com</t>
  </si>
  <si>
    <t>BAXDBK</t>
  </si>
  <si>
    <t>Nike Baseball Camp Brooklyn Cyclones</t>
  </si>
  <si>
    <t>Maimonides Park</t>
  </si>
  <si>
    <t>300 NBT Bank Parkway</t>
  </si>
  <si>
    <t>Syracuse</t>
  </si>
  <si>
    <t>kevin@brooklyncyclones.com</t>
  </si>
  <si>
    <t>BAXDBI</t>
  </si>
  <si>
    <t>Nike Baseball Camp Biloxi Shuckers</t>
  </si>
  <si>
    <t xml:space="preserve">Keesler Federal Park </t>
  </si>
  <si>
    <t>1904 Surf Ave</t>
  </si>
  <si>
    <t>Brooklyn</t>
  </si>
  <si>
    <t>BAXDFW</t>
  </si>
  <si>
    <t>Nike Baseball Camp Fayetteville Woodpeckers</t>
  </si>
  <si>
    <t>Segra Stadium</t>
  </si>
  <si>
    <t>105 Caillavet St</t>
  </si>
  <si>
    <t>Biloxi</t>
  </si>
  <si>
    <t>BAXDDL</t>
  </si>
  <si>
    <t>Nike Baseball Camp Delmarva Shorebirds</t>
  </si>
  <si>
    <t>460 Hay St</t>
  </si>
  <si>
    <t>BAXDET</t>
  </si>
  <si>
    <t>Nike Baseball Camp Eckerd College</t>
  </si>
  <si>
    <t>beaurejm@eckerd.edu</t>
  </si>
  <si>
    <t>BAXDTN</t>
  </si>
  <si>
    <t>Nike Baseball Camp Massey Athletics</t>
  </si>
  <si>
    <t>St. Petersburg</t>
  </si>
  <si>
    <t>BAXRFA</t>
  </si>
  <si>
    <t>Nike Baseball Camp Fryeburg Academy</t>
  </si>
  <si>
    <t>Bells</t>
  </si>
  <si>
    <t>coachbeast@beastembasketball.com</t>
  </si>
  <si>
    <t>BAXRSH</t>
  </si>
  <si>
    <t>Nike Baseball Camp at Stonehill College</t>
  </si>
  <si>
    <t>Stonehill College</t>
  </si>
  <si>
    <t>BAXDFS</t>
  </si>
  <si>
    <t>Nike Baseball Camp Cobb County - Smyrna</t>
  </si>
  <si>
    <t>Brinkley Park (Hambrick Field)</t>
  </si>
  <si>
    <t xml:space="preserve">320 Washington St </t>
  </si>
  <si>
    <t>North Easton</t>
  </si>
  <si>
    <t>blyoung@fullscopesports.com</t>
  </si>
  <si>
    <t>BAXDCR</t>
  </si>
  <si>
    <t>Nike Baseball Camp Corvallis</t>
  </si>
  <si>
    <t xml:space="preserve">Crescent Valley High School </t>
  </si>
  <si>
    <t xml:space="preserve">1270 Hunter Street </t>
  </si>
  <si>
    <t>scot.mcdonald@corvallis.k12.or.us</t>
  </si>
  <si>
    <t>BAXDRH</t>
  </si>
  <si>
    <t>Nike Baseball Camp Raritan High School</t>
  </si>
  <si>
    <t>Raritan High School</t>
  </si>
  <si>
    <t>4444 NW Highland Drive</t>
  </si>
  <si>
    <t>Corvallis</t>
  </si>
  <si>
    <t>BAXDWD</t>
  </si>
  <si>
    <t>Nike Baseball Camp at Windward School</t>
  </si>
  <si>
    <t xml:space="preserve">Windward School </t>
  </si>
  <si>
    <t>419 Middle Rd</t>
  </si>
  <si>
    <t>Hazlet</t>
  </si>
  <si>
    <t>bclemens@windwardschool.org</t>
  </si>
  <si>
    <t>BAXDAT</t>
  </si>
  <si>
    <t>Nike Baseball Camp North Carolina A&amp;T State University</t>
  </si>
  <si>
    <t>North Carolina A&amp;T State University</t>
  </si>
  <si>
    <t>11350 Palms Blvd</t>
  </si>
  <si>
    <t>aggiebaseballcamps@gmail.com</t>
  </si>
  <si>
    <t>BAXDAF</t>
  </si>
  <si>
    <t>Nike Baseball Camp at University of South Florida</t>
  </si>
  <si>
    <t>University of South Florida</t>
  </si>
  <si>
    <t xml:space="preserve">World War Memorial Stadium </t>
  </si>
  <si>
    <t>510 Yanceyville St</t>
  </si>
  <si>
    <t>Greensboro</t>
  </si>
  <si>
    <t>BAXDMI</t>
  </si>
  <si>
    <t>NIke Baseball Camp Springfield Cardinals</t>
  </si>
  <si>
    <t>Hammons Field</t>
  </si>
  <si>
    <t>sbailes@springfieldcardinals.com</t>
  </si>
  <si>
    <t>BAXDGT</t>
  </si>
  <si>
    <t>Nike Baseball Camp at Georgetown University</t>
  </si>
  <si>
    <t>Georgetown University</t>
  </si>
  <si>
    <t>955 E Trafficway St</t>
  </si>
  <si>
    <t>Edwin.Thompson@georgetown.edu</t>
  </si>
  <si>
    <t>BAXDKK</t>
  </si>
  <si>
    <t>Nike Baseball Camp Kenosha Kingfish</t>
  </si>
  <si>
    <t>Simmons Field</t>
  </si>
  <si>
    <t xml:space="preserve">Capital One Ball Park  </t>
  </si>
  <si>
    <t>1600 Scotts Crossing Rd</t>
  </si>
  <si>
    <t>Tysons</t>
  </si>
  <si>
    <t>aidan@kingfishbaseball.com</t>
  </si>
  <si>
    <t>BAXDIN</t>
  </si>
  <si>
    <t>Nike Baseball Camp at In The Net</t>
  </si>
  <si>
    <t xml:space="preserve">In The Net Sports Complex </t>
  </si>
  <si>
    <t>7817 Sheridan Rd</t>
  </si>
  <si>
    <t>Kenosha</t>
  </si>
  <si>
    <t>jeff@inthenet.com</t>
  </si>
  <si>
    <t>798 Airport Rd Palmyra</t>
  </si>
  <si>
    <t>Palmyra</t>
  </si>
  <si>
    <t xml:space="preserve">PA </t>
  </si>
  <si>
    <t>SBGDOH</t>
  </si>
  <si>
    <t>Nike Softball Camp Oak Hill Middle School</t>
  </si>
  <si>
    <t>Oak Hill Middles School</t>
  </si>
  <si>
    <t xml:space="preserve">Oak Hill Middle School </t>
  </si>
  <si>
    <t xml:space="preserve">130 Wheeler Road </t>
  </si>
  <si>
    <t>Newton</t>
  </si>
  <si>
    <t>SBGROL</t>
  </si>
  <si>
    <t>Nike Softball Camp Our Lady of The Lake University</t>
  </si>
  <si>
    <t>Our Lady of the Lake University</t>
  </si>
  <si>
    <t xml:space="preserve">OLLU Softball Field </t>
  </si>
  <si>
    <t>411 S.W. 24th Street</t>
  </si>
  <si>
    <t>taylor.stoltz@sterling.edu / calynn.gicante@sterling.edu</t>
  </si>
  <si>
    <t>SBGDWF</t>
  </si>
  <si>
    <t>Nike Softball Camp University of West Florida</t>
  </si>
  <si>
    <t>University of West Florida</t>
  </si>
  <si>
    <t>UWF Softball Complex</t>
  </si>
  <si>
    <t>Campus Drive</t>
  </si>
  <si>
    <t>Pensacola</t>
  </si>
  <si>
    <t>amclean@uwf.edu</t>
  </si>
  <si>
    <t>SBGDWA</t>
  </si>
  <si>
    <t>Nike Softball Camp Marymoor Park</t>
  </si>
  <si>
    <t>Marymoor Park</t>
  </si>
  <si>
    <t>Marymooor Bellevie Ballfield Complex Fields</t>
  </si>
  <si>
    <t>6046 West Lake Sammamish Pkwy</t>
  </si>
  <si>
    <t>NE Redmond</t>
  </si>
  <si>
    <t>Ashlyn.Englehorn@bhsu.edu</t>
  </si>
  <si>
    <t>SBGDBH</t>
  </si>
  <si>
    <t>Nike Softball Camp Black Hills State University</t>
  </si>
  <si>
    <t>Black Hills State University</t>
  </si>
  <si>
    <t>Yellow Jacket Field</t>
  </si>
  <si>
    <t xml:space="preserve">1200 University St. </t>
  </si>
  <si>
    <t>Spearfish</t>
  </si>
  <si>
    <t>SD</t>
  </si>
  <si>
    <t>SBGDLU</t>
  </si>
  <si>
    <t>Nike Softball Camp Lewis University</t>
  </si>
  <si>
    <t>Lewis Softball Field</t>
  </si>
  <si>
    <t xml:space="preserve">1 University Parkway </t>
  </si>
  <si>
    <t>pearlbe@lewisu.edu</t>
  </si>
  <si>
    <t>SBGRWW</t>
  </si>
  <si>
    <t>Nike Softball Camp Whitworth University</t>
  </si>
  <si>
    <t>Diana Marks Softball Field</t>
  </si>
  <si>
    <t>300 W Hawthorne Rd</t>
  </si>
  <si>
    <t>bcastle@whitworth.edu</t>
  </si>
  <si>
    <t>SBGRGA</t>
  </si>
  <si>
    <t>Nike Softball Camp Columbus State University</t>
  </si>
  <si>
    <t>Columbus State University</t>
  </si>
  <si>
    <t>Cougar Field</t>
  </si>
  <si>
    <t>4225 University Ave</t>
  </si>
  <si>
    <t>huskisson_bradford@columbusstate.edu</t>
  </si>
  <si>
    <t>SBGDMA</t>
  </si>
  <si>
    <t>Nike Softball Camp Milton Academy</t>
  </si>
  <si>
    <t>Upper Field</t>
  </si>
  <si>
    <t>170 Centre St.</t>
  </si>
  <si>
    <t>SBGDFR</t>
  </si>
  <si>
    <t>Nike Softball Camp Framingham State University</t>
  </si>
  <si>
    <t>Framingham State University</t>
  </si>
  <si>
    <t>Maple Street Softball Field</t>
  </si>
  <si>
    <t>100 State St.</t>
  </si>
  <si>
    <t>Framingham</t>
  </si>
  <si>
    <t>SBGDAP</t>
  </si>
  <si>
    <t>Nike Softball Camp Azusa Pacific University</t>
  </si>
  <si>
    <t>Azusa Pacific University</t>
  </si>
  <si>
    <t>Cougar Softball Field</t>
  </si>
  <si>
    <t>901 E Alosta Ave</t>
  </si>
  <si>
    <t>Azusa</t>
  </si>
  <si>
    <t>cwebber@apu.edu</t>
  </si>
  <si>
    <t>SBGRNC</t>
  </si>
  <si>
    <t>Nike Softball Camp Guilford College</t>
  </si>
  <si>
    <t>Guilford College</t>
  </si>
  <si>
    <t xml:space="preserve">Haworth Field </t>
  </si>
  <si>
    <t>5800 West Friendly</t>
  </si>
  <si>
    <t>duncancm@guilford.edu</t>
  </si>
  <si>
    <t>SBGDCA</t>
  </si>
  <si>
    <t>CAL Softball Camps</t>
  </si>
  <si>
    <t>University of California Berkeley</t>
  </si>
  <si>
    <t>Levine-Fricke Field</t>
  </si>
  <si>
    <t>Centennial Dr</t>
  </si>
  <si>
    <t>cspencer@berkeley.edu</t>
  </si>
  <si>
    <t>SBGRSB</t>
  </si>
  <si>
    <t>Nike Softball Camp Santa Barbara</t>
  </si>
  <si>
    <t>University of Santa Barbara</t>
  </si>
  <si>
    <t xml:space="preserve">Campus Diamond </t>
  </si>
  <si>
    <t>6585 El Colegio Road</t>
  </si>
  <si>
    <t>dnelson@allamericansportsacademy.net</t>
  </si>
  <si>
    <t>SBGRNR</t>
  </si>
  <si>
    <t>Nike Softball Camp Jessup University</t>
  </si>
  <si>
    <t>Kathy Lund Park</t>
  </si>
  <si>
    <t>6101 W Oaks Blvd</t>
  </si>
  <si>
    <t>SBGDRB</t>
  </si>
  <si>
    <t>Nike Softball Camp Rainbow Sports Complex</t>
  </si>
  <si>
    <t>Rainbow Sports Complex</t>
  </si>
  <si>
    <t>Rainbow Fields</t>
  </si>
  <si>
    <t>3800 Claribel Road</t>
  </si>
  <si>
    <t>SBGDHS</t>
  </si>
  <si>
    <t>Nike Softball Camp Holy Spirit High School</t>
  </si>
  <si>
    <t>Holy Spirit High School</t>
  </si>
  <si>
    <t>500 S New Rd</t>
  </si>
  <si>
    <t>Absecon</t>
  </si>
  <si>
    <t>jgreen@proleveltraining.com</t>
  </si>
  <si>
    <t>SBGDPS</t>
  </si>
  <si>
    <t>Nike Softball Camp The Pingry School</t>
  </si>
  <si>
    <t>Pingry School</t>
  </si>
  <si>
    <t>131 Martinsville Rd</t>
  </si>
  <si>
    <t>Basking Ridge</t>
  </si>
  <si>
    <t>jwohlbach1@esu.edu</t>
  </si>
  <si>
    <t>SBGDRC</t>
  </si>
  <si>
    <t>Nike Softball Camp Rockville Centre</t>
  </si>
  <si>
    <t>Rockville Centre</t>
  </si>
  <si>
    <t xml:space="preserve">Bob Klein Field </t>
  </si>
  <si>
    <t>Peninsula Blvd</t>
  </si>
  <si>
    <t>SBGRCC</t>
  </si>
  <si>
    <t>Nike Softball Camp Coe College</t>
  </si>
  <si>
    <t>Coe College</t>
  </si>
  <si>
    <t>Clark Softball Field</t>
  </si>
  <si>
    <t>1220 First Ave NE</t>
  </si>
  <si>
    <t>Cedar Rapids</t>
  </si>
  <si>
    <t>IA</t>
  </si>
  <si>
    <t>jwkoolbeck@coe.edu</t>
  </si>
  <si>
    <t>SBGRMT</t>
  </si>
  <si>
    <t>Nike Softball Camp Montreat College</t>
  </si>
  <si>
    <t>Montreat College - Black Mountain Campus</t>
  </si>
  <si>
    <t>Roxy Hines Memorial Field</t>
  </si>
  <si>
    <t>SBGDOR</t>
  </si>
  <si>
    <t>Nike Softball Camp George Fox University</t>
  </si>
  <si>
    <t>Morse Athletic Complex</t>
  </si>
  <si>
    <t>414 N. Meridian Street</t>
  </si>
  <si>
    <t>nathanohta@gmail.com</t>
  </si>
  <si>
    <t>SBGRSS</t>
  </si>
  <si>
    <t>Nike Softball Camp Salisbury University</t>
  </si>
  <si>
    <t>Sea Gull Softball Stadium</t>
  </si>
  <si>
    <t>jrstoltz@salisbury.edu</t>
  </si>
  <si>
    <t>SBGDMS</t>
  </si>
  <si>
    <t>Nike Softball Camp New Jersey Jackals</t>
  </si>
  <si>
    <t>Paterson, NJ</t>
  </si>
  <si>
    <t>SBGRLV</t>
  </si>
  <si>
    <t>Nike Softball Camp The Lawrenceville School</t>
  </si>
  <si>
    <t>Lawrenceville School</t>
  </si>
  <si>
    <t>42 Field</t>
  </si>
  <si>
    <t>2500 Main Street</t>
  </si>
  <si>
    <t>jschiel@lawrenceville.org</t>
  </si>
  <si>
    <t>SBGRFU</t>
  </si>
  <si>
    <t>Nike Softball Camp Fairfield University</t>
  </si>
  <si>
    <t>Alumni Softball Field</t>
  </si>
  <si>
    <t>jbrzezinski@fairfield.edu</t>
  </si>
  <si>
    <t>SBGRAC</t>
  </si>
  <si>
    <t>Nike Softball Camp Amherst College</t>
  </si>
  <si>
    <t>Amherst College</t>
  </si>
  <si>
    <t>Amherst Softball Field</t>
  </si>
  <si>
    <t>Hitchcock Road</t>
  </si>
  <si>
    <t>kaceys@comcast.net</t>
  </si>
  <si>
    <t>SBGDSP</t>
  </si>
  <si>
    <t>Nike Softball Camp Homeplate Softball Pittsburgh</t>
  </si>
  <si>
    <t>Bairdford Park</t>
  </si>
  <si>
    <t>50 Bairdford Park Rd</t>
  </si>
  <si>
    <t>homepl8training@gmail.com</t>
  </si>
  <si>
    <t>SBGRSU</t>
  </si>
  <si>
    <t>Nike Softball Camp Southeastern University</t>
  </si>
  <si>
    <t>Southeatern University</t>
  </si>
  <si>
    <t xml:space="preserve">SEU Softball Field </t>
  </si>
  <si>
    <t>kewatkins@seu.edu</t>
  </si>
  <si>
    <t>SBGDIN</t>
  </si>
  <si>
    <t>Nike Softball Camp Indianapolis</t>
  </si>
  <si>
    <t>Avon High School</t>
  </si>
  <si>
    <t>Avon High School Softball Field</t>
  </si>
  <si>
    <t>7575 E. County Road 150 S.</t>
  </si>
  <si>
    <t>Avon</t>
  </si>
  <si>
    <t>coachkavonsb@gmail.com</t>
  </si>
  <si>
    <t>SBGDEL</t>
  </si>
  <si>
    <t>Nike Softball Camp East Lake High School</t>
  </si>
  <si>
    <t>East Lake High School</t>
  </si>
  <si>
    <t>1300 Silver Eagle Dr</t>
  </si>
  <si>
    <t>Tarpon Springs</t>
  </si>
  <si>
    <t>DELKK@pcsb.org</t>
  </si>
  <si>
    <t>SBGDBU</t>
  </si>
  <si>
    <t xml:space="preserve">Nike Softball Camp Biola University </t>
  </si>
  <si>
    <t xml:space="preserve">Freedom Field </t>
  </si>
  <si>
    <t>13800 Biola Ave.</t>
  </si>
  <si>
    <t>Kristin.halte@biola.edu</t>
  </si>
  <si>
    <t>SBGDSD</t>
  </si>
  <si>
    <t>Nike Softball Camp Westview High School</t>
  </si>
  <si>
    <t>Westview High School</t>
  </si>
  <si>
    <t>Westview High School Softball Field</t>
  </si>
  <si>
    <t>13500 Camino Del Sur</t>
  </si>
  <si>
    <t>jomessersmith@gmail.com &amp; ltaylor@sdccd.edu</t>
  </si>
  <si>
    <t>SBGDUC</t>
  </si>
  <si>
    <t>Nike Softball Camp UC Colorado Springs</t>
  </si>
  <si>
    <t>UC Colorado Springs</t>
  </si>
  <si>
    <t xml:space="preserve">Mountain Lion Field </t>
  </si>
  <si>
    <t>5035 N Nevada Ave</t>
  </si>
  <si>
    <t>Madison.j.bunnell@gmail.com / mbunnel2@uccs.edu</t>
  </si>
  <si>
    <t>SBGDPU</t>
  </si>
  <si>
    <t>Nike Softball Camp Portland State University</t>
  </si>
  <si>
    <t>Portland State University</t>
  </si>
  <si>
    <t>Peter W. Stott Community Field</t>
  </si>
  <si>
    <t>930 SW Hall St.</t>
  </si>
  <si>
    <t>meadow@pdx.edu</t>
  </si>
  <si>
    <t>SBGDSM</t>
  </si>
  <si>
    <t>Nike Softball Camp San Diego Mesa College</t>
  </si>
  <si>
    <t>San Diego Mesa College</t>
  </si>
  <si>
    <t>ndall@sdccd.edu</t>
  </si>
  <si>
    <t>SBGDLS</t>
  </si>
  <si>
    <t>Nike Softball Camp at The Lovett School</t>
  </si>
  <si>
    <t>The Lovett School</t>
  </si>
  <si>
    <t>The Lovett School Softball Field</t>
  </si>
  <si>
    <t>3981 Paces Ferry Rd SE</t>
  </si>
  <si>
    <t>perelini.bush@lovett.org</t>
  </si>
  <si>
    <t>SBGREM</t>
  </si>
  <si>
    <t>Nike Softball Camp Embry Riddle University</t>
  </si>
  <si>
    <t>Eagle Softball Field</t>
  </si>
  <si>
    <t>wentes15@gmail.com</t>
  </si>
  <si>
    <t>SBGDSN</t>
  </si>
  <si>
    <t>Nike Softball Camp Manchester</t>
  </si>
  <si>
    <t>Arthur Donati Softball Field</t>
  </si>
  <si>
    <t>51 Main Street Hooksett</t>
  </si>
  <si>
    <t>Hooksett</t>
  </si>
  <si>
    <t>SBGROU</t>
  </si>
  <si>
    <t>Nike Softball Camp Oklahoma Christian University</t>
  </si>
  <si>
    <t>Oklahoma Christian University</t>
  </si>
  <si>
    <t>Lawson Softball Complex</t>
  </si>
  <si>
    <t>2501 E. Memorial Road</t>
  </si>
  <si>
    <t>shalee.rodriguez@oc.edu</t>
  </si>
  <si>
    <t>SBGDEF</t>
  </si>
  <si>
    <t>Nike Softball Camp Eastern Florida State College</t>
  </si>
  <si>
    <t>Eastern Florida State College</t>
  </si>
  <si>
    <t>3865 N. Wickham Rd.</t>
  </si>
  <si>
    <t>Melbourne</t>
  </si>
  <si>
    <t>SBGDMC</t>
  </si>
  <si>
    <t>Nike Softball Camp Menlo College</t>
  </si>
  <si>
    <t>Wunderlich Field</t>
  </si>
  <si>
    <t>Skylynne.ellazar@menlo.edu</t>
  </si>
  <si>
    <t>SBGDVU</t>
  </si>
  <si>
    <t>Nike Softball Camp Vanguard University</t>
  </si>
  <si>
    <t>VU Softball Field</t>
  </si>
  <si>
    <t>55 Fair Drive</t>
  </si>
  <si>
    <t>sydney.lahners@vanguard.edu</t>
  </si>
  <si>
    <t>SBGRDL</t>
  </si>
  <si>
    <t>Nike Softball Camp University of Dallas</t>
  </si>
  <si>
    <t>University of Dallas</t>
  </si>
  <si>
    <t xml:space="preserve">Crusdaer Softball Field </t>
  </si>
  <si>
    <t>1845 East Northgate Drive</t>
  </si>
  <si>
    <t>Irving</t>
  </si>
  <si>
    <t>SBGDIU</t>
  </si>
  <si>
    <t>Nike Softball Camp Indiana University Southeast</t>
  </si>
  <si>
    <t>Koetter Sports Softball Complex</t>
  </si>
  <si>
    <t xml:space="preserve">Koetter Sports Softball Complex </t>
  </si>
  <si>
    <t>700 Hausfeldt Lane</t>
  </si>
  <si>
    <t>etemplem@iu.edu</t>
  </si>
  <si>
    <t>SBGDDS</t>
  </si>
  <si>
    <t>Nike Softball Camp Daytona State College</t>
  </si>
  <si>
    <t>Daytona State College</t>
  </si>
  <si>
    <t>Halifax Health Softball Stadium</t>
  </si>
  <si>
    <t>42 Stadium Road</t>
  </si>
  <si>
    <t>Daytona Beach</t>
  </si>
  <si>
    <t>Tyla.Lee@DaytonaState.edu</t>
  </si>
  <si>
    <t>SBGDLT</t>
  </si>
  <si>
    <t>Nike Softball Camp Lubbock Christian University</t>
  </si>
  <si>
    <t>Lubbock Christian University</t>
  </si>
  <si>
    <t>Maner Park</t>
  </si>
  <si>
    <t xml:space="preserve">5601 19th St.  </t>
  </si>
  <si>
    <t>Lubbock</t>
  </si>
  <si>
    <t>SBGRWU</t>
  </si>
  <si>
    <t>Nike Softball Camp Westminster University</t>
  </si>
  <si>
    <t>Sunnyside Park</t>
  </si>
  <si>
    <t>1735 Sunnyside Ave S</t>
  </si>
  <si>
    <t>SBGDAL</t>
  </si>
  <si>
    <t>Nike Softball Camp Albright College</t>
  </si>
  <si>
    <t>Albright College Softball Field</t>
  </si>
  <si>
    <t>1621 N. 13th Street</t>
  </si>
  <si>
    <t>zrobertson@albright.edu</t>
  </si>
  <si>
    <t>SBGDCH</t>
  </si>
  <si>
    <t>Nike Softball Camp Carlmont High School</t>
  </si>
  <si>
    <t>Carlmont High School</t>
  </si>
  <si>
    <t>1400 Alameda de las Pulgas</t>
  </si>
  <si>
    <t>srianda@bsnsports.com</t>
  </si>
  <si>
    <t>SBGDVC</t>
  </si>
  <si>
    <t>Nike Softball Camp Diablo Valley College</t>
  </si>
  <si>
    <t xml:space="preserve">Diablo Valley College </t>
  </si>
  <si>
    <t>DVC Softball Filed</t>
  </si>
  <si>
    <t>321 Golf Club Road</t>
  </si>
  <si>
    <t>SBGDLB</t>
  </si>
  <si>
    <t>Cal Softball Elite Prospect Camp in Southern California</t>
  </si>
  <si>
    <t>Veternas Memorial Stadium</t>
  </si>
  <si>
    <t>5000 E Lew Davis Street</t>
  </si>
  <si>
    <t>SBGDGB</t>
  </si>
  <si>
    <t>Centennial Way</t>
  </si>
  <si>
    <t>SBGDCP</t>
  </si>
  <si>
    <t>Nike Softball Winter Camp Cal Poly San Luis Obispo</t>
  </si>
  <si>
    <t>Cal Poly SLO</t>
  </si>
  <si>
    <t>Bob Janssen Field</t>
  </si>
  <si>
    <t>SBGRBS</t>
  </si>
  <si>
    <t>Nike Softball Camp Boise State University</t>
  </si>
  <si>
    <t>SBGDLM</t>
  </si>
  <si>
    <t>Nike Softball Camp Loyola Marymount University</t>
  </si>
  <si>
    <t>SBGRUN</t>
  </si>
  <si>
    <t>Nike Softball Camp University of Nevada, Las Vegas</t>
  </si>
  <si>
    <t>SBGRUD</t>
  </si>
  <si>
    <t>Nike Softball Camp University of Denver</t>
  </si>
  <si>
    <t>SBGDEU</t>
  </si>
  <si>
    <t>Nike Softball Camp at St. Edward's University</t>
  </si>
  <si>
    <t>St. Edward’s University</t>
  </si>
  <si>
    <t>Diane Daniels Field</t>
  </si>
  <si>
    <t>3001 S Congress Ave</t>
  </si>
  <si>
    <t>Austin</t>
  </si>
  <si>
    <t>hpost@stedwards.edu</t>
  </si>
  <si>
    <t>SBGDME</t>
  </si>
  <si>
    <t>Nike Softball Camp Metropolitan Community College</t>
  </si>
  <si>
    <t>Happy Rock Park</t>
  </si>
  <si>
    <t>7565 Northeast Antioch Road</t>
  </si>
  <si>
    <t>Gladstone</t>
  </si>
  <si>
    <t>autumn.hughes@mcckc.edu</t>
  </si>
  <si>
    <t>SBGDAU</t>
  </si>
  <si>
    <t>Nike Softball Camp Clark Atlanta University</t>
  </si>
  <si>
    <t>Lady Panthers Field</t>
  </si>
  <si>
    <t>223 James P. Brawley Dr</t>
  </si>
  <si>
    <t>SW Atlanta</t>
  </si>
  <si>
    <t>nbayona@cau.edu</t>
  </si>
  <si>
    <t>SBGDCV</t>
  </si>
  <si>
    <t>Nike Softball Camp at Canyon View High School</t>
  </si>
  <si>
    <t>Canyon View High School</t>
  </si>
  <si>
    <t>6024 N Perryville Rd</t>
  </si>
  <si>
    <t>SBGDHC</t>
  </si>
  <si>
    <t>High Cascades Nike Softball Camp</t>
  </si>
  <si>
    <t>SBGDCS</t>
  </si>
  <si>
    <t>Nike Softball Camp at California State University, San Marcos</t>
  </si>
  <si>
    <t>SBGDNP</t>
  </si>
  <si>
    <t>Nike Softball Camp - Cobb County</t>
  </si>
  <si>
    <t>Nickajack Park</t>
  </si>
  <si>
    <t>5500 Nickajack Park Rd. SE.</t>
  </si>
  <si>
    <t>Mableton</t>
  </si>
  <si>
    <t>BLYoung@FullScopeSports.com</t>
  </si>
  <si>
    <t>SBGDGV</t>
  </si>
  <si>
    <t>Nike Softball Camp at the Green Vale School</t>
  </si>
  <si>
    <t>SBGRPG</t>
  </si>
  <si>
    <t>Nike Softball Camp at University of Puget Sound</t>
  </si>
  <si>
    <t>SBGDLA</t>
  </si>
  <si>
    <t>Nike Softball Camp Southern University</t>
  </si>
  <si>
    <t>Southern University</t>
  </si>
  <si>
    <t>Lady Jaguar Field</t>
  </si>
  <si>
    <t>Swan Avenue and Kingfisher Avenue</t>
  </si>
  <si>
    <t>Baton Rouge</t>
  </si>
  <si>
    <t>SBGRSF</t>
  </si>
  <si>
    <t>Nike Softball Camp San Francisco State University</t>
  </si>
  <si>
    <t>San Francisco State University</t>
  </si>
  <si>
    <t>SF State Softball Field</t>
  </si>
  <si>
    <t>1600 Holloway Avenue</t>
  </si>
  <si>
    <t>SBGRST</t>
  </si>
  <si>
    <t>Nike Softball Camp at San Diego State University</t>
  </si>
  <si>
    <t>SBGRFA</t>
  </si>
  <si>
    <t>Nike Softball Camp at Fryeburg Academy</t>
  </si>
  <si>
    <t>Fryeburg</t>
  </si>
  <si>
    <t>ME</t>
  </si>
  <si>
    <t>SBGRSC</t>
  </si>
  <si>
    <t>Nike Softball Camp Stonehill College</t>
  </si>
  <si>
    <t>SBGDSF</t>
  </si>
  <si>
    <t>Niek Softball Camp at University of South Florida</t>
  </si>
  <si>
    <t>Tampa</t>
  </si>
  <si>
    <t>SBGRJC</t>
  </si>
  <si>
    <t>Nike Softball Camp Juniata College</t>
  </si>
  <si>
    <t>Huntingdon</t>
  </si>
  <si>
    <t>garlocm@juniata.edu</t>
  </si>
  <si>
    <t>SBGRPB</t>
  </si>
  <si>
    <t>Nike Softball Camp at Stevenson School Pebble Beach</t>
  </si>
  <si>
    <t>Pebble Beach</t>
  </si>
  <si>
    <t>acousins@stevensonschool.org</t>
  </si>
  <si>
    <t>SBGDTT</t>
  </si>
  <si>
    <t>Nike Softball Camp at The Hackley School</t>
  </si>
  <si>
    <t>SBGDDY</t>
  </si>
  <si>
    <t>Nike Softball Camp Cape Cod</t>
  </si>
  <si>
    <t xml:space="preserve">Dennis-Yarmouth Regional High School </t>
  </si>
  <si>
    <t xml:space="preserve">210 Station Ave </t>
  </si>
  <si>
    <t xml:space="preserve">South Yarmouth </t>
  </si>
  <si>
    <t xml:space="preserve">MA </t>
  </si>
  <si>
    <t>SBGDFF</t>
  </si>
  <si>
    <t>Nike Softball Camp at Adelphi University</t>
  </si>
  <si>
    <t xml:space="preserve">Ficke Field </t>
  </si>
  <si>
    <t>1 South Avenue</t>
  </si>
  <si>
    <t xml:space="preserve">NY </t>
  </si>
  <si>
    <t>kapostolopoulos@adelphi.edu</t>
  </si>
  <si>
    <t>SBGDSB</t>
  </si>
  <si>
    <t>Nike Softball Seapup Camp at Stony Brook University</t>
  </si>
  <si>
    <t>Stony Brook University</t>
  </si>
  <si>
    <t xml:space="preserve">University Field </t>
  </si>
  <si>
    <t>100 Nicolls Rd</t>
  </si>
  <si>
    <t>Stony Brook</t>
  </si>
  <si>
    <t>nicole.bowman@stonybrook.edu</t>
  </si>
  <si>
    <t>SBGDMR</t>
  </si>
  <si>
    <t>Nike Softball Camp at Alvin Community College</t>
  </si>
  <si>
    <t>Alvin Community College</t>
  </si>
  <si>
    <t>3110 Mustang Rd</t>
  </si>
  <si>
    <t>Alvin</t>
  </si>
  <si>
    <t>schristy@ultimatechampions.com</t>
  </si>
  <si>
    <t>SBGDJC</t>
  </si>
  <si>
    <t>Nike Softball Camp at New Jersey City University</t>
  </si>
  <si>
    <t>New Jersey City University</t>
  </si>
  <si>
    <t>110 Culver Ave</t>
  </si>
  <si>
    <t>Jersey City</t>
  </si>
  <si>
    <t>SBGDEA</t>
  </si>
  <si>
    <t>Nike Softball Camp at Elmira College</t>
  </si>
  <si>
    <t xml:space="preserve">Holding Point Recreation Complex </t>
  </si>
  <si>
    <t>rtorgalski@elmira.edu</t>
  </si>
  <si>
    <t>SUMMER LIST VALIDATION BBALL</t>
  </si>
  <si>
    <t>SUMMER LIST VALIDATION SBALL</t>
  </si>
  <si>
    <t>Z-OUT</t>
  </si>
  <si>
    <t>ALL DAY</t>
  </si>
  <si>
    <t>HITTING</t>
  </si>
  <si>
    <t>PITCHING</t>
  </si>
  <si>
    <t>FIELDING</t>
  </si>
  <si>
    <t>CATCHING</t>
  </si>
  <si>
    <t>TTL CN</t>
  </si>
  <si>
    <t>SITE DIR</t>
  </si>
  <si>
    <t>STAFF</t>
  </si>
  <si>
    <t>ALL</t>
  </si>
  <si>
    <t>INCOMPLETE</t>
  </si>
  <si>
    <t>WAITING ON APPL</t>
  </si>
  <si>
    <t>EXPIRED</t>
  </si>
  <si>
    <t>COMPLETE</t>
  </si>
  <si>
    <t>OVERDUE</t>
  </si>
  <si>
    <t>EXPIRING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</si>
</sst>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_);[Red]\(&quot;$&quot;#,##0\)"/>
    <numFmt numFmtId="42" formatCode="_(&quot;$&quot;* #,##0_);_(&quot;$&quot;* \(#,##0\);_(&quot;$&quot;* &quot;-&quot;_);_(@_)"/>
    <numFmt numFmtId="164" formatCode="00000"/>
    <numFmt numFmtId="165" formatCode="&quot;$&quot;#,##0"/>
    <numFmt numFmtId="166" formatCode="m/d;@"/>
    <numFmt numFmtId="167" formatCode="_(&quot;$&quot;* #,##0_);_(&quot;$&quot;* \(#,##0\);_(&quot;$&quot;* &quot;-&quot;??_);_(@_)"/>
    <numFmt numFmtId="168" formatCode="_([$$-409]* #,##0.00_);_([$$-409]* \(#,##0.00\);_([$$-409]* &quot;-&quot;??_);_(@_)"/>
    <numFmt numFmtId="169" formatCode="&quot;$&quot;#,##0.00"/>
  </numFmts>
  <fonts count="47">
    <font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Calibri"/>
    </font>
    <font>
      <u/>
      <sz val="11"/>
      <color rgb="FF000000"/>
      <name val="Calibri"/>
    </font>
    <font>
      <sz val="11"/>
      <color rgb="FF242424"/>
      <name val="Calibri"/>
    </font>
    <font>
      <u/>
      <sz val="11"/>
      <color theme="10"/>
      <name val="Calibri"/>
    </font>
    <font>
      <sz val="11"/>
      <color theme="1"/>
      <name val="Calibri"/>
    </font>
    <font>
      <sz val="11"/>
      <color rgb="FFFFFFFF"/>
      <name val="Calibri"/>
      <family val="2"/>
    </font>
    <font>
      <sz val="11"/>
      <color rgb="FFFFFFFF"/>
      <name val="Calibri"/>
    </font>
    <font>
      <sz val="11"/>
      <color theme="0"/>
      <name val="Calibri"/>
    </font>
    <font>
      <sz val="11"/>
      <color rgb="FF000000"/>
      <name val="Aptos Narrow"/>
      <family val="2"/>
      <scheme val="minor"/>
    </font>
    <font>
      <u/>
      <sz val="11"/>
      <color rgb="FF0000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FFFF"/>
      <name val="Aptos Narrow"/>
      <family val="2"/>
      <scheme val="minor"/>
    </font>
    <font>
      <sz val="10"/>
      <color theme="1"/>
      <name val="Arial"/>
    </font>
    <font>
      <sz val="12"/>
      <color rgb="FF000000"/>
      <name val="Calibri"/>
    </font>
    <font>
      <sz val="12"/>
      <color theme="0"/>
      <name val="Calibri"/>
    </font>
    <font>
      <sz val="12"/>
      <color theme="1"/>
      <name val="Calibri"/>
    </font>
    <font>
      <sz val="12"/>
      <color rgb="FFFFFFFF"/>
      <name val="Calibri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ptos Narrow"/>
      <family val="2"/>
    </font>
    <font>
      <sz val="11"/>
      <color rgb="FFFFFFFF"/>
      <name val="Aptos Narrow"/>
      <scheme val="minor"/>
    </font>
    <font>
      <sz val="11"/>
      <color theme="0"/>
      <name val="Aptos Narrow"/>
      <scheme val="minor"/>
    </font>
    <font>
      <sz val="11"/>
      <color rgb="FF000000"/>
      <name val="Aptos Narrow"/>
      <scheme val="minor"/>
    </font>
    <font>
      <sz val="11"/>
      <color theme="1"/>
      <name val="Aptos Narrow"/>
      <scheme val="minor"/>
    </font>
    <font>
      <u/>
      <sz val="11"/>
      <color rgb="FF000000"/>
      <name val="Aptos Narrow"/>
      <scheme val="minor"/>
    </font>
    <font>
      <sz val="12"/>
      <color rgb="FF000000"/>
      <name val="Aptos Narrow"/>
      <scheme val="minor"/>
    </font>
    <font>
      <sz val="11"/>
      <color rgb="FFFF0000"/>
      <name val="Aptos Narrow"/>
      <scheme val="minor"/>
    </font>
    <font>
      <sz val="10"/>
      <color rgb="FF000000"/>
      <name val="Aptos Narrow"/>
      <family val="2"/>
      <scheme val="minor"/>
    </font>
    <font>
      <sz val="12"/>
      <color theme="1"/>
      <name val="Aptos Narrow"/>
      <scheme val="minor"/>
    </font>
    <font>
      <sz val="11"/>
      <color theme="1"/>
      <name val="Aptos Display"/>
    </font>
    <font>
      <sz val="11"/>
      <color theme="1"/>
      <name val="Aptos Narrow"/>
    </font>
    <font>
      <b/>
      <sz val="11"/>
      <color theme="0"/>
      <name val="Aptos Narrow"/>
      <scheme val="minor"/>
    </font>
    <font>
      <b/>
      <sz val="11"/>
      <color rgb="FFFFFFFF"/>
      <name val="Aptos Narrow"/>
      <scheme val="minor"/>
    </font>
    <font>
      <sz val="11"/>
      <color rgb="FF000000"/>
      <name val="Aptos Narrow"/>
    </font>
    <font>
      <sz val="11"/>
      <color rgb="FF000000"/>
      <name val="Aptos Narrow"/>
      <charset val="1"/>
    </font>
    <font>
      <sz val="11"/>
      <color rgb="FF242424"/>
      <name val="Aptos Narrow"/>
      <scheme val="minor"/>
    </font>
    <font>
      <b/>
      <sz val="11"/>
      <color rgb="FFFFFFFF"/>
      <name val="Calibri"/>
    </font>
    <font>
      <b/>
      <sz val="11"/>
      <color rgb="FFFFFFF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3"/>
      <color rgb="FF000000"/>
      <name val="Aptos Narrow"/>
      <scheme val="minor"/>
    </font>
    <font>
      <u/>
      <sz val="11"/>
      <color theme="10"/>
      <name val="Aptos Narrow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50">
    <xf numFmtId="0" fontId="0" fillId="0" borderId="0" xfId="0"/>
    <xf numFmtId="0" fontId="0" fillId="4" borderId="1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0" borderId="1" xfId="0" applyBorder="1"/>
    <xf numFmtId="0" fontId="0" fillId="6" borderId="1" xfId="0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left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0" fontId="7" fillId="4" borderId="1" xfId="0" applyFont="1" applyFill="1" applyBorder="1"/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0" fillId="7" borderId="1" xfId="0" applyFill="1" applyBorder="1"/>
    <xf numFmtId="0" fontId="0" fillId="3" borderId="1" xfId="0" applyFill="1" applyBorder="1"/>
    <xf numFmtId="0" fontId="0" fillId="8" borderId="1" xfId="0" applyFill="1" applyBorder="1"/>
    <xf numFmtId="0" fontId="0" fillId="4" borderId="1" xfId="0" applyFill="1" applyBorder="1" applyAlignment="1">
      <alignment horizontal="left"/>
    </xf>
    <xf numFmtId="0" fontId="2" fillId="4" borderId="1" xfId="1" applyFill="1" applyBorder="1" applyAlignment="1">
      <alignment horizontal="left"/>
    </xf>
    <xf numFmtId="0" fontId="2" fillId="8" borderId="1" xfId="1" applyFill="1" applyBorder="1" applyAlignment="1">
      <alignment horizontal="left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left"/>
    </xf>
    <xf numFmtId="0" fontId="0" fillId="8" borderId="1" xfId="0" applyFill="1" applyBorder="1" applyAlignment="1">
      <alignment horizontal="left" vertical="center"/>
    </xf>
    <xf numFmtId="0" fontId="3" fillId="8" borderId="1" xfId="0" applyFont="1" applyFill="1" applyBorder="1" applyAlignment="1">
      <alignment horizontal="center" vertical="center"/>
    </xf>
    <xf numFmtId="0" fontId="2" fillId="8" borderId="1" xfId="1" applyFill="1" applyBorder="1"/>
    <xf numFmtId="0" fontId="0" fillId="8" borderId="6" xfId="0" applyFill="1" applyBorder="1" applyAlignment="1">
      <alignment horizontal="center"/>
    </xf>
    <xf numFmtId="0" fontId="0" fillId="8" borderId="0" xfId="0" applyFill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165" fontId="3" fillId="0" borderId="1" xfId="0" applyNumberFormat="1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0" fillId="8" borderId="3" xfId="0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7" fontId="0" fillId="8" borderId="1" xfId="0" applyNumberFormat="1" applyFill="1" applyBorder="1" applyAlignment="1">
      <alignment horizontal="center"/>
    </xf>
    <xf numFmtId="167" fontId="0" fillId="8" borderId="1" xfId="0" applyNumberFormat="1" applyFill="1" applyBorder="1"/>
    <xf numFmtId="167" fontId="0" fillId="0" borderId="0" xfId="0" applyNumberFormat="1"/>
    <xf numFmtId="0" fontId="3" fillId="8" borderId="1" xfId="1" applyFont="1" applyFill="1" applyBorder="1"/>
    <xf numFmtId="0" fontId="3" fillId="8" borderId="1" xfId="0" applyFont="1" applyFill="1" applyBorder="1" applyAlignment="1">
      <alignment horizontal="center"/>
    </xf>
    <xf numFmtId="0" fontId="3" fillId="8" borderId="1" xfId="0" applyFont="1" applyFill="1" applyBorder="1"/>
    <xf numFmtId="0" fontId="2" fillId="8" borderId="3" xfId="1" applyFill="1" applyBorder="1"/>
    <xf numFmtId="0" fontId="3" fillId="4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/>
    </xf>
    <xf numFmtId="0" fontId="0" fillId="5" borderId="1" xfId="0" applyFill="1" applyBorder="1" applyAlignment="1">
      <alignment horizontal="left" vertical="center"/>
    </xf>
    <xf numFmtId="167" fontId="0" fillId="5" borderId="1" xfId="0" applyNumberFormat="1" applyFill="1" applyBorder="1" applyAlignment="1">
      <alignment horizontal="center"/>
    </xf>
    <xf numFmtId="167" fontId="0" fillId="5" borderId="1" xfId="0" applyNumberFormat="1" applyFill="1" applyBorder="1"/>
    <xf numFmtId="0" fontId="2" fillId="5" borderId="1" xfId="1" applyFill="1" applyBorder="1" applyAlignment="1">
      <alignment horizontal="left"/>
    </xf>
    <xf numFmtId="0" fontId="0" fillId="4" borderId="1" xfId="0" applyFill="1" applyBorder="1" applyAlignment="1">
      <alignment horizontal="left" vertical="center"/>
    </xf>
    <xf numFmtId="42" fontId="0" fillId="4" borderId="1" xfId="0" applyNumberFormat="1" applyFill="1" applyBorder="1" applyAlignment="1">
      <alignment horizontal="center"/>
    </xf>
    <xf numFmtId="0" fontId="5" fillId="4" borderId="1" xfId="0" applyFont="1" applyFill="1" applyBorder="1"/>
    <xf numFmtId="0" fontId="0" fillId="4" borderId="6" xfId="0" applyFill="1" applyBorder="1" applyAlignment="1">
      <alignment horizontal="center"/>
    </xf>
    <xf numFmtId="0" fontId="3" fillId="4" borderId="3" xfId="0" applyFont="1" applyFill="1" applyBorder="1"/>
    <xf numFmtId="0" fontId="0" fillId="3" borderId="1" xfId="0" applyFill="1" applyBorder="1" applyAlignment="1">
      <alignment horizontal="left"/>
    </xf>
    <xf numFmtId="167" fontId="0" fillId="4" borderId="1" xfId="0" applyNumberFormat="1" applyFill="1" applyBorder="1" applyAlignment="1">
      <alignment horizontal="center"/>
    </xf>
    <xf numFmtId="167" fontId="0" fillId="4" borderId="1" xfId="0" applyNumberFormat="1" applyFill="1" applyBorder="1"/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/>
    <xf numFmtId="0" fontId="3" fillId="8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4" borderId="5" xfId="0" applyFill="1" applyBorder="1" applyAlignment="1">
      <alignment horizontal="left"/>
    </xf>
    <xf numFmtId="0" fontId="0" fillId="14" borderId="1" xfId="0" applyFill="1" applyBorder="1"/>
    <xf numFmtId="0" fontId="3" fillId="4" borderId="1" xfId="1" applyFont="1" applyFill="1" applyBorder="1"/>
    <xf numFmtId="42" fontId="0" fillId="4" borderId="1" xfId="0" applyNumberFormat="1" applyFill="1" applyBorder="1"/>
    <xf numFmtId="0" fontId="0" fillId="15" borderId="1" xfId="0" applyFill="1" applyBorder="1"/>
    <xf numFmtId="0" fontId="3" fillId="15" borderId="1" xfId="0" applyFont="1" applyFill="1" applyBorder="1"/>
    <xf numFmtId="0" fontId="3" fillId="5" borderId="1" xfId="1" applyFont="1" applyFill="1" applyBorder="1"/>
    <xf numFmtId="0" fontId="10" fillId="2" borderId="1" xfId="0" applyFont="1" applyFill="1" applyBorder="1" applyAlignment="1">
      <alignment horizontal="center"/>
    </xf>
    <xf numFmtId="167" fontId="9" fillId="2" borderId="1" xfId="0" applyNumberFormat="1" applyFont="1" applyFill="1" applyBorder="1" applyAlignment="1">
      <alignment horizontal="center"/>
    </xf>
    <xf numFmtId="0" fontId="15" fillId="3" borderId="5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5" fillId="3" borderId="1" xfId="0" applyFont="1" applyFill="1" applyBorder="1"/>
    <xf numFmtId="0" fontId="9" fillId="16" borderId="1" xfId="0" applyFont="1" applyFill="1" applyBorder="1" applyAlignment="1">
      <alignment horizontal="center"/>
    </xf>
    <xf numFmtId="0" fontId="16" fillId="16" borderId="1" xfId="0" applyFont="1" applyFill="1" applyBorder="1" applyAlignment="1">
      <alignment horizontal="center"/>
    </xf>
    <xf numFmtId="0" fontId="0" fillId="17" borderId="1" xfId="0" applyFill="1" applyBorder="1"/>
    <xf numFmtId="0" fontId="0" fillId="7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14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17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3" borderId="2" xfId="0" applyFill="1" applyBorder="1" applyAlignment="1">
      <alignment horizontal="center"/>
    </xf>
    <xf numFmtId="0" fontId="0" fillId="7" borderId="2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7" borderId="2" xfId="0" applyFill="1" applyBorder="1"/>
    <xf numFmtId="0" fontId="8" fillId="16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9" fillId="2" borderId="1" xfId="0" applyFont="1" applyFill="1" applyBorder="1"/>
    <xf numFmtId="0" fontId="3" fillId="0" borderId="0" xfId="0" applyFont="1"/>
    <xf numFmtId="0" fontId="9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 vertical="center"/>
    </xf>
    <xf numFmtId="0" fontId="9" fillId="0" borderId="0" xfId="0" applyFont="1"/>
    <xf numFmtId="0" fontId="9" fillId="0" borderId="5" xfId="0" applyFont="1" applyBorder="1"/>
    <xf numFmtId="0" fontId="9" fillId="0" borderId="1" xfId="0" applyFont="1" applyBorder="1"/>
    <xf numFmtId="0" fontId="0" fillId="0" borderId="5" xfId="0" applyBorder="1"/>
    <xf numFmtId="167" fontId="3" fillId="4" borderId="1" xfId="0" applyNumberFormat="1" applyFont="1" applyFill="1" applyBorder="1" applyAlignment="1">
      <alignment horizontal="center"/>
    </xf>
    <xf numFmtId="167" fontId="3" fillId="4" borderId="1" xfId="0" applyNumberFormat="1" applyFont="1" applyFill="1" applyBorder="1"/>
    <xf numFmtId="0" fontId="3" fillId="0" borderId="5" xfId="0" applyFont="1" applyBorder="1"/>
    <xf numFmtId="0" fontId="3" fillId="4" borderId="2" xfId="0" applyFont="1" applyFill="1" applyBorder="1"/>
    <xf numFmtId="0" fontId="3" fillId="4" borderId="5" xfId="0" applyFont="1" applyFill="1" applyBorder="1"/>
    <xf numFmtId="0" fontId="3" fillId="4" borderId="6" xfId="0" applyFont="1" applyFill="1" applyBorder="1" applyAlignment="1">
      <alignment horizontal="center"/>
    </xf>
    <xf numFmtId="167" fontId="3" fillId="8" borderId="1" xfId="0" applyNumberFormat="1" applyFont="1" applyFill="1" applyBorder="1" applyAlignment="1">
      <alignment horizontal="center"/>
    </xf>
    <xf numFmtId="167" fontId="3" fillId="8" borderId="1" xfId="0" applyNumberFormat="1" applyFont="1" applyFill="1" applyBorder="1"/>
    <xf numFmtId="167" fontId="3" fillId="5" borderId="1" xfId="0" applyNumberFormat="1" applyFont="1" applyFill="1" applyBorder="1" applyAlignment="1">
      <alignment horizontal="center"/>
    </xf>
    <xf numFmtId="167" fontId="3" fillId="5" borderId="1" xfId="0" applyNumberFormat="1" applyFont="1" applyFill="1" applyBorder="1"/>
    <xf numFmtId="0" fontId="13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center"/>
    </xf>
    <xf numFmtId="0" fontId="19" fillId="3" borderId="1" xfId="0" applyFont="1" applyFill="1" applyBorder="1"/>
    <xf numFmtId="0" fontId="20" fillId="3" borderId="1" xfId="0" applyFont="1" applyFill="1" applyBorder="1"/>
    <xf numFmtId="0" fontId="19" fillId="2" borderId="1" xfId="0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/>
    </xf>
    <xf numFmtId="167" fontId="21" fillId="2" borderId="1" xfId="0" applyNumberFormat="1" applyFont="1" applyFill="1" applyBorder="1" applyAlignment="1">
      <alignment horizontal="center"/>
    </xf>
    <xf numFmtId="0" fontId="20" fillId="0" borderId="1" xfId="0" applyFont="1" applyBorder="1"/>
    <xf numFmtId="0" fontId="20" fillId="7" borderId="1" xfId="0" applyFont="1" applyFill="1" applyBorder="1" applyAlignment="1">
      <alignment horizontal="center"/>
    </xf>
    <xf numFmtId="0" fontId="20" fillId="7" borderId="1" xfId="0" applyFont="1" applyFill="1" applyBorder="1"/>
    <xf numFmtId="0" fontId="20" fillId="3" borderId="1" xfId="0" applyFont="1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20" fillId="0" borderId="1" xfId="0" applyFont="1" applyBorder="1" applyAlignment="1">
      <alignment horizontal="center"/>
    </xf>
    <xf numFmtId="0" fontId="20" fillId="14" borderId="1" xfId="0" applyFont="1" applyFill="1" applyBorder="1"/>
    <xf numFmtId="0" fontId="20" fillId="13" borderId="1" xfId="0" applyFont="1" applyFill="1" applyBorder="1" applyAlignment="1">
      <alignment horizontal="center"/>
    </xf>
    <xf numFmtId="0" fontId="20" fillId="13" borderId="1" xfId="0" applyFont="1" applyFill="1" applyBorder="1"/>
    <xf numFmtId="0" fontId="20" fillId="13" borderId="1" xfId="0" applyFont="1" applyFill="1" applyBorder="1" applyAlignment="1">
      <alignment horizontal="left"/>
    </xf>
    <xf numFmtId="0" fontId="18" fillId="7" borderId="1" xfId="0" applyFont="1" applyFill="1" applyBorder="1" applyAlignment="1">
      <alignment horizontal="center"/>
    </xf>
    <xf numFmtId="0" fontId="18" fillId="7" borderId="1" xfId="0" applyFont="1" applyFill="1" applyBorder="1"/>
    <xf numFmtId="0" fontId="18" fillId="7" borderId="1" xfId="0" applyFont="1" applyFill="1" applyBorder="1" applyAlignment="1">
      <alignment horizontal="left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Border="1" applyAlignment="1">
      <alignment horizontal="left"/>
    </xf>
    <xf numFmtId="10" fontId="20" fillId="0" borderId="1" xfId="0" applyNumberFormat="1" applyFont="1" applyBorder="1" applyAlignment="1">
      <alignment horizontal="center"/>
    </xf>
    <xf numFmtId="0" fontId="18" fillId="9" borderId="1" xfId="0" applyFont="1" applyFill="1" applyBorder="1" applyAlignment="1">
      <alignment horizontal="center"/>
    </xf>
    <xf numFmtId="0" fontId="18" fillId="9" borderId="1" xfId="0" applyFont="1" applyFill="1" applyBorder="1" applyAlignment="1">
      <alignment horizontal="left"/>
    </xf>
    <xf numFmtId="0" fontId="18" fillId="9" borderId="1" xfId="0" applyFont="1" applyFill="1" applyBorder="1"/>
    <xf numFmtId="10" fontId="20" fillId="13" borderId="1" xfId="0" applyNumberFormat="1" applyFont="1" applyFill="1" applyBorder="1" applyAlignment="1">
      <alignment horizontal="center"/>
    </xf>
    <xf numFmtId="0" fontId="18" fillId="13" borderId="1" xfId="0" applyFont="1" applyFill="1" applyBorder="1" applyAlignment="1">
      <alignment horizontal="center"/>
    </xf>
    <xf numFmtId="0" fontId="18" fillId="13" borderId="1" xfId="0" applyFont="1" applyFill="1" applyBorder="1"/>
    <xf numFmtId="0" fontId="18" fillId="13" borderId="1" xfId="0" applyFont="1" applyFill="1" applyBorder="1" applyAlignment="1">
      <alignment horizontal="left"/>
    </xf>
    <xf numFmtId="0" fontId="2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/>
    </xf>
    <xf numFmtId="10" fontId="19" fillId="3" borderId="1" xfId="0" applyNumberFormat="1" applyFont="1" applyFill="1" applyBorder="1" applyAlignment="1">
      <alignment horizontal="center"/>
    </xf>
    <xf numFmtId="0" fontId="20" fillId="5" borderId="1" xfId="0" applyFont="1" applyFill="1" applyBorder="1" applyAlignment="1">
      <alignment horizontal="center"/>
    </xf>
    <xf numFmtId="0" fontId="20" fillId="5" borderId="1" xfId="0" applyFont="1" applyFill="1" applyBorder="1"/>
    <xf numFmtId="0" fontId="20" fillId="6" borderId="1" xfId="0" applyFont="1" applyFill="1" applyBorder="1" applyAlignment="1">
      <alignment horizontal="center"/>
    </xf>
    <xf numFmtId="0" fontId="19" fillId="3" borderId="2" xfId="0" applyFont="1" applyFill="1" applyBorder="1"/>
    <xf numFmtId="0" fontId="20" fillId="0" borderId="0" xfId="0" applyFont="1"/>
    <xf numFmtId="0" fontId="18" fillId="12" borderId="1" xfId="0" applyFont="1" applyFill="1" applyBorder="1" applyAlignment="1">
      <alignment horizontal="center"/>
    </xf>
    <xf numFmtId="0" fontId="18" fillId="5" borderId="1" xfId="0" applyFont="1" applyFill="1" applyBorder="1" applyAlignment="1">
      <alignment horizontal="center"/>
    </xf>
    <xf numFmtId="0" fontId="12" fillId="0" borderId="1" xfId="1" applyFont="1" applyFill="1" applyBorder="1"/>
    <xf numFmtId="0" fontId="16" fillId="16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6" xfId="0" applyFill="1" applyBorder="1"/>
    <xf numFmtId="0" fontId="2" fillId="0" borderId="1" xfId="1" applyBorder="1"/>
    <xf numFmtId="0" fontId="2" fillId="14" borderId="1" xfId="1" applyFill="1" applyBorder="1"/>
    <xf numFmtId="0" fontId="2" fillId="17" borderId="1" xfId="1" applyFill="1" applyBorder="1"/>
    <xf numFmtId="0" fontId="2" fillId="7" borderId="1" xfId="1" applyFill="1" applyBorder="1"/>
    <xf numFmtId="0" fontId="0" fillId="7" borderId="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3" fillId="3" borderId="0" xfId="0" applyFont="1" applyFill="1"/>
    <xf numFmtId="165" fontId="22" fillId="7" borderId="1" xfId="0" applyNumberFormat="1" applyFont="1" applyFill="1" applyBorder="1" applyAlignment="1">
      <alignment horizontal="center"/>
    </xf>
    <xf numFmtId="165" fontId="22" fillId="13" borderId="1" xfId="0" applyNumberFormat="1" applyFont="1" applyFill="1" applyBorder="1" applyAlignment="1">
      <alignment horizontal="center"/>
    </xf>
    <xf numFmtId="165" fontId="23" fillId="7" borderId="1" xfId="0" applyNumberFormat="1" applyFont="1" applyFill="1" applyBorder="1" applyAlignment="1">
      <alignment horizontal="center"/>
    </xf>
    <xf numFmtId="165" fontId="24" fillId="9" borderId="1" xfId="0" applyNumberFormat="1" applyFont="1" applyFill="1" applyBorder="1" applyAlignment="1">
      <alignment horizontal="center"/>
    </xf>
    <xf numFmtId="167" fontId="21" fillId="3" borderId="1" xfId="0" applyNumberFormat="1" applyFont="1" applyFill="1" applyBorder="1" applyAlignment="1">
      <alignment horizontal="center"/>
    </xf>
    <xf numFmtId="165" fontId="24" fillId="0" borderId="1" xfId="0" applyNumberFormat="1" applyFont="1" applyBorder="1" applyAlignment="1">
      <alignment horizontal="center"/>
    </xf>
    <xf numFmtId="165" fontId="22" fillId="0" borderId="1" xfId="0" applyNumberFormat="1" applyFont="1" applyBorder="1" applyAlignment="1">
      <alignment horizontal="center"/>
    </xf>
    <xf numFmtId="165" fontId="23" fillId="0" borderId="1" xfId="0" applyNumberFormat="1" applyFont="1" applyBorder="1" applyAlignment="1">
      <alignment horizontal="center"/>
    </xf>
    <xf numFmtId="6" fontId="24" fillId="0" borderId="1" xfId="0" applyNumberFormat="1" applyFont="1" applyBorder="1" applyAlignment="1">
      <alignment horizontal="center"/>
    </xf>
    <xf numFmtId="0" fontId="20" fillId="3" borderId="6" xfId="0" applyFont="1" applyFill="1" applyBorder="1"/>
    <xf numFmtId="0" fontId="20" fillId="3" borderId="5" xfId="0" applyFont="1" applyFill="1" applyBorder="1"/>
    <xf numFmtId="0" fontId="0" fillId="5" borderId="0" xfId="0" applyFill="1"/>
    <xf numFmtId="0" fontId="13" fillId="3" borderId="0" xfId="0" applyFont="1" applyFill="1" applyAlignment="1">
      <alignment horizontal="center"/>
    </xf>
    <xf numFmtId="10" fontId="13" fillId="3" borderId="0" xfId="0" applyNumberFormat="1" applyFont="1" applyFill="1" applyAlignment="1">
      <alignment horizontal="center"/>
    </xf>
    <xf numFmtId="0" fontId="11" fillId="7" borderId="1" xfId="1" applyFont="1" applyFill="1" applyBorder="1"/>
    <xf numFmtId="0" fontId="0" fillId="3" borderId="0" xfId="0" applyFill="1" applyAlignment="1">
      <alignment horizontal="center"/>
    </xf>
    <xf numFmtId="167" fontId="0" fillId="3" borderId="0" xfId="0" applyNumberFormat="1" applyFill="1"/>
    <xf numFmtId="0" fontId="20" fillId="3" borderId="6" xfId="0" applyFont="1" applyFill="1" applyBorder="1" applyAlignment="1">
      <alignment horizontal="center"/>
    </xf>
    <xf numFmtId="0" fontId="18" fillId="12" borderId="2" xfId="0" applyFont="1" applyFill="1" applyBorder="1" applyAlignment="1">
      <alignment horizontal="center"/>
    </xf>
    <xf numFmtId="0" fontId="18" fillId="12" borderId="3" xfId="0" applyFont="1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25" fillId="0" borderId="0" xfId="0" applyFont="1"/>
    <xf numFmtId="0" fontId="25" fillId="0" borderId="0" xfId="0" quotePrefix="1" applyFont="1"/>
    <xf numFmtId="14" fontId="25" fillId="0" borderId="0" xfId="0" applyNumberFormat="1" applyFont="1"/>
    <xf numFmtId="0" fontId="0" fillId="4" borderId="3" xfId="0" applyFill="1" applyBorder="1" applyAlignment="1">
      <alignment horizontal="left"/>
    </xf>
    <xf numFmtId="0" fontId="0" fillId="4" borderId="3" xfId="0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5" xfId="0" applyFill="1" applyBorder="1"/>
    <xf numFmtId="0" fontId="26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left"/>
    </xf>
    <xf numFmtId="0" fontId="26" fillId="2" borderId="1" xfId="0" applyFont="1" applyFill="1" applyBorder="1"/>
    <xf numFmtId="0" fontId="27" fillId="2" borderId="1" xfId="0" applyFont="1" applyFill="1" applyBorder="1"/>
    <xf numFmtId="0" fontId="26" fillId="2" borderId="1" xfId="0" applyFont="1" applyFill="1" applyBorder="1" applyAlignment="1">
      <alignment horizontal="left" vertical="center"/>
    </xf>
    <xf numFmtId="0" fontId="26" fillId="3" borderId="1" xfId="0" applyFont="1" applyFill="1" applyBorder="1"/>
    <xf numFmtId="42" fontId="26" fillId="2" borderId="1" xfId="0" applyNumberFormat="1" applyFont="1" applyFill="1" applyBorder="1" applyAlignment="1">
      <alignment horizontal="center"/>
    </xf>
    <xf numFmtId="0" fontId="26" fillId="0" borderId="1" xfId="0" applyFont="1" applyBorder="1"/>
    <xf numFmtId="0" fontId="26" fillId="0" borderId="1" xfId="0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8" fillId="7" borderId="1" xfId="0" applyFont="1" applyFill="1" applyBorder="1" applyAlignment="1">
      <alignment horizontal="left"/>
    </xf>
    <xf numFmtId="0" fontId="28" fillId="7" borderId="1" xfId="0" applyFon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center"/>
    </xf>
    <xf numFmtId="164" fontId="28" fillId="7" borderId="1" xfId="0" applyNumberFormat="1" applyFont="1" applyFill="1" applyBorder="1" applyAlignment="1">
      <alignment horizontal="center"/>
    </xf>
    <xf numFmtId="0" fontId="28" fillId="7" borderId="1" xfId="0" applyFont="1" applyFill="1" applyBorder="1"/>
    <xf numFmtId="0" fontId="28" fillId="7" borderId="1" xfId="0" applyFont="1" applyFill="1" applyBorder="1" applyAlignment="1">
      <alignment horizontal="left" vertical="center"/>
    </xf>
    <xf numFmtId="0" fontId="28" fillId="3" borderId="1" xfId="0" applyFont="1" applyFill="1" applyBorder="1"/>
    <xf numFmtId="42" fontId="28" fillId="7" borderId="1" xfId="0" applyNumberFormat="1" applyFont="1" applyFill="1" applyBorder="1" applyAlignment="1">
      <alignment horizontal="center"/>
    </xf>
    <xf numFmtId="0" fontId="28" fillId="0" borderId="1" xfId="0" applyFont="1" applyBorder="1"/>
    <xf numFmtId="0" fontId="28" fillId="0" borderId="1" xfId="0" applyFont="1" applyBorder="1" applyAlignment="1">
      <alignment horizontal="center"/>
    </xf>
    <xf numFmtId="0" fontId="28" fillId="0" borderId="1" xfId="0" applyFont="1" applyBorder="1" applyAlignment="1">
      <alignment horizontal="left"/>
    </xf>
    <xf numFmtId="0" fontId="28" fillId="4" borderId="1" xfId="0" applyFont="1" applyFill="1" applyBorder="1" applyAlignment="1">
      <alignment horizontal="left"/>
    </xf>
    <xf numFmtId="0" fontId="28" fillId="4" borderId="1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/>
    </xf>
    <xf numFmtId="0" fontId="28" fillId="4" borderId="1" xfId="0" applyFont="1" applyFill="1" applyBorder="1"/>
    <xf numFmtId="0" fontId="28" fillId="4" borderId="1" xfId="0" applyFont="1" applyFill="1" applyBorder="1" applyAlignment="1">
      <alignment horizontal="left" vertical="center"/>
    </xf>
    <xf numFmtId="42" fontId="28" fillId="4" borderId="1" xfId="0" applyNumberFormat="1" applyFont="1" applyFill="1" applyBorder="1" applyAlignment="1">
      <alignment horizontal="center"/>
    </xf>
    <xf numFmtId="0" fontId="28" fillId="3" borderId="1" xfId="0" applyFont="1" applyFill="1" applyBorder="1" applyAlignment="1">
      <alignment horizontal="center"/>
    </xf>
    <xf numFmtId="0" fontId="28" fillId="9" borderId="1" xfId="0" applyFont="1" applyFill="1" applyBorder="1"/>
    <xf numFmtId="0" fontId="28" fillId="8" borderId="1" xfId="0" applyFont="1" applyFill="1" applyBorder="1" applyAlignment="1">
      <alignment horizontal="left"/>
    </xf>
    <xf numFmtId="0" fontId="28" fillId="8" borderId="1" xfId="0" applyFont="1" applyFill="1" applyBorder="1" applyAlignment="1">
      <alignment horizontal="center"/>
    </xf>
    <xf numFmtId="0" fontId="28" fillId="8" borderId="1" xfId="0" applyFont="1" applyFill="1" applyBorder="1"/>
    <xf numFmtId="0" fontId="30" fillId="8" borderId="1" xfId="1" applyFont="1" applyFill="1" applyBorder="1"/>
    <xf numFmtId="0" fontId="28" fillId="8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left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/>
    <xf numFmtId="0" fontId="29" fillId="0" borderId="1" xfId="0" applyFont="1" applyBorder="1" applyAlignment="1">
      <alignment horizontal="center"/>
    </xf>
    <xf numFmtId="0" fontId="32" fillId="3" borderId="1" xfId="0" applyFont="1" applyFill="1" applyBorder="1"/>
    <xf numFmtId="0" fontId="29" fillId="3" borderId="1" xfId="0" applyFont="1" applyFill="1" applyBorder="1"/>
    <xf numFmtId="0" fontId="29" fillId="7" borderId="1" xfId="0" applyFont="1" applyFill="1" applyBorder="1"/>
    <xf numFmtId="0" fontId="20" fillId="5" borderId="1" xfId="0" applyFont="1" applyFill="1" applyBorder="1" applyAlignment="1">
      <alignment horizontal="left"/>
    </xf>
    <xf numFmtId="165" fontId="22" fillId="5" borderId="1" xfId="0" applyNumberFormat="1" applyFont="1" applyFill="1" applyBorder="1" applyAlignment="1">
      <alignment horizontal="center"/>
    </xf>
    <xf numFmtId="0" fontId="20" fillId="5" borderId="6" xfId="0" applyFont="1" applyFill="1" applyBorder="1" applyAlignment="1">
      <alignment horizontal="center"/>
    </xf>
    <xf numFmtId="0" fontId="20" fillId="5" borderId="5" xfId="0" applyFont="1" applyFill="1" applyBorder="1"/>
    <xf numFmtId="49" fontId="3" fillId="4" borderId="1" xfId="0" applyNumberFormat="1" applyFont="1" applyFill="1" applyBorder="1" applyAlignment="1">
      <alignment horizontal="center"/>
    </xf>
    <xf numFmtId="0" fontId="0" fillId="4" borderId="1" xfId="1" applyFont="1" applyFill="1" applyBorder="1"/>
    <xf numFmtId="0" fontId="3" fillId="4" borderId="0" xfId="0" applyFont="1" applyFill="1"/>
    <xf numFmtId="0" fontId="26" fillId="3" borderId="1" xfId="0" applyFont="1" applyFill="1" applyBorder="1" applyAlignment="1">
      <alignment horizontal="center"/>
    </xf>
    <xf numFmtId="0" fontId="20" fillId="3" borderId="8" xfId="0" applyFont="1" applyFill="1" applyBorder="1"/>
    <xf numFmtId="0" fontId="20" fillId="5" borderId="8" xfId="0" applyFont="1" applyFill="1" applyBorder="1"/>
    <xf numFmtId="0" fontId="20" fillId="0" borderId="5" xfId="0" applyFont="1" applyBorder="1"/>
    <xf numFmtId="0" fontId="28" fillId="5" borderId="1" xfId="0" applyFont="1" applyFill="1" applyBorder="1" applyAlignment="1">
      <alignment horizontal="left"/>
    </xf>
    <xf numFmtId="0" fontId="28" fillId="5" borderId="1" xfId="0" applyFont="1" applyFill="1" applyBorder="1" applyAlignment="1">
      <alignment horizontal="center" vertical="center"/>
    </xf>
    <xf numFmtId="0" fontId="28" fillId="5" borderId="1" xfId="0" applyFont="1" applyFill="1" applyBorder="1"/>
    <xf numFmtId="0" fontId="28" fillId="5" borderId="1" xfId="0" applyFont="1" applyFill="1" applyBorder="1" applyAlignment="1">
      <alignment horizontal="center"/>
    </xf>
    <xf numFmtId="0" fontId="28" fillId="5" borderId="1" xfId="1" applyFont="1" applyFill="1" applyBorder="1"/>
    <xf numFmtId="0" fontId="30" fillId="5" borderId="1" xfId="1" applyFont="1" applyFill="1" applyBorder="1"/>
    <xf numFmtId="42" fontId="2" fillId="5" borderId="1" xfId="1" applyNumberFormat="1" applyFill="1" applyBorder="1" applyAlignment="1">
      <alignment horizontal="left"/>
    </xf>
    <xf numFmtId="0" fontId="3" fillId="5" borderId="6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0" xfId="0" applyFont="1" applyFill="1"/>
    <xf numFmtId="0" fontId="0" fillId="5" borderId="5" xfId="0" applyFill="1" applyBorder="1"/>
    <xf numFmtId="164" fontId="3" fillId="5" borderId="1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18" fillId="3" borderId="1" xfId="0" applyFont="1" applyFill="1" applyBorder="1"/>
    <xf numFmtId="0" fontId="18" fillId="5" borderId="1" xfId="0" applyFont="1" applyFill="1" applyBorder="1"/>
    <xf numFmtId="0" fontId="11" fillId="0" borderId="1" xfId="1" applyFont="1" applyBorder="1"/>
    <xf numFmtId="0" fontId="3" fillId="5" borderId="5" xfId="1" applyFont="1" applyFill="1" applyBorder="1"/>
    <xf numFmtId="0" fontId="0" fillId="18" borderId="1" xfId="0" applyFill="1" applyBorder="1"/>
    <xf numFmtId="0" fontId="0" fillId="5" borderId="1" xfId="0" applyFill="1" applyBorder="1" applyAlignment="1">
      <alignment wrapText="1"/>
    </xf>
    <xf numFmtId="0" fontId="3" fillId="5" borderId="5" xfId="0" applyFont="1" applyFill="1" applyBorder="1"/>
    <xf numFmtId="49" fontId="3" fillId="5" borderId="1" xfId="0" applyNumberFormat="1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5" xfId="0" applyFill="1" applyBorder="1"/>
    <xf numFmtId="0" fontId="0" fillId="8" borderId="1" xfId="0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8" borderId="9" xfId="0" applyFill="1" applyBorder="1" applyAlignment="1">
      <alignment horizontal="left"/>
    </xf>
    <xf numFmtId="0" fontId="20" fillId="0" borderId="1" xfId="0" applyFont="1" applyBorder="1" applyAlignment="1">
      <alignment wrapText="1"/>
    </xf>
    <xf numFmtId="0" fontId="20" fillId="5" borderId="6" xfId="0" applyFont="1" applyFill="1" applyBorder="1"/>
    <xf numFmtId="0" fontId="3" fillId="4" borderId="3" xfId="0" applyFont="1" applyFill="1" applyBorder="1" applyAlignment="1">
      <alignment horizontal="left"/>
    </xf>
    <xf numFmtId="0" fontId="28" fillId="4" borderId="1" xfId="1" applyFont="1" applyFill="1" applyBorder="1"/>
    <xf numFmtId="0" fontId="18" fillId="18" borderId="0" xfId="0" applyFont="1" applyFill="1"/>
    <xf numFmtId="0" fontId="18" fillId="0" borderId="0" xfId="0" applyFont="1"/>
    <xf numFmtId="0" fontId="20" fillId="13" borderId="0" xfId="0" applyFont="1" applyFill="1"/>
    <xf numFmtId="0" fontId="18" fillId="5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left"/>
    </xf>
    <xf numFmtId="0" fontId="0" fillId="4" borderId="9" xfId="0" applyFill="1" applyBorder="1" applyAlignment="1">
      <alignment horizontal="center"/>
    </xf>
    <xf numFmtId="16" fontId="3" fillId="4" borderId="1" xfId="0" applyNumberFormat="1" applyFont="1" applyFill="1" applyBorder="1" applyAlignment="1">
      <alignment horizontal="center"/>
    </xf>
    <xf numFmtId="0" fontId="20" fillId="4" borderId="1" xfId="0" applyFont="1" applyFill="1" applyBorder="1"/>
    <xf numFmtId="0" fontId="28" fillId="7" borderId="1" xfId="1" applyFont="1" applyFill="1" applyBorder="1"/>
    <xf numFmtId="0" fontId="2" fillId="0" borderId="0" xfId="1" applyFill="1"/>
    <xf numFmtId="0" fontId="18" fillId="5" borderId="1" xfId="0" applyFont="1" applyFill="1" applyBorder="1" applyAlignment="1">
      <alignment horizontal="left"/>
    </xf>
    <xf numFmtId="165" fontId="24" fillId="5" borderId="1" xfId="0" applyNumberFormat="1" applyFont="1" applyFill="1" applyBorder="1" applyAlignment="1">
      <alignment horizontal="center"/>
    </xf>
    <xf numFmtId="10" fontId="20" fillId="5" borderId="1" xfId="0" applyNumberFormat="1" applyFont="1" applyFill="1" applyBorder="1" applyAlignment="1">
      <alignment horizontal="center"/>
    </xf>
    <xf numFmtId="0" fontId="20" fillId="18" borderId="1" xfId="0" applyFont="1" applyFill="1" applyBorder="1"/>
    <xf numFmtId="0" fontId="20" fillId="18" borderId="0" xfId="0" applyFont="1" applyFill="1"/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14" fillId="3" borderId="0" xfId="0" applyFont="1" applyFill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/>
    </xf>
    <xf numFmtId="0" fontId="3" fillId="5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1" fillId="5" borderId="1" xfId="0" applyFont="1" applyFill="1" applyBorder="1" applyAlignment="1">
      <alignment horizontal="left"/>
    </xf>
    <xf numFmtId="0" fontId="28" fillId="5" borderId="1" xfId="0" applyFont="1" applyFill="1" applyBorder="1" applyAlignment="1">
      <alignment horizontal="left" vertical="center"/>
    </xf>
    <xf numFmtId="165" fontId="28" fillId="5" borderId="1" xfId="0" applyNumberFormat="1" applyFont="1" applyFill="1" applyBorder="1" applyAlignment="1">
      <alignment horizontal="center"/>
    </xf>
    <xf numFmtId="16" fontId="28" fillId="5" borderId="1" xfId="0" applyNumberFormat="1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center"/>
    </xf>
    <xf numFmtId="0" fontId="0" fillId="19" borderId="1" xfId="0" applyFill="1" applyBorder="1"/>
    <xf numFmtId="0" fontId="0" fillId="19" borderId="1" xfId="0" applyFill="1" applyBorder="1" applyAlignment="1">
      <alignment horizontal="left"/>
    </xf>
    <xf numFmtId="0" fontId="0" fillId="19" borderId="1" xfId="0" applyFill="1" applyBorder="1" applyAlignment="1">
      <alignment horizontal="center"/>
    </xf>
    <xf numFmtId="0" fontId="3" fillId="19" borderId="1" xfId="0" applyFont="1" applyFill="1" applyBorder="1" applyAlignment="1">
      <alignment horizontal="left"/>
    </xf>
    <xf numFmtId="0" fontId="3" fillId="19" borderId="1" xfId="0" applyFont="1" applyFill="1" applyBorder="1"/>
    <xf numFmtId="0" fontId="0" fillId="19" borderId="1" xfId="0" applyFill="1" applyBorder="1" applyAlignment="1">
      <alignment horizontal="left" vertical="center"/>
    </xf>
    <xf numFmtId="0" fontId="3" fillId="19" borderId="1" xfId="0" applyFont="1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167" fontId="0" fillId="19" borderId="1" xfId="0" applyNumberFormat="1" applyFill="1" applyBorder="1" applyAlignment="1">
      <alignment horizontal="center"/>
    </xf>
    <xf numFmtId="167" fontId="0" fillId="19" borderId="1" xfId="0" applyNumberFormat="1" applyFill="1" applyBorder="1"/>
    <xf numFmtId="0" fontId="2" fillId="19" borderId="1" xfId="1" applyFill="1" applyBorder="1" applyAlignment="1">
      <alignment horizontal="left"/>
    </xf>
    <xf numFmtId="0" fontId="0" fillId="19" borderId="0" xfId="0" applyFill="1" applyAlignment="1">
      <alignment horizontal="center"/>
    </xf>
    <xf numFmtId="0" fontId="0" fillId="19" borderId="0" xfId="0" applyFill="1"/>
    <xf numFmtId="0" fontId="0" fillId="19" borderId="5" xfId="0" applyFill="1" applyBorder="1"/>
    <xf numFmtId="0" fontId="3" fillId="19" borderId="1" xfId="0" applyFont="1" applyFill="1" applyBorder="1" applyAlignment="1">
      <alignment horizontal="left" vertical="center"/>
    </xf>
    <xf numFmtId="0" fontId="3" fillId="19" borderId="1" xfId="0" applyFont="1" applyFill="1" applyBorder="1" applyAlignment="1">
      <alignment horizontal="center" vertical="center"/>
    </xf>
    <xf numFmtId="0" fontId="3" fillId="19" borderId="6" xfId="0" applyFont="1" applyFill="1" applyBorder="1" applyAlignment="1">
      <alignment horizontal="center" vertical="center"/>
    </xf>
    <xf numFmtId="167" fontId="3" fillId="19" borderId="1" xfId="0" applyNumberFormat="1" applyFont="1" applyFill="1" applyBorder="1" applyAlignment="1">
      <alignment horizontal="center"/>
    </xf>
    <xf numFmtId="167" fontId="3" fillId="19" borderId="1" xfId="0" applyNumberFormat="1" applyFont="1" applyFill="1" applyBorder="1"/>
    <xf numFmtId="0" fontId="3" fillId="19" borderId="0" xfId="0" applyFont="1" applyFill="1"/>
    <xf numFmtId="0" fontId="3" fillId="19" borderId="5" xfId="0" applyFont="1" applyFill="1" applyBorder="1"/>
    <xf numFmtId="0" fontId="20" fillId="7" borderId="6" xfId="0" applyFont="1" applyFill="1" applyBorder="1" applyAlignment="1">
      <alignment horizontal="center"/>
    </xf>
    <xf numFmtId="0" fontId="20" fillId="7" borderId="8" xfId="0" applyFont="1" applyFill="1" applyBorder="1"/>
    <xf numFmtId="0" fontId="20" fillId="7" borderId="5" xfId="0" applyFont="1" applyFill="1" applyBorder="1"/>
    <xf numFmtId="0" fontId="3" fillId="5" borderId="3" xfId="1" applyFont="1" applyFill="1" applyBorder="1"/>
    <xf numFmtId="0" fontId="0" fillId="3" borderId="1" xfId="0" applyFill="1" applyBorder="1" applyAlignment="1">
      <alignment horizontal="left" vertical="center"/>
    </xf>
    <xf numFmtId="167" fontId="0" fillId="3" borderId="1" xfId="0" applyNumberFormat="1" applyFill="1" applyBorder="1" applyAlignment="1">
      <alignment horizontal="center"/>
    </xf>
    <xf numFmtId="167" fontId="0" fillId="3" borderId="1" xfId="0" applyNumberFormat="1" applyFill="1" applyBorder="1"/>
    <xf numFmtId="0" fontId="2" fillId="3" borderId="1" xfId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0" xfId="0" applyFont="1" applyFill="1" applyAlignment="1">
      <alignment horizontal="center"/>
    </xf>
    <xf numFmtId="0" fontId="0" fillId="3" borderId="5" xfId="0" applyFill="1" applyBorder="1"/>
    <xf numFmtId="0" fontId="3" fillId="2" borderId="2" xfId="0" applyFont="1" applyFill="1" applyBorder="1"/>
    <xf numFmtId="0" fontId="11" fillId="4" borderId="1" xfId="1" applyFont="1" applyFill="1" applyBorder="1"/>
    <xf numFmtId="0" fontId="11" fillId="8" borderId="1" xfId="1" applyFont="1" applyFill="1" applyBorder="1"/>
    <xf numFmtId="0" fontId="3" fillId="7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left" vertical="center"/>
    </xf>
    <xf numFmtId="0" fontId="0" fillId="7" borderId="9" xfId="0" applyFill="1" applyBorder="1" applyAlignment="1">
      <alignment horizontal="center"/>
    </xf>
    <xf numFmtId="42" fontId="0" fillId="7" borderId="1" xfId="0" applyNumberFormat="1" applyFill="1" applyBorder="1" applyAlignment="1">
      <alignment horizontal="center"/>
    </xf>
    <xf numFmtId="42" fontId="0" fillId="7" borderId="1" xfId="0" applyNumberFormat="1" applyFill="1" applyBorder="1"/>
    <xf numFmtId="0" fontId="2" fillId="7" borderId="1" xfId="1" applyFill="1" applyBorder="1" applyAlignment="1">
      <alignment horizontal="left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7" borderId="5" xfId="0" applyFill="1" applyBorder="1"/>
    <xf numFmtId="167" fontId="3" fillId="4" borderId="1" xfId="0" applyNumberFormat="1" applyFont="1" applyFill="1" applyBorder="1" applyAlignment="1">
      <alignment horizontal="left"/>
    </xf>
    <xf numFmtId="166" fontId="0" fillId="4" borderId="0" xfId="0" applyNumberFormat="1" applyFill="1" applyAlignment="1">
      <alignment horizontal="left"/>
    </xf>
    <xf numFmtId="0" fontId="10" fillId="4" borderId="0" xfId="0" applyFont="1" applyFill="1" applyAlignment="1">
      <alignment horizontal="center"/>
    </xf>
    <xf numFmtId="0" fontId="18" fillId="4" borderId="1" xfId="0" applyFont="1" applyFill="1" applyBorder="1"/>
    <xf numFmtId="0" fontId="3" fillId="4" borderId="1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wrapText="1"/>
    </xf>
    <xf numFmtId="0" fontId="6" fillId="4" borderId="0" xfId="1" applyFont="1" applyFill="1" applyAlignment="1">
      <alignment horizontal="center"/>
    </xf>
    <xf numFmtId="0" fontId="3" fillId="8" borderId="3" xfId="1" applyFont="1" applyFill="1" applyBorder="1"/>
    <xf numFmtId="0" fontId="3" fillId="3" borderId="1" xfId="1" applyFont="1" applyFill="1" applyBorder="1"/>
    <xf numFmtId="0" fontId="2" fillId="3" borderId="5" xfId="1" applyFill="1" applyBorder="1"/>
    <xf numFmtId="0" fontId="0" fillId="5" borderId="3" xfId="0" applyFill="1" applyBorder="1" applyAlignment="1">
      <alignment horizontal="center"/>
    </xf>
    <xf numFmtId="0" fontId="2" fillId="8" borderId="4" xfId="1" applyFill="1" applyBorder="1"/>
    <xf numFmtId="0" fontId="3" fillId="19" borderId="1" xfId="1" applyFont="1" applyFill="1" applyBorder="1"/>
    <xf numFmtId="0" fontId="28" fillId="20" borderId="1" xfId="0" applyFont="1" applyFill="1" applyBorder="1" applyAlignment="1">
      <alignment horizontal="left"/>
    </xf>
    <xf numFmtId="0" fontId="28" fillId="20" borderId="1" xfId="0" applyFont="1" applyFill="1" applyBorder="1" applyAlignment="1">
      <alignment horizontal="center"/>
    </xf>
    <xf numFmtId="0" fontId="28" fillId="20" borderId="1" xfId="0" applyFont="1" applyFill="1" applyBorder="1"/>
    <xf numFmtId="164" fontId="28" fillId="20" borderId="1" xfId="0" applyNumberFormat="1" applyFont="1" applyFill="1" applyBorder="1" applyAlignment="1">
      <alignment horizontal="center"/>
    </xf>
    <xf numFmtId="0" fontId="28" fillId="20" borderId="1" xfId="0" applyFont="1" applyFill="1" applyBorder="1" applyAlignment="1">
      <alignment horizontal="center" vertical="center"/>
    </xf>
    <xf numFmtId="42" fontId="28" fillId="20" borderId="1" xfId="0" applyNumberFormat="1" applyFont="1" applyFill="1" applyBorder="1" applyAlignment="1">
      <alignment horizontal="center"/>
    </xf>
    <xf numFmtId="0" fontId="11" fillId="5" borderId="1" xfId="1" applyFont="1" applyFill="1" applyBorder="1"/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17" fillId="5" borderId="1" xfId="0" applyFont="1" applyFill="1" applyBorder="1"/>
    <xf numFmtId="0" fontId="0" fillId="8" borderId="3" xfId="0" applyFill="1" applyBorder="1" applyAlignment="1">
      <alignment horizontal="center"/>
    </xf>
    <xf numFmtId="0" fontId="3" fillId="5" borderId="1" xfId="1" applyFont="1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3" xfId="0" applyFill="1" applyBorder="1"/>
    <xf numFmtId="0" fontId="3" fillId="8" borderId="0" xfId="0" applyFont="1" applyFill="1"/>
    <xf numFmtId="0" fontId="0" fillId="5" borderId="3" xfId="0" applyFill="1" applyBorder="1" applyAlignment="1">
      <alignment horizontal="left" vertical="center"/>
    </xf>
    <xf numFmtId="0" fontId="30" fillId="5" borderId="0" xfId="1" applyFont="1" applyFill="1" applyBorder="1"/>
    <xf numFmtId="0" fontId="0" fillId="8" borderId="2" xfId="0" applyFill="1" applyBorder="1"/>
    <xf numFmtId="0" fontId="34" fillId="7" borderId="1" xfId="0" applyFont="1" applyFill="1" applyBorder="1"/>
    <xf numFmtId="0" fontId="0" fillId="21" borderId="1" xfId="0" applyFill="1" applyBorder="1" applyAlignment="1">
      <alignment horizontal="center"/>
    </xf>
    <xf numFmtId="0" fontId="0" fillId="21" borderId="1" xfId="0" applyFill="1" applyBorder="1" applyAlignment="1">
      <alignment horizontal="left"/>
    </xf>
    <xf numFmtId="0" fontId="3" fillId="21" borderId="1" xfId="0" applyFont="1" applyFill="1" applyBorder="1" applyAlignment="1">
      <alignment horizontal="center"/>
    </xf>
    <xf numFmtId="0" fontId="3" fillId="21" borderId="1" xfId="0" applyFont="1" applyFill="1" applyBorder="1"/>
    <xf numFmtId="0" fontId="0" fillId="21" borderId="1" xfId="0" applyFill="1" applyBorder="1"/>
    <xf numFmtId="0" fontId="3" fillId="21" borderId="1" xfId="1" applyFont="1" applyFill="1" applyBorder="1"/>
    <xf numFmtId="0" fontId="3" fillId="21" borderId="1" xfId="0" applyFont="1" applyFill="1" applyBorder="1" applyAlignment="1">
      <alignment horizontal="left" vertical="center"/>
    </xf>
    <xf numFmtId="0" fontId="0" fillId="21" borderId="6" xfId="0" applyFill="1" applyBorder="1" applyAlignment="1">
      <alignment horizontal="center"/>
    </xf>
    <xf numFmtId="167" fontId="0" fillId="21" borderId="1" xfId="0" applyNumberFormat="1" applyFill="1" applyBorder="1" applyAlignment="1">
      <alignment horizontal="center"/>
    </xf>
    <xf numFmtId="167" fontId="0" fillId="21" borderId="1" xfId="0" applyNumberFormat="1" applyFill="1" applyBorder="1"/>
    <xf numFmtId="0" fontId="2" fillId="21" borderId="1" xfId="1" applyFill="1" applyBorder="1" applyAlignment="1">
      <alignment horizontal="left"/>
    </xf>
    <xf numFmtId="0" fontId="0" fillId="21" borderId="0" xfId="0" applyFill="1" applyAlignment="1">
      <alignment horizontal="center"/>
    </xf>
    <xf numFmtId="0" fontId="3" fillId="21" borderId="0" xfId="0" applyFont="1" applyFill="1" applyAlignment="1">
      <alignment horizontal="center"/>
    </xf>
    <xf numFmtId="0" fontId="0" fillId="21" borderId="0" xfId="0" applyFill="1"/>
    <xf numFmtId="0" fontId="3" fillId="21" borderId="0" xfId="0" applyFont="1" applyFill="1"/>
    <xf numFmtId="0" fontId="3" fillId="21" borderId="5" xfId="0" applyFont="1" applyFill="1" applyBorder="1"/>
    <xf numFmtId="0" fontId="3" fillId="21" borderId="1" xfId="0" applyFont="1" applyFill="1" applyBorder="1" applyAlignment="1">
      <alignment horizontal="left"/>
    </xf>
    <xf numFmtId="49" fontId="3" fillId="21" borderId="1" xfId="0" applyNumberFormat="1" applyFont="1" applyFill="1" applyBorder="1" applyAlignment="1">
      <alignment horizontal="center"/>
    </xf>
    <xf numFmtId="0" fontId="0" fillId="21" borderId="1" xfId="0" applyFill="1" applyBorder="1" applyAlignment="1">
      <alignment horizontal="left" vertical="center"/>
    </xf>
    <xf numFmtId="167" fontId="3" fillId="21" borderId="1" xfId="0" applyNumberFormat="1" applyFont="1" applyFill="1" applyBorder="1" applyAlignment="1">
      <alignment horizontal="center"/>
    </xf>
    <xf numFmtId="0" fontId="0" fillId="21" borderId="5" xfId="0" applyFill="1" applyBorder="1"/>
    <xf numFmtId="0" fontId="0" fillId="14" borderId="1" xfId="0" applyFill="1" applyBorder="1" applyAlignment="1">
      <alignment horizontal="center"/>
    </xf>
    <xf numFmtId="0" fontId="3" fillId="14" borderId="1" xfId="0" applyFont="1" applyFill="1" applyBorder="1" applyAlignment="1">
      <alignment horizontal="left"/>
    </xf>
    <xf numFmtId="0" fontId="3" fillId="14" borderId="1" xfId="0" applyFont="1" applyFill="1" applyBorder="1" applyAlignment="1">
      <alignment horizontal="center"/>
    </xf>
    <xf numFmtId="0" fontId="3" fillId="14" borderId="1" xfId="0" applyFont="1" applyFill="1" applyBorder="1"/>
    <xf numFmtId="164" fontId="3" fillId="14" borderId="1" xfId="0" applyNumberFormat="1" applyFont="1" applyFill="1" applyBorder="1" applyAlignment="1">
      <alignment horizontal="center"/>
    </xf>
    <xf numFmtId="0" fontId="3" fillId="14" borderId="1" xfId="0" applyFont="1" applyFill="1" applyBorder="1" applyAlignment="1">
      <alignment horizontal="left" vertical="center"/>
    </xf>
    <xf numFmtId="0" fontId="0" fillId="14" borderId="6" xfId="0" applyFill="1" applyBorder="1" applyAlignment="1">
      <alignment horizontal="center"/>
    </xf>
    <xf numFmtId="167" fontId="0" fillId="14" borderId="1" xfId="0" applyNumberFormat="1" applyFill="1" applyBorder="1" applyAlignment="1">
      <alignment horizontal="center"/>
    </xf>
    <xf numFmtId="42" fontId="0" fillId="14" borderId="1" xfId="0" applyNumberFormat="1" applyFill="1" applyBorder="1"/>
    <xf numFmtId="0" fontId="2" fillId="14" borderId="1" xfId="1" applyFill="1" applyBorder="1" applyAlignment="1">
      <alignment horizontal="left"/>
    </xf>
    <xf numFmtId="0" fontId="3" fillId="14" borderId="6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/>
    <xf numFmtId="0" fontId="0" fillId="14" borderId="5" xfId="0" applyFill="1" applyBorder="1"/>
    <xf numFmtId="0" fontId="3" fillId="14" borderId="1" xfId="0" applyFont="1" applyFill="1" applyBorder="1" applyAlignment="1">
      <alignment horizontal="center" vertical="center"/>
    </xf>
    <xf numFmtId="0" fontId="3" fillId="14" borderId="0" xfId="0" applyFont="1" applyFill="1"/>
    <xf numFmtId="0" fontId="3" fillId="14" borderId="5" xfId="0" applyFont="1" applyFill="1" applyBorder="1"/>
    <xf numFmtId="167" fontId="3" fillId="14" borderId="1" xfId="0" applyNumberFormat="1" applyFont="1" applyFill="1" applyBorder="1" applyAlignment="1">
      <alignment horizontal="center"/>
    </xf>
    <xf numFmtId="0" fontId="3" fillId="14" borderId="6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/>
    </xf>
    <xf numFmtId="0" fontId="3" fillId="8" borderId="5" xfId="0" applyFont="1" applyFill="1" applyBorder="1"/>
    <xf numFmtId="0" fontId="3" fillId="8" borderId="3" xfId="0" applyFont="1" applyFill="1" applyBorder="1" applyAlignment="1">
      <alignment horizontal="left"/>
    </xf>
    <xf numFmtId="0" fontId="3" fillId="8" borderId="3" xfId="0" applyFont="1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left"/>
    </xf>
    <xf numFmtId="0" fontId="33" fillId="4" borderId="5" xfId="0" applyFont="1" applyFill="1" applyBorder="1" applyAlignment="1">
      <alignment horizontal="center"/>
    </xf>
    <xf numFmtId="0" fontId="20" fillId="4" borderId="3" xfId="0" applyFont="1" applyFill="1" applyBorder="1"/>
    <xf numFmtId="0" fontId="3" fillId="5" borderId="5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 wrapText="1"/>
    </xf>
    <xf numFmtId="0" fontId="20" fillId="4" borderId="1" xfId="0" applyFont="1" applyFill="1" applyBorder="1" applyAlignment="1">
      <alignment horizontal="center"/>
    </xf>
    <xf numFmtId="0" fontId="36" fillId="4" borderId="1" xfId="0" applyFont="1" applyFill="1" applyBorder="1"/>
    <xf numFmtId="0" fontId="0" fillId="4" borderId="1" xfId="0" applyFill="1" applyBorder="1" applyAlignment="1">
      <alignment wrapText="1"/>
    </xf>
    <xf numFmtId="0" fontId="3" fillId="7" borderId="3" xfId="0" applyFont="1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0" fillId="7" borderId="3" xfId="0" applyFill="1" applyBorder="1" applyAlignment="1">
      <alignment horizontal="center"/>
    </xf>
    <xf numFmtId="0" fontId="20" fillId="7" borderId="3" xfId="0" applyFont="1" applyFill="1" applyBorder="1"/>
    <xf numFmtId="0" fontId="11" fillId="7" borderId="3" xfId="1" applyFont="1" applyFill="1" applyBorder="1"/>
    <xf numFmtId="0" fontId="0" fillId="7" borderId="1" xfId="0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0" fillId="4" borderId="3" xfId="0" applyFont="1" applyFill="1" applyBorder="1" applyAlignment="1">
      <alignment horizontal="center"/>
    </xf>
    <xf numFmtId="0" fontId="4" fillId="4" borderId="1" xfId="1" applyFont="1" applyFill="1" applyBorder="1"/>
    <xf numFmtId="0" fontId="3" fillId="4" borderId="2" xfId="1" applyFont="1" applyFill="1" applyBorder="1"/>
    <xf numFmtId="0" fontId="2" fillId="5" borderId="1" xfId="1" applyFill="1" applyBorder="1"/>
    <xf numFmtId="0" fontId="5" fillId="5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26" fillId="7" borderId="1" xfId="0" applyFont="1" applyFill="1" applyBorder="1"/>
    <xf numFmtId="0" fontId="28" fillId="5" borderId="1" xfId="0" applyFont="1" applyFill="1" applyBorder="1" applyAlignment="1">
      <alignment readingOrder="1"/>
    </xf>
    <xf numFmtId="0" fontId="28" fillId="5" borderId="1" xfId="0" applyFont="1" applyFill="1" applyBorder="1" applyAlignment="1">
      <alignment horizontal="center" vertical="center" readingOrder="1"/>
    </xf>
    <xf numFmtId="164" fontId="28" fillId="5" borderId="1" xfId="0" applyNumberFormat="1" applyFont="1" applyFill="1" applyBorder="1" applyAlignment="1">
      <alignment horizontal="center"/>
    </xf>
    <xf numFmtId="0" fontId="30" fillId="5" borderId="1" xfId="1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26" fillId="2" borderId="2" xfId="0" applyFont="1" applyFill="1" applyBorder="1"/>
    <xf numFmtId="14" fontId="15" fillId="3" borderId="1" xfId="0" applyNumberFormat="1" applyFont="1" applyFill="1" applyBorder="1"/>
    <xf numFmtId="14" fontId="15" fillId="3" borderId="6" xfId="0" applyNumberFormat="1" applyFont="1" applyFill="1" applyBorder="1"/>
    <xf numFmtId="0" fontId="9" fillId="3" borderId="0" xfId="0" applyFont="1" applyFill="1" applyAlignment="1">
      <alignment horizontal="center"/>
    </xf>
    <xf numFmtId="0" fontId="9" fillId="3" borderId="0" xfId="0" applyFont="1" applyFill="1"/>
    <xf numFmtId="0" fontId="3" fillId="5" borderId="2" xfId="1" applyFont="1" applyFill="1" applyBorder="1"/>
    <xf numFmtId="0" fontId="4" fillId="5" borderId="5" xfId="1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0" fontId="3" fillId="5" borderId="9" xfId="0" applyFont="1" applyFill="1" applyBorder="1" applyAlignment="1">
      <alignment horizontal="left"/>
    </xf>
    <xf numFmtId="0" fontId="0" fillId="5" borderId="2" xfId="0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6" fontId="0" fillId="3" borderId="0" xfId="0" applyNumberFormat="1" applyFill="1" applyAlignment="1">
      <alignment horizontal="center"/>
    </xf>
    <xf numFmtId="0" fontId="30" fillId="3" borderId="0" xfId="1" applyFont="1" applyFill="1" applyBorder="1"/>
    <xf numFmtId="0" fontId="3" fillId="4" borderId="10" xfId="0" applyFont="1" applyFill="1" applyBorder="1"/>
    <xf numFmtId="0" fontId="3" fillId="4" borderId="5" xfId="0" applyFont="1" applyFill="1" applyBorder="1" applyAlignment="1">
      <alignment horizontal="center"/>
    </xf>
    <xf numFmtId="0" fontId="11" fillId="7" borderId="1" xfId="0" applyFont="1" applyFill="1" applyBorder="1"/>
    <xf numFmtId="0" fontId="11" fillId="8" borderId="1" xfId="0" applyFont="1" applyFill="1" applyBorder="1"/>
    <xf numFmtId="0" fontId="11" fillId="19" borderId="1" xfId="1" applyFont="1" applyFill="1" applyBorder="1"/>
    <xf numFmtId="0" fontId="30" fillId="7" borderId="1" xfId="1" applyFont="1" applyFill="1" applyBorder="1" applyAlignment="1">
      <alignment horizontal="left"/>
    </xf>
    <xf numFmtId="0" fontId="30" fillId="4" borderId="1" xfId="1" applyFont="1" applyFill="1" applyBorder="1" applyAlignment="1">
      <alignment horizontal="left"/>
    </xf>
    <xf numFmtId="0" fontId="2" fillId="20" borderId="1" xfId="1" applyFill="1" applyBorder="1" applyAlignment="1">
      <alignment horizontal="left"/>
    </xf>
    <xf numFmtId="0" fontId="30" fillId="20" borderId="1" xfId="1" applyFont="1" applyFill="1" applyBorder="1" applyAlignment="1">
      <alignment horizontal="left"/>
    </xf>
    <xf numFmtId="0" fontId="30" fillId="8" borderId="1" xfId="1" applyFont="1" applyFill="1" applyBorder="1" applyAlignment="1">
      <alignment horizontal="left"/>
    </xf>
    <xf numFmtId="42" fontId="2" fillId="4" borderId="1" xfId="1" applyNumberFormat="1" applyFill="1" applyBorder="1" applyAlignment="1">
      <alignment horizontal="left"/>
    </xf>
    <xf numFmtId="42" fontId="28" fillId="5" borderId="1" xfId="0" applyNumberFormat="1" applyFont="1" applyFill="1" applyBorder="1" applyAlignment="1">
      <alignment horizontal="center"/>
    </xf>
    <xf numFmtId="0" fontId="0" fillId="6" borderId="1" xfId="0" applyFill="1" applyBorder="1"/>
    <xf numFmtId="0" fontId="9" fillId="2" borderId="6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3" fillId="4" borderId="6" xfId="0" applyFont="1" applyFill="1" applyBorder="1"/>
    <xf numFmtId="0" fontId="2" fillId="4" borderId="6" xfId="1" applyFill="1" applyBorder="1" applyAlignment="1">
      <alignment horizontal="left"/>
    </xf>
    <xf numFmtId="0" fontId="3" fillId="19" borderId="6" xfId="0" applyFont="1" applyFill="1" applyBorder="1" applyAlignment="1">
      <alignment horizontal="center"/>
    </xf>
    <xf numFmtId="0" fontId="11" fillId="19" borderId="0" xfId="1" applyFont="1" applyFill="1" applyBorder="1"/>
    <xf numFmtId="166" fontId="0" fillId="5" borderId="0" xfId="0" applyNumberFormat="1" applyFill="1" applyAlignment="1">
      <alignment horizontal="center"/>
    </xf>
    <xf numFmtId="14" fontId="15" fillId="3" borderId="2" xfId="0" applyNumberFormat="1" applyFont="1" applyFill="1" applyBorder="1"/>
    <xf numFmtId="14" fontId="37" fillId="3" borderId="2" xfId="0" applyNumberFormat="1" applyFon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38" fillId="2" borderId="1" xfId="0" applyFont="1" applyFill="1" applyBorder="1"/>
    <xf numFmtId="0" fontId="37" fillId="3" borderId="1" xfId="0" applyFont="1" applyFill="1" applyBorder="1"/>
    <xf numFmtId="0" fontId="38" fillId="16" borderId="1" xfId="0" applyFont="1" applyFill="1" applyBorder="1"/>
    <xf numFmtId="14" fontId="37" fillId="3" borderId="1" xfId="0" applyNumberFormat="1" applyFont="1" applyFill="1" applyBorder="1" applyAlignment="1">
      <alignment horizontal="center"/>
    </xf>
    <xf numFmtId="0" fontId="29" fillId="4" borderId="1" xfId="0" applyFont="1" applyFill="1" applyBorder="1"/>
    <xf numFmtId="0" fontId="28" fillId="19" borderId="1" xfId="0" applyFont="1" applyFill="1" applyBorder="1"/>
    <xf numFmtId="0" fontId="4" fillId="5" borderId="1" xfId="1" applyFont="1" applyFill="1" applyBorder="1" applyAlignment="1">
      <alignment horizontal="left"/>
    </xf>
    <xf numFmtId="0" fontId="11" fillId="0" borderId="1" xfId="0" applyFont="1" applyBorder="1"/>
    <xf numFmtId="0" fontId="2" fillId="20" borderId="1" xfId="1" applyFill="1" applyBorder="1"/>
    <xf numFmtId="0" fontId="11" fillId="20" borderId="1" xfId="1" applyFont="1" applyFill="1" applyBorder="1"/>
    <xf numFmtId="0" fontId="11" fillId="8" borderId="1" xfId="0" applyFont="1" applyFill="1" applyBorder="1" applyAlignment="1">
      <alignment horizontal="left"/>
    </xf>
    <xf numFmtId="0" fontId="11" fillId="5" borderId="1" xfId="0" applyFont="1" applyFill="1" applyBorder="1" applyAlignment="1">
      <alignment horizontal="center"/>
    </xf>
    <xf numFmtId="0" fontId="11" fillId="5" borderId="1" xfId="0" applyFont="1" applyFill="1" applyBorder="1"/>
    <xf numFmtId="0" fontId="11" fillId="5" borderId="1" xfId="0" applyFont="1" applyFill="1" applyBorder="1" applyAlignment="1">
      <alignment horizontal="left"/>
    </xf>
    <xf numFmtId="0" fontId="11" fillId="5" borderId="1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center"/>
    </xf>
    <xf numFmtId="167" fontId="11" fillId="5" borderId="1" xfId="0" applyNumberFormat="1" applyFont="1" applyFill="1" applyBorder="1" applyAlignment="1">
      <alignment horizontal="center"/>
    </xf>
    <xf numFmtId="167" fontId="11" fillId="5" borderId="1" xfId="0" applyNumberFormat="1" applyFont="1" applyFill="1" applyBorder="1"/>
    <xf numFmtId="0" fontId="12" fillId="5" borderId="1" xfId="1" applyFont="1" applyFill="1" applyBorder="1" applyAlignment="1">
      <alignment horizontal="left"/>
    </xf>
    <xf numFmtId="0" fontId="11" fillId="5" borderId="0" xfId="0" applyFont="1" applyFill="1" applyAlignment="1">
      <alignment horizontal="center"/>
    </xf>
    <xf numFmtId="0" fontId="11" fillId="5" borderId="0" xfId="0" applyFont="1" applyFill="1"/>
    <xf numFmtId="0" fontId="11" fillId="5" borderId="5" xfId="0" applyFont="1" applyFill="1" applyBorder="1"/>
    <xf numFmtId="0" fontId="12" fillId="5" borderId="1" xfId="1" applyFont="1" applyFill="1" applyBorder="1"/>
    <xf numFmtId="0" fontId="3" fillId="5" borderId="0" xfId="1" applyFont="1" applyFill="1" applyBorder="1"/>
    <xf numFmtId="0" fontId="2" fillId="5" borderId="3" xfId="1" applyFill="1" applyBorder="1"/>
    <xf numFmtId="0" fontId="3" fillId="5" borderId="2" xfId="0" applyFont="1" applyFill="1" applyBorder="1"/>
    <xf numFmtId="0" fontId="3" fillId="5" borderId="2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center"/>
    </xf>
    <xf numFmtId="0" fontId="39" fillId="0" borderId="6" xfId="0" applyFont="1" applyBorder="1" applyAlignment="1">
      <alignment horizontal="center"/>
    </xf>
    <xf numFmtId="0" fontId="20" fillId="7" borderId="3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0" fillId="7" borderId="1" xfId="1" applyFont="1" applyFill="1" applyBorder="1"/>
    <xf numFmtId="0" fontId="28" fillId="4" borderId="3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/>
    </xf>
    <xf numFmtId="0" fontId="28" fillId="21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/>
    </xf>
    <xf numFmtId="0" fontId="28" fillId="5" borderId="4" xfId="0" applyFont="1" applyFill="1" applyBorder="1" applyAlignment="1">
      <alignment horizontal="center" vertical="center"/>
    </xf>
    <xf numFmtId="0" fontId="29" fillId="5" borderId="1" xfId="0" applyFont="1" applyFill="1" applyBorder="1"/>
    <xf numFmtId="0" fontId="38" fillId="16" borderId="1" xfId="0" applyFont="1" applyFill="1" applyBorder="1" applyAlignment="1">
      <alignment horizontal="center"/>
    </xf>
    <xf numFmtId="0" fontId="26" fillId="2" borderId="1" xfId="0" applyFont="1" applyFill="1" applyBorder="1" applyAlignment="1">
      <alignment vertical="center"/>
    </xf>
    <xf numFmtId="0" fontId="28" fillId="7" borderId="1" xfId="0" applyFont="1" applyFill="1" applyBorder="1" applyAlignment="1">
      <alignment vertical="center"/>
    </xf>
    <xf numFmtId="0" fontId="28" fillId="4" borderId="1" xfId="0" applyFont="1" applyFill="1" applyBorder="1" applyAlignment="1">
      <alignment vertical="center"/>
    </xf>
    <xf numFmtId="0" fontId="28" fillId="20" borderId="1" xfId="0" applyFont="1" applyFill="1" applyBorder="1" applyAlignment="1">
      <alignment vertical="center"/>
    </xf>
    <xf numFmtId="0" fontId="28" fillId="5" borderId="1" xfId="0" applyFont="1" applyFill="1" applyBorder="1" applyAlignment="1">
      <alignment vertical="center"/>
    </xf>
    <xf numFmtId="0" fontId="42" fillId="3" borderId="1" xfId="0" applyFont="1" applyFill="1" applyBorder="1" applyAlignment="1">
      <alignment horizontal="center"/>
    </xf>
    <xf numFmtId="0" fontId="42" fillId="3" borderId="1" xfId="0" applyFont="1" applyFill="1" applyBorder="1" applyAlignment="1">
      <alignment horizontal="left"/>
    </xf>
    <xf numFmtId="0" fontId="43" fillId="16" borderId="1" xfId="0" applyFont="1" applyFill="1" applyBorder="1" applyAlignment="1">
      <alignment horizontal="center"/>
    </xf>
    <xf numFmtId="0" fontId="43" fillId="16" borderId="1" xfId="0" applyFont="1" applyFill="1" applyBorder="1" applyAlignment="1">
      <alignment horizontal="left"/>
    </xf>
    <xf numFmtId="0" fontId="44" fillId="3" borderId="1" xfId="0" applyFont="1" applyFill="1" applyBorder="1"/>
    <xf numFmtId="0" fontId="44" fillId="0" borderId="1" xfId="0" applyFont="1" applyBorder="1"/>
    <xf numFmtId="0" fontId="37" fillId="3" borderId="1" xfId="0" applyFont="1" applyFill="1" applyBorder="1" applyAlignment="1">
      <alignment horizontal="center"/>
    </xf>
    <xf numFmtId="0" fontId="13" fillId="22" borderId="1" xfId="0" applyFont="1" applyFill="1" applyBorder="1" applyAlignment="1">
      <alignment horizontal="center"/>
    </xf>
    <xf numFmtId="166" fontId="13" fillId="3" borderId="1" xfId="0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27" fillId="3" borderId="1" xfId="0" applyFont="1" applyFill="1" applyBorder="1"/>
    <xf numFmtId="0" fontId="0" fillId="8" borderId="1" xfId="0" applyFill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39" fillId="5" borderId="6" xfId="0" applyFont="1" applyFill="1" applyBorder="1" applyAlignment="1">
      <alignment horizontal="center"/>
    </xf>
    <xf numFmtId="0" fontId="25" fillId="5" borderId="6" xfId="0" applyFont="1" applyFill="1" applyBorder="1" applyAlignment="1">
      <alignment horizontal="center"/>
    </xf>
    <xf numFmtId="0" fontId="44" fillId="3" borderId="6" xfId="0" applyFont="1" applyFill="1" applyBorder="1"/>
    <xf numFmtId="0" fontId="11" fillId="3" borderId="0" xfId="0" applyFont="1" applyFill="1" applyAlignment="1">
      <alignment horizontal="center"/>
    </xf>
    <xf numFmtId="0" fontId="3" fillId="6" borderId="1" xfId="0" applyFont="1" applyFill="1" applyBorder="1"/>
    <xf numFmtId="0" fontId="46" fillId="4" borderId="1" xfId="1" applyFont="1" applyFill="1" applyBorder="1" applyAlignment="1">
      <alignment horizontal="left"/>
    </xf>
    <xf numFmtId="0" fontId="28" fillId="4" borderId="0" xfId="0" applyFont="1" applyFill="1" applyAlignment="1">
      <alignment horizontal="center"/>
    </xf>
    <xf numFmtId="0" fontId="28" fillId="3" borderId="5" xfId="0" applyFont="1" applyFill="1" applyBorder="1" applyAlignment="1">
      <alignment horizontal="center"/>
    </xf>
    <xf numFmtId="0" fontId="28" fillId="3" borderId="6" xfId="0" applyFont="1" applyFill="1" applyBorder="1" applyAlignment="1">
      <alignment horizontal="center"/>
    </xf>
    <xf numFmtId="0" fontId="28" fillId="3" borderId="0" xfId="0" applyFont="1" applyFill="1" applyAlignment="1">
      <alignment horizontal="center"/>
    </xf>
    <xf numFmtId="0" fontId="28" fillId="0" borderId="6" xfId="0" applyFont="1" applyBorder="1" applyAlignment="1">
      <alignment horizontal="center"/>
    </xf>
    <xf numFmtId="0" fontId="11" fillId="0" borderId="6" xfId="0" applyFont="1" applyBorder="1"/>
    <xf numFmtId="49" fontId="28" fillId="5" borderId="1" xfId="0" applyNumberFormat="1" applyFont="1" applyFill="1" applyBorder="1" applyAlignment="1">
      <alignment horizontal="center"/>
    </xf>
    <xf numFmtId="0" fontId="26" fillId="5" borderId="1" xfId="0" applyFont="1" applyFill="1" applyBorder="1"/>
    <xf numFmtId="0" fontId="44" fillId="7" borderId="1" xfId="0" applyFont="1" applyFill="1" applyBorder="1"/>
    <xf numFmtId="0" fontId="11" fillId="3" borderId="1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14" fontId="11" fillId="7" borderId="1" xfId="0" applyNumberFormat="1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166" fontId="44" fillId="0" borderId="1" xfId="0" applyNumberFormat="1" applyFont="1" applyBorder="1" applyAlignment="1">
      <alignment horizontal="center"/>
    </xf>
    <xf numFmtId="0" fontId="0" fillId="19" borderId="3" xfId="0" applyFill="1" applyBorder="1" applyAlignment="1">
      <alignment horizontal="left"/>
    </xf>
    <xf numFmtId="0" fontId="0" fillId="19" borderId="3" xfId="0" applyFill="1" applyBorder="1" applyAlignment="1">
      <alignment horizontal="center"/>
    </xf>
    <xf numFmtId="0" fontId="0" fillId="4" borderId="3" xfId="0" applyFill="1" applyBorder="1"/>
    <xf numFmtId="0" fontId="45" fillId="4" borderId="1" xfId="0" applyFont="1" applyFill="1" applyBorder="1"/>
    <xf numFmtId="0" fontId="0" fillId="5" borderId="1" xfId="1" applyFont="1" applyFill="1" applyBorder="1"/>
    <xf numFmtId="0" fontId="7" fillId="4" borderId="3" xfId="0" applyFont="1" applyFill="1" applyBorder="1" applyAlignment="1">
      <alignment horizontal="center"/>
    </xf>
    <xf numFmtId="0" fontId="7" fillId="19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1" fillId="3" borderId="1" xfId="0" applyFont="1" applyFill="1" applyBorder="1"/>
    <xf numFmtId="0" fontId="28" fillId="0" borderId="1" xfId="0" applyFont="1" applyBorder="1" applyAlignment="1">
      <alignment horizontal="center" vertical="center"/>
    </xf>
    <xf numFmtId="166" fontId="15" fillId="3" borderId="1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5" xfId="0" applyFont="1" applyBorder="1"/>
    <xf numFmtId="0" fontId="39" fillId="5" borderId="1" xfId="0" applyFont="1" applyFill="1" applyBorder="1" applyAlignment="1">
      <alignment horizontal="center"/>
    </xf>
    <xf numFmtId="0" fontId="25" fillId="5" borderId="1" xfId="0" applyFont="1" applyFill="1" applyBorder="1" applyAlignment="1">
      <alignment horizontal="center"/>
    </xf>
    <xf numFmtId="0" fontId="3" fillId="14" borderId="1" xfId="1" applyFont="1" applyFill="1" applyBorder="1"/>
    <xf numFmtId="0" fontId="3" fillId="19" borderId="3" xfId="0" applyFont="1" applyFill="1" applyBorder="1"/>
    <xf numFmtId="0" fontId="0" fillId="5" borderId="5" xfId="0" applyFill="1" applyBorder="1" applyAlignment="1">
      <alignment horizontal="left"/>
    </xf>
    <xf numFmtId="0" fontId="39" fillId="4" borderId="1" xfId="0" applyFont="1" applyFill="1" applyBorder="1"/>
    <xf numFmtId="0" fontId="28" fillId="7" borderId="3" xfId="0" applyFont="1" applyFill="1" applyBorder="1"/>
    <xf numFmtId="0" fontId="40" fillId="4" borderId="1" xfId="0" applyFont="1" applyFill="1" applyBorder="1"/>
    <xf numFmtId="0" fontId="28" fillId="5" borderId="7" xfId="0" applyFont="1" applyFill="1" applyBorder="1"/>
    <xf numFmtId="0" fontId="0" fillId="23" borderId="1" xfId="0" applyFill="1" applyBorder="1"/>
    <xf numFmtId="0" fontId="0" fillId="23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8" fillId="23" borderId="6" xfId="0" applyFont="1" applyFill="1" applyBorder="1" applyAlignment="1">
      <alignment horizontal="center"/>
    </xf>
    <xf numFmtId="0" fontId="39" fillId="23" borderId="6" xfId="0" applyFont="1" applyFill="1" applyBorder="1" applyAlignment="1">
      <alignment horizontal="center"/>
    </xf>
    <xf numFmtId="0" fontId="25" fillId="23" borderId="6" xfId="0" applyFont="1" applyFill="1" applyBorder="1" applyAlignment="1">
      <alignment horizontal="center"/>
    </xf>
    <xf numFmtId="0" fontId="39" fillId="23" borderId="1" xfId="0" applyFont="1" applyFill="1" applyBorder="1" applyAlignment="1">
      <alignment horizontal="center"/>
    </xf>
    <xf numFmtId="0" fontId="0" fillId="23" borderId="8" xfId="0" applyFill="1" applyBorder="1" applyAlignment="1">
      <alignment horizontal="center"/>
    </xf>
    <xf numFmtId="0" fontId="25" fillId="23" borderId="1" xfId="0" applyFont="1" applyFill="1" applyBorder="1" applyAlignment="1">
      <alignment horizontal="center"/>
    </xf>
    <xf numFmtId="0" fontId="0" fillId="23" borderId="5" xfId="0" applyFill="1" applyBorder="1"/>
    <xf numFmtId="0" fontId="28" fillId="23" borderId="1" xfId="0" applyFont="1" applyFill="1" applyBorder="1"/>
    <xf numFmtId="0" fontId="11" fillId="23" borderId="1" xfId="0" applyFont="1" applyFill="1" applyBorder="1"/>
    <xf numFmtId="0" fontId="0" fillId="23" borderId="6" xfId="0" applyFill="1" applyBorder="1"/>
    <xf numFmtId="0" fontId="28" fillId="23" borderId="1" xfId="0" applyFont="1" applyFill="1" applyBorder="1" applyAlignment="1">
      <alignment horizontal="left"/>
    </xf>
    <xf numFmtId="0" fontId="11" fillId="7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1" fillId="19" borderId="3" xfId="1" applyFont="1" applyFill="1" applyBorder="1"/>
    <xf numFmtId="0" fontId="0" fillId="19" borderId="4" xfId="0" applyFill="1" applyBorder="1"/>
    <xf numFmtId="0" fontId="39" fillId="4" borderId="1" xfId="0" applyFont="1" applyFill="1" applyBorder="1" applyAlignment="1">
      <alignment horizontal="center"/>
    </xf>
    <xf numFmtId="0" fontId="0" fillId="22" borderId="1" xfId="0" applyFill="1" applyBorder="1"/>
    <xf numFmtId="0" fontId="29" fillId="12" borderId="1" xfId="0" applyFont="1" applyFill="1" applyBorder="1"/>
    <xf numFmtId="0" fontId="0" fillId="12" borderId="1" xfId="0" applyFill="1" applyBorder="1" applyAlignment="1">
      <alignment horizontal="center"/>
    </xf>
    <xf numFmtId="0" fontId="0" fillId="12" borderId="1" xfId="0" applyFill="1" applyBorder="1"/>
    <xf numFmtId="0" fontId="28" fillId="12" borderId="1" xfId="0" applyFont="1" applyFill="1" applyBorder="1" applyAlignment="1">
      <alignment horizontal="center"/>
    </xf>
    <xf numFmtId="0" fontId="39" fillId="12" borderId="6" xfId="0" applyFont="1" applyFill="1" applyBorder="1" applyAlignment="1">
      <alignment horizontal="center"/>
    </xf>
    <xf numFmtId="0" fontId="25" fillId="12" borderId="6" xfId="0" applyFont="1" applyFill="1" applyBorder="1" applyAlignment="1">
      <alignment horizontal="center"/>
    </xf>
    <xf numFmtId="0" fontId="25" fillId="12" borderId="1" xfId="0" applyFont="1" applyFill="1" applyBorder="1" applyAlignment="1">
      <alignment horizontal="center"/>
    </xf>
    <xf numFmtId="0" fontId="28" fillId="12" borderId="1" xfId="0" applyFont="1" applyFill="1" applyBorder="1"/>
    <xf numFmtId="0" fontId="11" fillId="12" borderId="1" xfId="0" applyFont="1" applyFill="1" applyBorder="1" applyAlignment="1">
      <alignment horizontal="center"/>
    </xf>
    <xf numFmtId="0" fontId="11" fillId="12" borderId="1" xfId="0" applyFont="1" applyFill="1" applyBorder="1"/>
    <xf numFmtId="0" fontId="28" fillId="12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28" fillId="12" borderId="5" xfId="0" applyFont="1" applyFill="1" applyBorder="1" applyAlignment="1">
      <alignment horizontal="center"/>
    </xf>
    <xf numFmtId="0" fontId="3" fillId="5" borderId="4" xfId="0" applyFont="1" applyFill="1" applyBorder="1"/>
    <xf numFmtId="166" fontId="44" fillId="5" borderId="1" xfId="0" applyNumberFormat="1" applyFont="1" applyFill="1" applyBorder="1" applyAlignment="1">
      <alignment horizontal="center"/>
    </xf>
    <xf numFmtId="0" fontId="28" fillId="7" borderId="2" xfId="0" applyFont="1" applyFill="1" applyBorder="1" applyAlignment="1">
      <alignment horizontal="left"/>
    </xf>
    <xf numFmtId="166" fontId="44" fillId="18" borderId="1" xfId="0" applyNumberFormat="1" applyFont="1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42" fontId="0" fillId="5" borderId="1" xfId="0" applyNumberFormat="1" applyFill="1" applyBorder="1" applyAlignment="1">
      <alignment horizontal="center"/>
    </xf>
    <xf numFmtId="42" fontId="0" fillId="5" borderId="1" xfId="0" applyNumberFormat="1" applyFill="1" applyBorder="1"/>
    <xf numFmtId="0" fontId="2" fillId="8" borderId="5" xfId="1" applyFill="1" applyBorder="1"/>
    <xf numFmtId="166" fontId="44" fillId="23" borderId="1" xfId="0" applyNumberFormat="1" applyFont="1" applyFill="1" applyBorder="1" applyAlignment="1">
      <alignment horizontal="center"/>
    </xf>
    <xf numFmtId="0" fontId="28" fillId="7" borderId="6" xfId="0" applyFont="1" applyFill="1" applyBorder="1" applyAlignment="1">
      <alignment horizontal="left"/>
    </xf>
    <xf numFmtId="0" fontId="28" fillId="4" borderId="3" xfId="0" applyFont="1" applyFill="1" applyBorder="1"/>
    <xf numFmtId="0" fontId="28" fillId="7" borderId="8" xfId="0" applyFont="1" applyFill="1" applyBorder="1" applyAlignment="1">
      <alignment horizontal="center"/>
    </xf>
    <xf numFmtId="0" fontId="28" fillId="7" borderId="5" xfId="0" applyFont="1" applyFill="1" applyBorder="1" applyAlignment="1">
      <alignment horizontal="center"/>
    </xf>
    <xf numFmtId="0" fontId="28" fillId="7" borderId="5" xfId="0" applyFont="1" applyFill="1" applyBorder="1" applyAlignment="1">
      <alignment horizontal="left"/>
    </xf>
    <xf numFmtId="0" fontId="28" fillId="7" borderId="5" xfId="0" applyFont="1" applyFill="1" applyBorder="1"/>
    <xf numFmtId="0" fontId="0" fillId="7" borderId="7" xfId="0" applyFill="1" applyBorder="1"/>
    <xf numFmtId="0" fontId="0" fillId="22" borderId="1" xfId="0" applyFill="1" applyBorder="1" applyAlignment="1">
      <alignment horizontal="center"/>
    </xf>
    <xf numFmtId="0" fontId="28" fillId="23" borderId="1" xfId="0" applyFont="1" applyFill="1" applyBorder="1" applyAlignment="1">
      <alignment horizontal="center"/>
    </xf>
    <xf numFmtId="0" fontId="13" fillId="22" borderId="6" xfId="0" applyFont="1" applyFill="1" applyBorder="1" applyAlignment="1">
      <alignment horizontal="center"/>
    </xf>
    <xf numFmtId="0" fontId="27" fillId="3" borderId="6" xfId="0" applyFont="1" applyFill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8" fillId="22" borderId="1" xfId="0" applyFont="1" applyFill="1" applyBorder="1"/>
    <xf numFmtId="0" fontId="37" fillId="22" borderId="1" xfId="0" applyFont="1" applyFill="1" applyBorder="1"/>
    <xf numFmtId="0" fontId="0" fillId="18" borderId="1" xfId="0" applyFill="1" applyBorder="1" applyAlignment="1">
      <alignment horizontal="left"/>
    </xf>
    <xf numFmtId="0" fontId="25" fillId="0" borderId="3" xfId="0" applyFont="1" applyBorder="1" applyAlignment="1">
      <alignment horizontal="center"/>
    </xf>
    <xf numFmtId="0" fontId="39" fillId="0" borderId="3" xfId="0" applyFont="1" applyBorder="1" applyAlignment="1">
      <alignment horizontal="center"/>
    </xf>
    <xf numFmtId="0" fontId="3" fillId="4" borderId="5" xfId="1" applyFont="1" applyFill="1" applyBorder="1"/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28" fillId="7" borderId="2" xfId="0" applyNumberFormat="1" applyFont="1" applyFill="1" applyBorder="1" applyAlignment="1">
      <alignment horizontal="center"/>
    </xf>
    <xf numFmtId="166" fontId="44" fillId="3" borderId="1" xfId="0" applyNumberFormat="1" applyFont="1" applyFill="1" applyBorder="1" applyAlignment="1">
      <alignment horizontal="center"/>
    </xf>
    <xf numFmtId="167" fontId="2" fillId="5" borderId="1" xfId="1" applyNumberFormat="1" applyFill="1" applyBorder="1"/>
    <xf numFmtId="0" fontId="0" fillId="5" borderId="6" xfId="0" applyFill="1" applyBorder="1"/>
    <xf numFmtId="0" fontId="18" fillId="4" borderId="1" xfId="0" applyFont="1" applyFill="1" applyBorder="1" applyAlignment="1">
      <alignment horizontal="left"/>
    </xf>
    <xf numFmtId="0" fontId="3" fillId="21" borderId="3" xfId="0" applyFont="1" applyFill="1" applyBorder="1" applyAlignment="1">
      <alignment horizontal="left"/>
    </xf>
    <xf numFmtId="0" fontId="3" fillId="21" borderId="3" xfId="0" applyFont="1" applyFill="1" applyBorder="1" applyAlignment="1">
      <alignment horizontal="center"/>
    </xf>
    <xf numFmtId="0" fontId="20" fillId="4" borderId="6" xfId="0" applyFont="1" applyFill="1" applyBorder="1"/>
    <xf numFmtId="49" fontId="3" fillId="5" borderId="3" xfId="0" applyNumberFormat="1" applyFont="1" applyFill="1" applyBorder="1" applyAlignment="1">
      <alignment horizontal="center"/>
    </xf>
    <xf numFmtId="0" fontId="3" fillId="4" borderId="6" xfId="1" applyFont="1" applyFill="1" applyBorder="1"/>
    <xf numFmtId="0" fontId="3" fillId="21" borderId="3" xfId="1" applyFont="1" applyFill="1" applyBorder="1"/>
    <xf numFmtId="0" fontId="12" fillId="5" borderId="3" xfId="1" applyFont="1" applyFill="1" applyBorder="1"/>
    <xf numFmtId="0" fontId="3" fillId="4" borderId="10" xfId="0" applyFont="1" applyFill="1" applyBorder="1" applyAlignment="1">
      <alignment horizontal="left"/>
    </xf>
    <xf numFmtId="0" fontId="20" fillId="4" borderId="2" xfId="0" applyFont="1" applyFill="1" applyBorder="1"/>
    <xf numFmtId="0" fontId="3" fillId="4" borderId="4" xfId="1" applyFont="1" applyFill="1" applyBorder="1"/>
    <xf numFmtId="0" fontId="2" fillId="5" borderId="4" xfId="1" applyFill="1" applyBorder="1" applyAlignment="1">
      <alignment horizontal="left" wrapText="1"/>
    </xf>
    <xf numFmtId="0" fontId="2" fillId="8" borderId="1" xfId="1" applyFill="1" applyBorder="1" applyAlignment="1">
      <alignment horizontal="left" wrapText="1"/>
    </xf>
    <xf numFmtId="0" fontId="2" fillId="8" borderId="0" xfId="1" applyFill="1" applyBorder="1"/>
    <xf numFmtId="164" fontId="3" fillId="4" borderId="1" xfId="0" applyNumberFormat="1" applyFont="1" applyFill="1" applyBorder="1" applyAlignment="1">
      <alignment horizontal="left"/>
    </xf>
    <xf numFmtId="0" fontId="35" fillId="4" borderId="5" xfId="0" applyFont="1" applyFill="1" applyBorder="1"/>
    <xf numFmtId="0" fontId="0" fillId="5" borderId="9" xfId="0" applyFill="1" applyBorder="1" applyAlignment="1">
      <alignment horizontal="left"/>
    </xf>
    <xf numFmtId="0" fontId="3" fillId="21" borderId="3" xfId="0" applyFont="1" applyFill="1" applyBorder="1"/>
    <xf numFmtId="0" fontId="0" fillId="8" borderId="3" xfId="0" applyFill="1" applyBorder="1"/>
    <xf numFmtId="0" fontId="3" fillId="8" borderId="2" xfId="0" applyFont="1" applyFill="1" applyBorder="1"/>
    <xf numFmtId="0" fontId="3" fillId="4" borderId="2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28" fillId="21" borderId="3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1" fillId="7" borderId="0" xfId="0" applyFont="1" applyFill="1"/>
    <xf numFmtId="0" fontId="28" fillId="20" borderId="0" xfId="0" applyFont="1" applyFill="1"/>
    <xf numFmtId="0" fontId="0" fillId="4" borderId="0" xfId="0" applyFill="1" applyAlignment="1">
      <alignment horizontal="left"/>
    </xf>
    <xf numFmtId="0" fontId="7" fillId="4" borderId="0" xfId="0" applyFont="1" applyFill="1" applyAlignment="1">
      <alignment horizontal="center"/>
    </xf>
    <xf numFmtId="164" fontId="3" fillId="4" borderId="0" xfId="0" applyNumberFormat="1" applyFont="1" applyFill="1" applyAlignment="1">
      <alignment horizontal="center"/>
    </xf>
    <xf numFmtId="0" fontId="7" fillId="5" borderId="0" xfId="0" applyFont="1" applyFill="1" applyAlignment="1">
      <alignment horizontal="center"/>
    </xf>
    <xf numFmtId="164" fontId="3" fillId="5" borderId="0" xfId="0" applyNumberFormat="1" applyFont="1" applyFill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center"/>
    </xf>
    <xf numFmtId="167" fontId="1" fillId="4" borderId="1" xfId="0" applyNumberFormat="1" applyFont="1" applyFill="1" applyBorder="1" applyAlignment="1">
      <alignment horizontal="center"/>
    </xf>
    <xf numFmtId="167" fontId="1" fillId="4" borderId="1" xfId="0" applyNumberFormat="1" applyFont="1" applyFill="1" applyBorder="1"/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1" fillId="4" borderId="5" xfId="0" applyFont="1" applyFill="1" applyBorder="1"/>
    <xf numFmtId="0" fontId="1" fillId="4" borderId="0" xfId="0" applyFont="1" applyFill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19" borderId="0" xfId="0" applyFont="1" applyFill="1" applyAlignment="1">
      <alignment horizontal="center" vertical="center"/>
    </xf>
    <xf numFmtId="0" fontId="1" fillId="19" borderId="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2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12" borderId="1" xfId="0" applyFont="1" applyFill="1" applyBorder="1"/>
    <xf numFmtId="0" fontId="1" fillId="12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12" borderId="1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3" borderId="1" xfId="0" applyFont="1" applyFill="1" applyBorder="1"/>
    <xf numFmtId="0" fontId="1" fillId="12" borderId="6" xfId="0" applyFont="1" applyFill="1" applyBorder="1" applyAlignment="1">
      <alignment horizontal="center"/>
    </xf>
    <xf numFmtId="0" fontId="1" fillId="0" borderId="1" xfId="0" applyFont="1" applyBorder="1"/>
    <xf numFmtId="0" fontId="1" fillId="4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1" borderId="1" xfId="0" applyFont="1" applyFill="1" applyBorder="1"/>
    <xf numFmtId="0" fontId="1" fillId="21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5" borderId="1" xfId="0" applyFont="1" applyFill="1" applyBorder="1"/>
    <xf numFmtId="0" fontId="1" fillId="5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2" borderId="1" xfId="0" applyFont="1" applyFill="1" applyBorder="1"/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/>
    <xf numFmtId="0" fontId="1" fillId="7" borderId="1" xfId="1" applyFont="1" applyFill="1" applyBorder="1"/>
    <xf numFmtId="0" fontId="1" fillId="7" borderId="6" xfId="0" applyFont="1" applyFill="1" applyBorder="1"/>
    <xf numFmtId="0" fontId="1" fillId="7" borderId="5" xfId="0" applyFont="1" applyFill="1" applyBorder="1"/>
    <xf numFmtId="0" fontId="1" fillId="7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left" vertical="center"/>
    </xf>
    <xf numFmtId="42" fontId="1" fillId="7" borderId="1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0" fontId="1" fillId="7" borderId="1" xfId="1" applyFont="1" applyFill="1" applyBorder="1" applyAlignment="1">
      <alignment horizontal="left"/>
    </xf>
    <xf numFmtId="0" fontId="1" fillId="7" borderId="2" xfId="0" applyFont="1" applyFill="1" applyBorder="1"/>
    <xf numFmtId="0" fontId="1" fillId="7" borderId="1" xfId="0" applyFont="1" applyFill="1" applyBorder="1" applyAlignment="1">
      <alignment wrapText="1"/>
    </xf>
    <xf numFmtId="0" fontId="1" fillId="7" borderId="8" xfId="0" applyFont="1" applyFill="1" applyBorder="1" applyAlignment="1">
      <alignment horizontal="center"/>
    </xf>
    <xf numFmtId="164" fontId="1" fillId="7" borderId="1" xfId="0" applyNumberFormat="1" applyFont="1" applyFill="1" applyBorder="1"/>
    <xf numFmtId="0" fontId="1" fillId="7" borderId="3" xfId="0" applyFont="1" applyFill="1" applyBorder="1"/>
    <xf numFmtId="164" fontId="1" fillId="7" borderId="3" xfId="0" applyNumberFormat="1" applyFont="1" applyFill="1" applyBorder="1"/>
    <xf numFmtId="0" fontId="1" fillId="7" borderId="0" xfId="0" applyFont="1" applyFill="1"/>
    <xf numFmtId="0" fontId="1" fillId="4" borderId="1" xfId="1" applyFont="1" applyFill="1" applyBorder="1"/>
    <xf numFmtId="0" fontId="1" fillId="20" borderId="1" xfId="0" applyFont="1" applyFill="1" applyBorder="1" applyAlignment="1">
      <alignment horizontal="center"/>
    </xf>
    <xf numFmtId="0" fontId="1" fillId="20" borderId="1" xfId="0" applyFont="1" applyFill="1" applyBorder="1"/>
    <xf numFmtId="0" fontId="1" fillId="20" borderId="1" xfId="0" applyFont="1" applyFill="1" applyBorder="1" applyAlignment="1">
      <alignment horizontal="left"/>
    </xf>
    <xf numFmtId="164" fontId="1" fillId="20" borderId="1" xfId="0" applyNumberFormat="1" applyFont="1" applyFill="1" applyBorder="1" applyAlignment="1">
      <alignment horizontal="center"/>
    </xf>
    <xf numFmtId="0" fontId="1" fillId="20" borderId="0" xfId="0" applyFont="1" applyFill="1" applyAlignment="1">
      <alignment horizontal="left"/>
    </xf>
    <xf numFmtId="0" fontId="1" fillId="8" borderId="1" xfId="1" applyFont="1" applyFill="1" applyBorder="1"/>
    <xf numFmtId="0" fontId="1" fillId="5" borderId="1" xfId="0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center"/>
    </xf>
    <xf numFmtId="0" fontId="1" fillId="5" borderId="1" xfId="1" applyFont="1" applyFill="1" applyBorder="1"/>
    <xf numFmtId="0" fontId="1" fillId="5" borderId="1" xfId="1" applyFont="1" applyFill="1" applyBorder="1" applyAlignment="1">
      <alignment horizontal="left"/>
    </xf>
    <xf numFmtId="0" fontId="1" fillId="5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3" borderId="1" xfId="0" applyFont="1" applyFill="1" applyBorder="1" applyAlignment="1">
      <alignment horizontal="center"/>
    </xf>
    <xf numFmtId="0" fontId="1" fillId="23" borderId="6" xfId="0" applyFont="1" applyFill="1" applyBorder="1"/>
    <xf numFmtId="0" fontId="1" fillId="23" borderId="1" xfId="0" applyFont="1" applyFill="1" applyBorder="1"/>
    <xf numFmtId="0" fontId="1" fillId="0" borderId="6" xfId="0" applyFont="1" applyBorder="1"/>
    <xf numFmtId="0" fontId="1" fillId="19" borderId="1" xfId="0" applyFont="1" applyFill="1" applyBorder="1"/>
    <xf numFmtId="0" fontId="1" fillId="8" borderId="1" xfId="0" applyFont="1" applyFill="1" applyBorder="1"/>
    <xf numFmtId="0" fontId="3" fillId="8" borderId="9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left"/>
    </xf>
    <xf numFmtId="0" fontId="0" fillId="8" borderId="0" xfId="0" applyFill="1" applyAlignment="1">
      <alignment horizontal="left"/>
    </xf>
    <xf numFmtId="0" fontId="3" fillId="8" borderId="6" xfId="0" applyFont="1" applyFill="1" applyBorder="1" applyAlignment="1">
      <alignment horizontal="left"/>
    </xf>
    <xf numFmtId="0" fontId="0" fillId="8" borderId="3" xfId="0" applyFill="1" applyBorder="1" applyAlignment="1">
      <alignment horizontal="center" vertical="center"/>
    </xf>
    <xf numFmtId="0" fontId="28" fillId="8" borderId="4" xfId="0" applyFont="1" applyFill="1" applyBorder="1" applyAlignment="1">
      <alignment horizontal="center" vertical="center"/>
    </xf>
    <xf numFmtId="0" fontId="28" fillId="8" borderId="5" xfId="0" applyFont="1" applyFill="1" applyBorder="1" applyAlignment="1">
      <alignment horizontal="center" vertical="center"/>
    </xf>
    <xf numFmtId="0" fontId="0" fillId="8" borderId="0" xfId="0" applyFill="1" applyAlignment="1">
      <alignment horizontal="left" vertical="center"/>
    </xf>
    <xf numFmtId="168" fontId="28" fillId="7" borderId="1" xfId="0" applyNumberFormat="1" applyFont="1" applyFill="1" applyBorder="1" applyAlignment="1">
      <alignment horizontal="center"/>
    </xf>
    <xf numFmtId="0" fontId="46" fillId="7" borderId="1" xfId="1" applyFont="1" applyFill="1" applyBorder="1"/>
    <xf numFmtId="169" fontId="28" fillId="0" borderId="1" xfId="0" applyNumberFormat="1" applyFont="1" applyBorder="1" applyAlignment="1">
      <alignment horizontal="center"/>
    </xf>
    <xf numFmtId="169" fontId="1" fillId="0" borderId="1" xfId="0" applyNumberFormat="1" applyFont="1" applyBorder="1" applyAlignment="1">
      <alignment horizontal="center"/>
    </xf>
    <xf numFmtId="169" fontId="28" fillId="14" borderId="1" xfId="0" applyNumberFormat="1" applyFont="1" applyFill="1" applyBorder="1" applyAlignment="1">
      <alignment horizontal="center"/>
    </xf>
    <xf numFmtId="0" fontId="27" fillId="3" borderId="1" xfId="0" applyFont="1" applyFill="1" applyBorder="1" applyAlignment="1">
      <alignment horizontal="center"/>
    </xf>
    <xf numFmtId="0" fontId="1" fillId="3" borderId="2" xfId="0" applyFont="1" applyFill="1" applyBorder="1"/>
    <xf numFmtId="0" fontId="27" fillId="2" borderId="2" xfId="0" applyFont="1" applyFill="1" applyBorder="1" applyAlignment="1">
      <alignment horizontal="center"/>
    </xf>
    <xf numFmtId="0" fontId="27" fillId="3" borderId="2" xfId="0" applyFont="1" applyFill="1" applyBorder="1"/>
    <xf numFmtId="0" fontId="26" fillId="2" borderId="2" xfId="0" applyFont="1" applyFill="1" applyBorder="1" applyAlignment="1">
      <alignment horizontal="center"/>
    </xf>
    <xf numFmtId="167" fontId="26" fillId="2" borderId="2" xfId="0" applyNumberFormat="1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0" fontId="1" fillId="3" borderId="5" xfId="0" applyFont="1" applyFill="1" applyBorder="1"/>
    <xf numFmtId="0" fontId="1" fillId="0" borderId="0" xfId="0" applyFont="1"/>
    <xf numFmtId="0" fontId="1" fillId="3" borderId="6" xfId="0" applyFont="1" applyFill="1" applyBorder="1"/>
    <xf numFmtId="0" fontId="28" fillId="0" borderId="5" xfId="0" applyFont="1" applyBorder="1" applyAlignment="1">
      <alignment horizontal="center"/>
    </xf>
    <xf numFmtId="0" fontId="1" fillId="3" borderId="0" xfId="0" applyFont="1" applyFill="1"/>
    <xf numFmtId="0" fontId="28" fillId="12" borderId="6" xfId="0" applyFont="1" applyFill="1" applyBorder="1" applyAlignment="1">
      <alignment horizontal="center"/>
    </xf>
    <xf numFmtId="0" fontId="28" fillId="5" borderId="6" xfId="0" applyFont="1" applyFill="1" applyBorder="1" applyAlignment="1">
      <alignment horizontal="center"/>
    </xf>
    <xf numFmtId="0" fontId="28" fillId="5" borderId="5" xfId="0" applyFont="1" applyFill="1" applyBorder="1" applyAlignment="1">
      <alignment horizontal="center"/>
    </xf>
    <xf numFmtId="164" fontId="1" fillId="0" borderId="1" xfId="0" applyNumberFormat="1" applyFont="1" applyBorder="1"/>
    <xf numFmtId="168" fontId="1" fillId="0" borderId="1" xfId="0" applyNumberFormat="1" applyFont="1" applyBorder="1"/>
    <xf numFmtId="164" fontId="1" fillId="3" borderId="1" xfId="0" applyNumberFormat="1" applyFont="1" applyFill="1" applyBorder="1"/>
    <xf numFmtId="0" fontId="1" fillId="3" borderId="0" xfId="0" applyFont="1" applyFill="1" applyAlignment="1">
      <alignment horizontal="center"/>
    </xf>
    <xf numFmtId="164" fontId="1" fillId="5" borderId="1" xfId="0" applyNumberFormat="1" applyFont="1" applyFill="1" applyBorder="1"/>
    <xf numFmtId="0" fontId="1" fillId="14" borderId="1" xfId="0" applyFont="1" applyFill="1" applyBorder="1" applyAlignment="1">
      <alignment horizontal="center"/>
    </xf>
    <xf numFmtId="0" fontId="1" fillId="14" borderId="1" xfId="0" applyFont="1" applyFill="1" applyBorder="1"/>
    <xf numFmtId="164" fontId="1" fillId="14" borderId="1" xfId="0" applyNumberFormat="1" applyFont="1" applyFill="1" applyBorder="1"/>
    <xf numFmtId="168" fontId="1" fillId="14" borderId="1" xfId="0" applyNumberFormat="1" applyFont="1" applyFill="1" applyBorder="1"/>
    <xf numFmtId="164" fontId="1" fillId="0" borderId="0" xfId="0" applyNumberFormat="1" applyFont="1"/>
    <xf numFmtId="165" fontId="23" fillId="5" borderId="1" xfId="0" applyNumberFormat="1" applyFont="1" applyFill="1" applyBorder="1" applyAlignment="1">
      <alignment horizontal="center"/>
    </xf>
    <xf numFmtId="0" fontId="20" fillId="24" borderId="1" xfId="0" applyFont="1" applyFill="1" applyBorder="1" applyAlignment="1">
      <alignment horizontal="center"/>
    </xf>
    <xf numFmtId="0" fontId="20" fillId="24" borderId="1" xfId="0" applyFont="1" applyFill="1" applyBorder="1"/>
    <xf numFmtId="0" fontId="18" fillId="24" borderId="1" xfId="0" applyFont="1" applyFill="1" applyBorder="1"/>
    <xf numFmtId="0" fontId="20" fillId="24" borderId="1" xfId="0" applyFont="1" applyFill="1" applyBorder="1" applyAlignment="1">
      <alignment horizontal="left"/>
    </xf>
    <xf numFmtId="0" fontId="20" fillId="24" borderId="6" xfId="0" applyFont="1" applyFill="1" applyBorder="1"/>
    <xf numFmtId="0" fontId="20" fillId="24" borderId="5" xfId="0" applyFont="1" applyFill="1" applyBorder="1"/>
    <xf numFmtId="0" fontId="20" fillId="25" borderId="1" xfId="0" applyFont="1" applyFill="1" applyBorder="1" applyAlignment="1">
      <alignment horizontal="center"/>
    </xf>
    <xf numFmtId="0" fontId="20" fillId="25" borderId="1" xfId="0" applyFont="1" applyFill="1" applyBorder="1"/>
    <xf numFmtId="0" fontId="18" fillId="25" borderId="1" xfId="0" applyFont="1" applyFill="1" applyBorder="1"/>
    <xf numFmtId="0" fontId="20" fillId="25" borderId="1" xfId="0" applyFont="1" applyFill="1" applyBorder="1" applyAlignment="1">
      <alignment horizontal="left"/>
    </xf>
    <xf numFmtId="0" fontId="20" fillId="25" borderId="6" xfId="0" applyFont="1" applyFill="1" applyBorder="1"/>
    <xf numFmtId="0" fontId="20" fillId="25" borderId="5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FFFF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22/11/relationships/FeaturePropertyBag" Target="featurePropertyBag/featurePropertyBag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hammond@sbcsc.k12.in.us" TargetMode="External"/><Relationship Id="rId3" Type="http://schemas.openxmlformats.org/officeDocument/2006/relationships/hyperlink" Target="mailto:liasui@mtstcharles.org" TargetMode="External"/><Relationship Id="rId7" Type="http://schemas.openxmlformats.org/officeDocument/2006/relationships/hyperlink" Target="mailto:harryshelton6@yahoo.com" TargetMode="External"/><Relationship Id="rId2" Type="http://schemas.openxmlformats.org/officeDocument/2006/relationships/hyperlink" Target="mailto:upwoodjd@pacificu.edu" TargetMode="External"/><Relationship Id="rId1" Type="http://schemas.openxmlformats.org/officeDocument/2006/relationships/hyperlink" Target="mailto:berryt1978@gmail.com" TargetMode="External"/><Relationship Id="rId6" Type="http://schemas.openxmlformats.org/officeDocument/2006/relationships/hyperlink" Target="mailto:pronschinsken@arcadia.k12.wi.us" TargetMode="External"/><Relationship Id="rId5" Type="http://schemas.openxmlformats.org/officeDocument/2006/relationships/hyperlink" Target="mailto:grafficeje@alliancecityschools.org" TargetMode="External"/><Relationship Id="rId10" Type="http://schemas.openxmlformats.org/officeDocument/2006/relationships/hyperlink" Target="mailto:sam_dimatteo@yahoo.com" TargetMode="External"/><Relationship Id="rId4" Type="http://schemas.openxmlformats.org/officeDocument/2006/relationships/hyperlink" Target="mailto:rrinsky@ramapo.edu" TargetMode="External"/><Relationship Id="rId9" Type="http://schemas.openxmlformats.org/officeDocument/2006/relationships/hyperlink" Target="mailto:marc.hilton@aps.edu%20/%20giantsm@aol.com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../../../:b:/p/jlee/EVGG-seodOhGiJKVDv2lmBcBQPbiE3KqSSNnqvBYEZcLcg?e=tORMc9" TargetMode="External"/><Relationship Id="rId21" Type="http://schemas.openxmlformats.org/officeDocument/2006/relationships/hyperlink" Target="../../../:b:/p/jlee/EZHqGB6LquBHi6C2inObW-UBVuSXjo4VdquGRpfXU-ZeGw?e=4pEA0S" TargetMode="External"/><Relationship Id="rId42" Type="http://schemas.openxmlformats.org/officeDocument/2006/relationships/hyperlink" Target="../../../:b:/p/jlee/EeXkrgeC6i9ErSFs7whOMWQBT-d7jEeUzRm9h7qS0CHsag?e=sQ1jm9" TargetMode="External"/><Relationship Id="rId63" Type="http://schemas.openxmlformats.org/officeDocument/2006/relationships/hyperlink" Target="../../../:b:/p/jlee/EWf-fAULYuNJp_XAqkpIwCgB-W2A6_PLUVwlXP4AlqA95Q?e=iRfeM8" TargetMode="External"/><Relationship Id="rId84" Type="http://schemas.openxmlformats.org/officeDocument/2006/relationships/hyperlink" Target="../../../:b:/p/jlee/Eeo-BAl9FJlHjxCoUIKbCCEBnzyHt2KdzVl-akYKjLCa3A?e=KXca1T" TargetMode="External"/><Relationship Id="rId138" Type="http://schemas.openxmlformats.org/officeDocument/2006/relationships/hyperlink" Target="../../../:b:/p/jlee/EUJjJomBErJCnj9G_5p_RQkBsFTK8nKBf9hFQwLRtdjaiA?e=EUpn69" TargetMode="External"/><Relationship Id="rId159" Type="http://schemas.openxmlformats.org/officeDocument/2006/relationships/comments" Target="../comments1.xml"/><Relationship Id="rId107" Type="http://schemas.openxmlformats.org/officeDocument/2006/relationships/hyperlink" Target="../../../:b:/p/jlee/EZ-zucikpvBFvHlDoJjgVmoB1oGIs9dnZc_baMghzfU9hA?e=h4KI5p" TargetMode="External"/><Relationship Id="rId11" Type="http://schemas.openxmlformats.org/officeDocument/2006/relationships/hyperlink" Target="../../../:b:/p/jlee/ERhgk3Mc58NHuH49RE7zfasBHLP7thxHxX0Ic07A5ZkvAw?e=gZhsoW" TargetMode="External"/><Relationship Id="rId32" Type="http://schemas.openxmlformats.org/officeDocument/2006/relationships/hyperlink" Target="../../../:b:/p/jlee/ERpp7OR84DFCqPo0jiUnP4wBmgsUmDHDOorKQaKAzXwLYw?e=77Cbrs" TargetMode="External"/><Relationship Id="rId53" Type="http://schemas.openxmlformats.org/officeDocument/2006/relationships/hyperlink" Target="../../../:b:/p/jlee/EbN-Ym9u8sNBrIlPpGp4ZywBGEETXvlRS2RgHuCZq3tr8w?e=e3F24F" TargetMode="External"/><Relationship Id="rId74" Type="http://schemas.openxmlformats.org/officeDocument/2006/relationships/hyperlink" Target="../../../:b:/p/jlee/Ea8Z0uh2lGtLgt9MEzXVEBUBUOIudge_huGrcwCNriYM3Q?e=GTHQld" TargetMode="External"/><Relationship Id="rId128" Type="http://schemas.openxmlformats.org/officeDocument/2006/relationships/hyperlink" Target="../../../:b:/p/jlee/EcgPmQ6kx2xNqNrB_bWFUh0BXzlY3FkfDM6vVoHY6rolUA?e=SWxDMX" TargetMode="External"/><Relationship Id="rId149" Type="http://schemas.openxmlformats.org/officeDocument/2006/relationships/hyperlink" Target="../../../:b:/p/jlee/EeyKpNDce1REiDk0uOU2slQBzGygRfN6P6qNcnTVVjsuPQ?e=LDOrtJ" TargetMode="External"/><Relationship Id="rId5" Type="http://schemas.openxmlformats.org/officeDocument/2006/relationships/hyperlink" Target="../../../:b:/p/jlee/EUB0EiXKzh1GjDWgavrRY4sB4gcqwqg7mQNaZ1pIKRhNgQ?e=t3DVxc" TargetMode="External"/><Relationship Id="rId95" Type="http://schemas.openxmlformats.org/officeDocument/2006/relationships/hyperlink" Target="../../../:b:/p/jlee/EfVwm88TOOROhSc7fVuvTkUBWllvFt9-yOz2LGXiMO2lvA?e=eZEBlT" TargetMode="External"/><Relationship Id="rId22" Type="http://schemas.openxmlformats.org/officeDocument/2006/relationships/hyperlink" Target="../../../:b:/p/jlee/EWyJUIAGVfpKpd4yTmmWTbgBKRPcvWg3pESSI_kKHBSK9w?e=kslD2Y" TargetMode="External"/><Relationship Id="rId43" Type="http://schemas.openxmlformats.org/officeDocument/2006/relationships/hyperlink" Target="../../../:b:/p/jlee/EQnOvxYMO3dErYgoe5o1PmgBNkpG2c6e-ZSpPaVvBja0Hw?e=q0myeI" TargetMode="External"/><Relationship Id="rId64" Type="http://schemas.openxmlformats.org/officeDocument/2006/relationships/hyperlink" Target="../../../:b:/p/jlee/EbZbS9Xz_GRKhG_HM2SM83IBZbDu8197m-t6NkZ1oPqufQ?e=U02spP" TargetMode="External"/><Relationship Id="rId118" Type="http://schemas.openxmlformats.org/officeDocument/2006/relationships/hyperlink" Target="../../../:b:/p/jlee/EWU0mnvTlM1MlFdDY-SwXcYBx6ggd8Nbhl9phexyLFNRow?e=M8JOdg" TargetMode="External"/><Relationship Id="rId139" Type="http://schemas.openxmlformats.org/officeDocument/2006/relationships/hyperlink" Target="../../../:b:/p/jlee/EalpqwkEulpGmc3Rdzqf8VIBOpH3PuwRTLAyYUQvEVKd4Q?e=0GoeMp" TargetMode="External"/><Relationship Id="rId80" Type="http://schemas.openxmlformats.org/officeDocument/2006/relationships/hyperlink" Target="../../../:b:/p/jlee/EdbVk1sWf-pNlOR6kYqcq1UBnUX6RlBOm0VqXu-bWv5RsA?e=H6rN7c" TargetMode="External"/><Relationship Id="rId85" Type="http://schemas.openxmlformats.org/officeDocument/2006/relationships/hyperlink" Target="../../../:b:/p/jlee/EY0fCnx-v1REgg76ZjR9C_IBWuUg-J7tN9PBEirKB9JfAQ?e=hcfSlU" TargetMode="External"/><Relationship Id="rId150" Type="http://schemas.openxmlformats.org/officeDocument/2006/relationships/hyperlink" Target="../../../:b:/p/jlee/EZiDdgWRzvZLvKHJzqrIxx8Bx1H6h9QuWwfLXk15exMkqg?e=8u1JVR" TargetMode="External"/><Relationship Id="rId155" Type="http://schemas.openxmlformats.org/officeDocument/2006/relationships/hyperlink" Target="../../../:b:/p/jlee/EUhPWAsov69HrCG9nrKLtukB37_G-e9BmnYclbpkxa_uuQ?e=M4ff7p" TargetMode="External"/><Relationship Id="rId12" Type="http://schemas.openxmlformats.org/officeDocument/2006/relationships/hyperlink" Target="../../../:b:/p/jlee/EeOFXc1pgnZMriC_bEYdbW4BGotgjOKHxXnvhank2dV2fA?e=uDR1dE" TargetMode="External"/><Relationship Id="rId17" Type="http://schemas.openxmlformats.org/officeDocument/2006/relationships/hyperlink" Target="../../../:b:/p/jlee/EfqXkEvuM59NjPlFqD3zVzMBAP2xk2IXNFfQCxS-Hm0jLA?e=FJkqDO" TargetMode="External"/><Relationship Id="rId33" Type="http://schemas.openxmlformats.org/officeDocument/2006/relationships/hyperlink" Target="../../../:b:/p/jlee/EaoFjQgvmmNDvCoPfvyWHC4BMW8Plj9QJEcXRzks5somfg?e=iA8FUb" TargetMode="External"/><Relationship Id="rId38" Type="http://schemas.openxmlformats.org/officeDocument/2006/relationships/hyperlink" Target="../../../:b:/p/jlee/EWRMxP33cL1FsVs90w2P0esB6ViAe4I-0EfQlPTMZRdQtw?e=EPeFcw" TargetMode="External"/><Relationship Id="rId59" Type="http://schemas.openxmlformats.org/officeDocument/2006/relationships/hyperlink" Target="../../../:b:/p/jlee/EU-21gVFZj5JjnIhqpc4geABpqRiY6KfYb7CIQhhCzGTew?e=kVXipH" TargetMode="External"/><Relationship Id="rId103" Type="http://schemas.openxmlformats.org/officeDocument/2006/relationships/hyperlink" Target="../../../:b:/p/jlee/EY681oMxLw1CoFca2OAbQRUB5p0qQckqcKL3CvalN_x1mw?e=GBxrS1" TargetMode="External"/><Relationship Id="rId108" Type="http://schemas.openxmlformats.org/officeDocument/2006/relationships/hyperlink" Target="../../../:b:/p/jlee/ESTxwR6qRO9DtYZtzIDzY3UB5gCIlhkjPYn52YOh3GAmsQ?e=aa5hbR" TargetMode="External"/><Relationship Id="rId124" Type="http://schemas.openxmlformats.org/officeDocument/2006/relationships/hyperlink" Target="../../../:b:/p/jlee/EWhTnZ54OxZGobJfQB_E1egBoYqmAFqxywJp7TjVVSKjhQ?e=VTcmP2" TargetMode="External"/><Relationship Id="rId129" Type="http://schemas.openxmlformats.org/officeDocument/2006/relationships/hyperlink" Target="../../../:b:/p/jlee/EaznuP3niTRLvQtMeSUaBFsB067MNhQP6PjA3B6BQ6zoOw?e=58PBup" TargetMode="External"/><Relationship Id="rId54" Type="http://schemas.openxmlformats.org/officeDocument/2006/relationships/hyperlink" Target="../../../:b:/p/jlee/EVvqQYo_HrBPuCZ8U_l2Z2ABtqToIHn3oI_lSS7FyHQndw?e=V2dUby" TargetMode="External"/><Relationship Id="rId70" Type="http://schemas.openxmlformats.org/officeDocument/2006/relationships/hyperlink" Target="../../../:b:/p/jlee/EZQYirr-QfxNgpelzIMapq4BIQc9fgg6GOrT1pTO9tJ6aQ?e=o0uT44" TargetMode="External"/><Relationship Id="rId75" Type="http://schemas.openxmlformats.org/officeDocument/2006/relationships/hyperlink" Target="../../../:b:/p/jlee/ERFRlV5s1VdGlDNw6GQzlZkBbJGjyWJwyqegeFiLWDp48g?e=ZWkHRO" TargetMode="External"/><Relationship Id="rId91" Type="http://schemas.openxmlformats.org/officeDocument/2006/relationships/hyperlink" Target="../../../:b:/p/jlee/EUsQl4me7yFBssCHld31BBgByO0__9M9LAnIiPFvhThRAg?e=oknjGm" TargetMode="External"/><Relationship Id="rId96" Type="http://schemas.openxmlformats.org/officeDocument/2006/relationships/hyperlink" Target="../../../:b:/p/jlee/EWQNN4ZF_U9JrRtBKy-pDjoBmMn_LOVjWfiyYsJ66mJDNQ?e=6u9irH" TargetMode="External"/><Relationship Id="rId140" Type="http://schemas.openxmlformats.org/officeDocument/2006/relationships/hyperlink" Target="../../../:b:/p/jlee/Efd_P5AojBlJiMrxDPXqc-kBCBH7Aqdiojm1d47AqANwnA?e=fxgomU" TargetMode="External"/><Relationship Id="rId145" Type="http://schemas.openxmlformats.org/officeDocument/2006/relationships/hyperlink" Target="../../../:b:/p/jlee/EdCeiAnTjaNPpVXyD6RbNrIBU_RzYqowPv-59Ey76puiEw?e=yPMaZ0" TargetMode="External"/><Relationship Id="rId1" Type="http://schemas.openxmlformats.org/officeDocument/2006/relationships/hyperlink" Target="../../../:b:/p/jlee/ERKYymy4xmdJjEA9mkS9b5MBEEclCUSlVUcReVB0K2m1fA?e=RIExcT" TargetMode="External"/><Relationship Id="rId6" Type="http://schemas.openxmlformats.org/officeDocument/2006/relationships/hyperlink" Target="../../../:b:/p/jlee/EbNM2Lew4EhGr_sUEAco6psBp4IBUYPDXUshnGtsWaFT-A?e=vSOPp1" TargetMode="External"/><Relationship Id="rId23" Type="http://schemas.openxmlformats.org/officeDocument/2006/relationships/hyperlink" Target="../../../:b:/p/jlee/ERoQKX-m-c9Cn8p7ozmD96IBPbR6vXTAD8kFFMhXNIyDfQ?e=7dOI2R" TargetMode="External"/><Relationship Id="rId28" Type="http://schemas.openxmlformats.org/officeDocument/2006/relationships/hyperlink" Target="../../../:b:/p/jlee/EQzw4sX0OLpHriXFJRAoBMIBJdw3OAEgruWZGL1f9V8SIQ?e=v7JxiB" TargetMode="External"/><Relationship Id="rId49" Type="http://schemas.openxmlformats.org/officeDocument/2006/relationships/hyperlink" Target="../../../:b:/p/jlee/EXKbooJ1hidOorXUPQAV9uUBOYPRSc46RlFIpBnYU8fasw?e=iJtBfX" TargetMode="External"/><Relationship Id="rId114" Type="http://schemas.openxmlformats.org/officeDocument/2006/relationships/hyperlink" Target="../../../:b:/p/jlee/ES0YdSy1DZBBvpv-okccAkQB8f2R4ormsWFkbm55LnBIeQ?e=yEsN0C" TargetMode="External"/><Relationship Id="rId119" Type="http://schemas.openxmlformats.org/officeDocument/2006/relationships/hyperlink" Target="../../../:b:/p/jlee/EcLYsOM0FIlMvQdpWCmnAkABYwy1anZRSzVcwWIdWeeWfQ?e=QERQyc" TargetMode="External"/><Relationship Id="rId44" Type="http://schemas.openxmlformats.org/officeDocument/2006/relationships/hyperlink" Target="../../../:b:/p/jlee/EXU_62sGmDdDi5yNyC989TEBcVZ11JGDLi_hy8Grh6eYxw?e=VBo41V" TargetMode="External"/><Relationship Id="rId60" Type="http://schemas.openxmlformats.org/officeDocument/2006/relationships/hyperlink" Target="../../../:b:/p/jlee/Edpwi-5PRkZAvdxx0ZlcTd0BpWv9TFxWW9SDSqtLVeclmQ?e=805dxJ" TargetMode="External"/><Relationship Id="rId65" Type="http://schemas.openxmlformats.org/officeDocument/2006/relationships/hyperlink" Target="../../../:b:/p/jlee/EaoEui5dBYFJlmCauvsC8lABAKfJrZnkCb3U65Qjewn9TA?e=WF5Asv" TargetMode="External"/><Relationship Id="rId81" Type="http://schemas.openxmlformats.org/officeDocument/2006/relationships/hyperlink" Target="../../../:b:/p/jlee/EclkQNTcTcRAgcI-qaonAVYBBGVuka226mHwK7-y0KCedw?e=ytPUXJ" TargetMode="External"/><Relationship Id="rId86" Type="http://schemas.openxmlformats.org/officeDocument/2006/relationships/hyperlink" Target="../../../:b:/p/jlee/EUp9aGSd7PtAh4ue1NpBt9gBCnKRC5vOoQTqjStnZ8jfqQ?e=UD31Nl" TargetMode="External"/><Relationship Id="rId130" Type="http://schemas.openxmlformats.org/officeDocument/2006/relationships/hyperlink" Target="../../../:b:/p/jlee/EW5S1lxvk99Bs_ZibB7zQlIBgoZ4bQf1N41s09XXJOkoSQ?e=yrmjeY" TargetMode="External"/><Relationship Id="rId135" Type="http://schemas.openxmlformats.org/officeDocument/2006/relationships/hyperlink" Target="../../../:b:/p/jlee/EcHV9T69x15PnarDEQElC7MBnMEAiNPShfWFHWhlvO2fhg?e=Iazxsb" TargetMode="External"/><Relationship Id="rId151" Type="http://schemas.openxmlformats.org/officeDocument/2006/relationships/hyperlink" Target="../../../:b:/p/jlee/EZs-hSY7QQ5KnMBKumx8KT4BKB_5wVcHDU9rhC8HXhaBfg?e=GG6IYe" TargetMode="External"/><Relationship Id="rId156" Type="http://schemas.openxmlformats.org/officeDocument/2006/relationships/hyperlink" Target="../../../:b:/p/jlee/EZL2yUG_66VCj1dPVZHK09UBp-5RO5VniC-DFxHEWJQ35w?e=cXQO0y" TargetMode="External"/><Relationship Id="rId13" Type="http://schemas.openxmlformats.org/officeDocument/2006/relationships/hyperlink" Target="../../../:b:/p/jlee/EeOFXc1pgnZMriC_bEYdbW4BGotgjOKHxXnvhank2dV2fA?e=uDR1dE" TargetMode="External"/><Relationship Id="rId18" Type="http://schemas.openxmlformats.org/officeDocument/2006/relationships/hyperlink" Target="../../../:b:/p/jlee/EfqXkEvuM59NjPlFqD3zVzMBAP2xk2IXNFfQCxS-Hm0jLA?e=FJkqDO" TargetMode="External"/><Relationship Id="rId39" Type="http://schemas.openxmlformats.org/officeDocument/2006/relationships/hyperlink" Target="../../../:b:/p/jlee/EU83yGGiM0pGqWi2IKeoyBsBmIAy3ucaIyr3mkF7mFSAVQ?e=LrORNB" TargetMode="External"/><Relationship Id="rId109" Type="http://schemas.openxmlformats.org/officeDocument/2006/relationships/hyperlink" Target="../../../:b:/p/jlee/EfqXkEvuM59NjPlFqD3zVzMBAP2xk2IXNFfQCxS-Hm0jLA?e=oLNbjB" TargetMode="External"/><Relationship Id="rId34" Type="http://schemas.openxmlformats.org/officeDocument/2006/relationships/hyperlink" Target="../../../:b:/p/jlee/EeTkF4txY5tCpiG359qJCtEBNBwp7eboWr8xFtjGmxKDrA?e=Dni3yG" TargetMode="External"/><Relationship Id="rId50" Type="http://schemas.openxmlformats.org/officeDocument/2006/relationships/hyperlink" Target="../../../:b:/p/jlee/EQ_87r8cxnZDgHbGDjMoa-MBirlM0QJOZYePoDVkhnlLSQ?e=kwckFD" TargetMode="External"/><Relationship Id="rId55" Type="http://schemas.openxmlformats.org/officeDocument/2006/relationships/hyperlink" Target="../../../:b:/p/jlee/EekbX1lBxIFMvOvYmn78MsMBJ8riyhmaPGso7p4RxjD_FA?e=9VSmiA" TargetMode="External"/><Relationship Id="rId76" Type="http://schemas.openxmlformats.org/officeDocument/2006/relationships/hyperlink" Target="../../../:b:/p/jlee/EThReDaSc8JCkdnNaLlchXUBlzibKvOVdR2jttUNx-Nyqg?e=MwELjG" TargetMode="External"/><Relationship Id="rId97" Type="http://schemas.openxmlformats.org/officeDocument/2006/relationships/hyperlink" Target="../../../:b:/p/jlee/EQ7MR3abQfVAhxEjeZ9InYoBLvSiHePK99Tx2M7TrxnARw?e=SdMxZs" TargetMode="External"/><Relationship Id="rId104" Type="http://schemas.openxmlformats.org/officeDocument/2006/relationships/hyperlink" Target="../../../:b:/p/jlee/EZdAfMj7oa1GvHdR9ste64UBshgV2Sn_yf053mUQDHf9Qw?e=GqhFpH" TargetMode="External"/><Relationship Id="rId120" Type="http://schemas.openxmlformats.org/officeDocument/2006/relationships/hyperlink" Target="../../../:b:/p/jlee/EVsyUjCqeoZAsQfWTEZyHHUB8X0STyoDXSA9_7I-X9g9PQ?e=bHFv82" TargetMode="External"/><Relationship Id="rId125" Type="http://schemas.openxmlformats.org/officeDocument/2006/relationships/hyperlink" Target="../../../:b:/p/jlee/EUJU9WT7P6pHsySn0MHWShIBWGI7T2UgiArbx_b-F5xe_g?e=8UNgYO" TargetMode="External"/><Relationship Id="rId141" Type="http://schemas.openxmlformats.org/officeDocument/2006/relationships/hyperlink" Target="../../../:b:/p/jlee/ESbJ2B2_GpxJmZfuhRfyf84BIhBhfEcoiQhHb6EvaGwAaw?e=cIzTXE" TargetMode="External"/><Relationship Id="rId146" Type="http://schemas.openxmlformats.org/officeDocument/2006/relationships/hyperlink" Target="../../../:b:/p/jlee/EWqBNm52ettAqhpKp92-rGYBEAEeIysl6Sx1vL7XbCdRjA?e=3aUySa" TargetMode="External"/><Relationship Id="rId7" Type="http://schemas.openxmlformats.org/officeDocument/2006/relationships/hyperlink" Target="../../../:b:/p/jlee/EfBFrIAGyJZCrqSsia_8puoBbr27awDQiB6C-thAr4LQEA?e=HGVN2M" TargetMode="External"/><Relationship Id="rId71" Type="http://schemas.openxmlformats.org/officeDocument/2006/relationships/hyperlink" Target="../../../:b:/p/jlee/EVnvPqOOTRRGnRHBueKaXl8BBWIC0fNgdTh9IZlypPkEFg?e=UMg1Ia" TargetMode="External"/><Relationship Id="rId92" Type="http://schemas.openxmlformats.org/officeDocument/2006/relationships/hyperlink" Target="../../../:b:/p/jlee/EQHnnF8DDiVNgfRDmFfV6zgB75QfaHXStXDlEPN-T8iNvQ?e=XjFJ7M" TargetMode="External"/><Relationship Id="rId2" Type="http://schemas.openxmlformats.org/officeDocument/2006/relationships/hyperlink" Target="../../../:b:/p/jlee/EVnvPqOOTRRGnRHBueKaXl8BBWIC0fNgdTh9IZlypPkEFg?e=HXECQh" TargetMode="External"/><Relationship Id="rId29" Type="http://schemas.openxmlformats.org/officeDocument/2006/relationships/hyperlink" Target="../../../:b:/p/jlee/EZAtrIA0colOnoj9PH2QQ48BEA6JeqqeIwngvHBNZH4llA?e=y5ztkR" TargetMode="External"/><Relationship Id="rId24" Type="http://schemas.openxmlformats.org/officeDocument/2006/relationships/hyperlink" Target="../../../:b:/p/jlee/EcYbQ4PMpaBKkTmEos2NJI8BqVYPZHeW6dQnPDU1QaQe9g?e=5iW8j3" TargetMode="External"/><Relationship Id="rId40" Type="http://schemas.openxmlformats.org/officeDocument/2006/relationships/hyperlink" Target="../../../:b:/p/jlee/Ea3U6RwTEHROmkc-oubATs8Be6wLCLsLkdhnbDp-zSUeqQ?e=Cj2jph" TargetMode="External"/><Relationship Id="rId45" Type="http://schemas.openxmlformats.org/officeDocument/2006/relationships/hyperlink" Target="../../../:b:/p/jlee/EZJ9v1dd6rdHsjNtPAZzmzIBOM36hPCoECL3avOxm5_i8A?e=P81WNd" TargetMode="External"/><Relationship Id="rId66" Type="http://schemas.openxmlformats.org/officeDocument/2006/relationships/hyperlink" Target="../../../:b:/p/jlee/EWJQnkbBJJ9Bifu1DHhebwcBCsDheR1MNZwP9wjdTdBJHg?e=4zRv60" TargetMode="External"/><Relationship Id="rId87" Type="http://schemas.openxmlformats.org/officeDocument/2006/relationships/hyperlink" Target="../../../:b:/p/jlee/EVzG_IuDhaJJiC9uxDh9CesB3Wal8NxW5JYHE2zyH5No-A?e=MRhUs9" TargetMode="External"/><Relationship Id="rId110" Type="http://schemas.openxmlformats.org/officeDocument/2006/relationships/hyperlink" Target="../../../:b:/p/jlee/EfalQ93siE1Hnf-meCS0HsUBHySZXGjI6Opc7vmJ4eRO_g?e=04FSpu" TargetMode="External"/><Relationship Id="rId115" Type="http://schemas.openxmlformats.org/officeDocument/2006/relationships/hyperlink" Target="../../../:b:/p/jlee/EQ_87r8cxnZDgHbGDjMoa-MBirlM0QJOZYePoDVkhnlLSQ?e=teds6d" TargetMode="External"/><Relationship Id="rId131" Type="http://schemas.openxmlformats.org/officeDocument/2006/relationships/hyperlink" Target="../../../:b:/p/jlee/EeQdJDHdamFOsEaWh94H6_gBw4R4pHyCq3VOR_8GO-QVeA?e=W6bFa5" TargetMode="External"/><Relationship Id="rId136" Type="http://schemas.openxmlformats.org/officeDocument/2006/relationships/hyperlink" Target="../../../:b:/p/jlee/ERitfqSqCqRMh0lYHm6TE0IBiUDpQTlAoi8LqtS7dCSmmA?e=5FelDh" TargetMode="External"/><Relationship Id="rId157" Type="http://schemas.openxmlformats.org/officeDocument/2006/relationships/hyperlink" Target="https://ussportscamps-my.sharepoint.com/:b:/p/jlee/EWwfgVBwRatBvkdT_r-i-ZgBzj88f1wk6XgBpd3O5quajw?e=aDkpo9" TargetMode="External"/><Relationship Id="rId61" Type="http://schemas.openxmlformats.org/officeDocument/2006/relationships/hyperlink" Target="../../../:b:/p/jlee/ETFQ-atXPylHtOtVV1JiLQQBdjMjB0tXff_JdgjPknQDoA?e=t8MbzP" TargetMode="External"/><Relationship Id="rId82" Type="http://schemas.openxmlformats.org/officeDocument/2006/relationships/hyperlink" Target="../../../:b:/p/jlee/EYENHA33ZOtEt_OPijmFRt4BuL6ypmrsMaoIwcvi0D8d8g?e=nODvJK" TargetMode="External"/><Relationship Id="rId152" Type="http://schemas.openxmlformats.org/officeDocument/2006/relationships/hyperlink" Target="../../../:b:/p/jlee/EVwTuxud0YhHqvtXMFwGp1kBw5O-KYOztr2xvyPRFVEi9w?e=Xc5xD5" TargetMode="External"/><Relationship Id="rId19" Type="http://schemas.openxmlformats.org/officeDocument/2006/relationships/hyperlink" Target="../../../:b:/p/jlee/EfqXkEvuM59NjPlFqD3zVzMBAP2xk2IXNFfQCxS-Hm0jLA?e=FJkqDO" TargetMode="External"/><Relationship Id="rId14" Type="http://schemas.openxmlformats.org/officeDocument/2006/relationships/hyperlink" Target="../../../:b:/p/jlee/EcmJnb7iXKtCvc-QcACs1c8BAHCQZpg4VR_k_sWXNmzkYw?e=e77uTB" TargetMode="External"/><Relationship Id="rId30" Type="http://schemas.openxmlformats.org/officeDocument/2006/relationships/hyperlink" Target="../../../:b:/p/jlee/Eb9DmDFlPNpJv7E3DupnEfABx2Uz5wQTmPHvvedVOixVxA?e=PFDNfG" TargetMode="External"/><Relationship Id="rId35" Type="http://schemas.openxmlformats.org/officeDocument/2006/relationships/hyperlink" Target="../../../:b:/p/jlee/Ed1b0y9oXetOnhVzlJTwyx0BCIHS6Qq85y6YdCFL_ohFyg?e=k9dmCb" TargetMode="External"/><Relationship Id="rId56" Type="http://schemas.openxmlformats.org/officeDocument/2006/relationships/hyperlink" Target="../../../:b:/p/jlee/EddRwkgzgdRGp48taE9u54MB61ULSzxx-8pZ6ebeo7Mljg?e=MX9p5i" TargetMode="External"/><Relationship Id="rId77" Type="http://schemas.openxmlformats.org/officeDocument/2006/relationships/hyperlink" Target="../../../:b:/p/jlee/EZ46waQaujBKtUrxCzYxnuYByhOrth_STO1vGgg0IhKkmw?e=zgd1Z5" TargetMode="External"/><Relationship Id="rId100" Type="http://schemas.openxmlformats.org/officeDocument/2006/relationships/hyperlink" Target="../../../:b:/p/jlee/EbeBgqSQ0T9Ori_Ak6LPZcEBx_ebIGCwZVaM6knx8DGuhw?e=N4p7cc" TargetMode="External"/><Relationship Id="rId105" Type="http://schemas.openxmlformats.org/officeDocument/2006/relationships/hyperlink" Target="../../../:b:/p/jlee/EauORkdNb81Njg0KOwuj4wgB4QLI-NDxJ45WtykWsP7-rQ?e=aPhdvg" TargetMode="External"/><Relationship Id="rId126" Type="http://schemas.openxmlformats.org/officeDocument/2006/relationships/hyperlink" Target="../../../:b:/p/jlee/EToaXpmoiGBLtU2QHJn6_DAB1RdehRsjFAvRWugRnId3-Q?e=JsSl5y" TargetMode="External"/><Relationship Id="rId147" Type="http://schemas.openxmlformats.org/officeDocument/2006/relationships/hyperlink" Target="../../../:b:/p/jlee/Ed_-0UZixVlAp7lHwzOCKSkBzJMrlOZHUKiAsqrPD4uAFA?e=r3RwoM" TargetMode="External"/><Relationship Id="rId8" Type="http://schemas.openxmlformats.org/officeDocument/2006/relationships/hyperlink" Target="../../../:b:/p/jlee/EQWMaI75VW5AnT52LkkNbjkBokMeCFBuv1PbnlbTtqKMNg?e=rXGDby" TargetMode="External"/><Relationship Id="rId51" Type="http://schemas.openxmlformats.org/officeDocument/2006/relationships/hyperlink" Target="../../../:b:/p/jlee/EXKbooJ1hidOorXUPQAV9uUBOYPRSc46RlFIpBnYU8fasw?e=iJtBfX" TargetMode="External"/><Relationship Id="rId72" Type="http://schemas.openxmlformats.org/officeDocument/2006/relationships/hyperlink" Target="../../../:b:/p/jlee/EWL767ZnmYdBouwEz_NLykcBn40VkKAIEHSQc2iIZOxHGA?e=pUdBIF" TargetMode="External"/><Relationship Id="rId93" Type="http://schemas.openxmlformats.org/officeDocument/2006/relationships/hyperlink" Target="../../../:b:/p/jlee/ESFxVXHtX3JCryhazK9sQnoBz-IxMI3Wn7a2z-Az2w_AsQ?e=L8B44F" TargetMode="External"/><Relationship Id="rId98" Type="http://schemas.openxmlformats.org/officeDocument/2006/relationships/hyperlink" Target="../../../:b:/p/jlee/EQgf_RUC4ntCjeOBAJuwUcMBLA91BSO1p33W0ng4oETr7Q?e=YoUdkz" TargetMode="External"/><Relationship Id="rId121" Type="http://schemas.openxmlformats.org/officeDocument/2006/relationships/hyperlink" Target="../../../:b:/p/jlee/EVRsZWkXH2xLjsd1LnWMyFoBd4Rrj3hleE00DEPjkzUqqw?e=HEaOP4" TargetMode="External"/><Relationship Id="rId142" Type="http://schemas.openxmlformats.org/officeDocument/2006/relationships/hyperlink" Target="../../../:b:/p/jlee/EW6HM3NIzXtCiPLp_PjKJMMB5l99_1QOfcvwYFH8uLhCMg?e=6HxUUB" TargetMode="External"/><Relationship Id="rId3" Type="http://schemas.openxmlformats.org/officeDocument/2006/relationships/hyperlink" Target="../../../:b:/p/jlee/EZPvgXqiMb9Eh7ofFcVJcHQBNdcttnmvE_acEJWwD5TUxA?e=24NSpf" TargetMode="External"/><Relationship Id="rId25" Type="http://schemas.openxmlformats.org/officeDocument/2006/relationships/hyperlink" Target="../../../:b:/p/jlee/EQwGBv32rxZJsDHVerwM960BmM9qk-rtSwZR1ZiB7Hr76g?e=J8FIaY" TargetMode="External"/><Relationship Id="rId46" Type="http://schemas.openxmlformats.org/officeDocument/2006/relationships/hyperlink" Target="../../../:b:/p/jlee/EUIPvnCDcO5HiGgL3IphqpsB2KFBmIyhty3PZianbBYlDQ?e=Hs7APj" TargetMode="External"/><Relationship Id="rId67" Type="http://schemas.openxmlformats.org/officeDocument/2006/relationships/hyperlink" Target="../../../:b:/p/jlee/EQ5UOdtnlbxMsKOGmgxkTmkBoPI9ywGb0U3Stuf-15CFjw?e=L01rRO" TargetMode="External"/><Relationship Id="rId116" Type="http://schemas.openxmlformats.org/officeDocument/2006/relationships/hyperlink" Target="../../../:b:/p/jlee/EQBSTaaAV5hIuO2mSzOmfoQBd2GYdHLFMDKOfWKTbBq1pw?e=Oyu90J" TargetMode="External"/><Relationship Id="rId137" Type="http://schemas.openxmlformats.org/officeDocument/2006/relationships/hyperlink" Target="../../../:b:/p/jlee/EQVDYkpfBElDlaah2S318KIBXcGs27urSjGUCUOOiRSwmw?e=8Hqhgd" TargetMode="External"/><Relationship Id="rId158" Type="http://schemas.openxmlformats.org/officeDocument/2006/relationships/vmlDrawing" Target="../drawings/vmlDrawing1.vml"/><Relationship Id="rId20" Type="http://schemas.openxmlformats.org/officeDocument/2006/relationships/hyperlink" Target="../../../:b:/p/jlee/EfqXkEvuM59NjPlFqD3zVzMBAP2xk2IXNFfQCxS-Hm0jLA?e=FJkqDO" TargetMode="External"/><Relationship Id="rId41" Type="http://schemas.openxmlformats.org/officeDocument/2006/relationships/hyperlink" Target="../../../:b:/p/jlee/EXsEIjJR7UhAqtayn1AOS2sBDzkUYh5jvswiVcBDOWkxAA?e=AppkW9" TargetMode="External"/><Relationship Id="rId62" Type="http://schemas.openxmlformats.org/officeDocument/2006/relationships/hyperlink" Target="../../../:b:/p/jlee/EUkeAYPg_YFDkWW65iAXXZoBRje7IhVd128PZWEohyLEAA?e=IBszfI" TargetMode="External"/><Relationship Id="rId83" Type="http://schemas.openxmlformats.org/officeDocument/2006/relationships/hyperlink" Target="../../../:b:/p/jlee/ERC-xVZyHtNNiymxW9mq3bEBSdpl4RwbItMCqz0GJoLMIg?e=3P0Vmh" TargetMode="External"/><Relationship Id="rId88" Type="http://schemas.openxmlformats.org/officeDocument/2006/relationships/hyperlink" Target="../../../:b:/p/jlee/EVUyNAhnzaNOsvB9QUcV-HQBmFNaWM-Z8ZSOnbS1fYA8aA?e=mNwRBX" TargetMode="External"/><Relationship Id="rId111" Type="http://schemas.openxmlformats.org/officeDocument/2006/relationships/hyperlink" Target="../../../:b:/p/jlee/ETRqzA2eotBNmjKLqPGZRoEBsq8qMEeYt31HF9Ln1K1e9Q?e=6rGIlF" TargetMode="External"/><Relationship Id="rId132" Type="http://schemas.openxmlformats.org/officeDocument/2006/relationships/hyperlink" Target="../../../:b:/p/jlee/EeuqAk-Pt4xMo3pesiUrPtEBsaFu93JQ7LY7OMQlfjQWpw?e=Jez3bn" TargetMode="External"/><Relationship Id="rId153" Type="http://schemas.openxmlformats.org/officeDocument/2006/relationships/hyperlink" Target="../../../:b:/p/jlee/EdgzF8ZbDdZLltkB3rzm1lsBo-lomJBNbbjql2nMBtUX0w?e=anm4no" TargetMode="External"/><Relationship Id="rId15" Type="http://schemas.openxmlformats.org/officeDocument/2006/relationships/hyperlink" Target="../../../:b:/p/jlee/EfqXkEvuM59NjPlFqD3zVzMBAP2xk2IXNFfQCxS-Hm0jLA?e=FJkqDO" TargetMode="External"/><Relationship Id="rId36" Type="http://schemas.openxmlformats.org/officeDocument/2006/relationships/hyperlink" Target="../../../:b:/p/jlee/EeQgeTaLs1JAna-h1uz9NuIBafpGOugO85i15Zu18Ye2OA?e=6vlbUE" TargetMode="External"/><Relationship Id="rId57" Type="http://schemas.openxmlformats.org/officeDocument/2006/relationships/hyperlink" Target="../../../:b:/p/jlee/EZz325F4fAZFusmUkXrOCBgB6ACZm8cQgcnz4yPFvrtqCw?e=gwXcNr" TargetMode="External"/><Relationship Id="rId106" Type="http://schemas.openxmlformats.org/officeDocument/2006/relationships/hyperlink" Target="../../../:b:/p/jlee/ETkacJI2DslEggWGC2_-B3gBKPDIwQa_Go_i6JHiD-FlEw?e=QMaWkW" TargetMode="External"/><Relationship Id="rId127" Type="http://schemas.openxmlformats.org/officeDocument/2006/relationships/hyperlink" Target="../../../:b:/p/jlee/Ef5JTk8ewDJDmjdXVUZb068Buu4PBMNhXuuUy3YfgApXkA?e=9qM87Q" TargetMode="External"/><Relationship Id="rId10" Type="http://schemas.openxmlformats.org/officeDocument/2006/relationships/hyperlink" Target="../../../:b:/p/jlee/ES4hLdGRdtxEo0BYPLTtYzkBO4jZZl-dT67zFWKXfUQftQ?e=cKM2Rf" TargetMode="External"/><Relationship Id="rId31" Type="http://schemas.openxmlformats.org/officeDocument/2006/relationships/hyperlink" Target="../../../:b:/p/jlee/EfKo-DXL3CZHs783GNnkZXUB772ssyOYXDvObpZfLncQSQ?e=gG0YJf" TargetMode="External"/><Relationship Id="rId52" Type="http://schemas.openxmlformats.org/officeDocument/2006/relationships/hyperlink" Target="../../../:b:/p/jlee/ETLJTTWwP8tBvSOhPFEdy64BujO8bg4ucgnx_cOqHWMN6A?e=oHTcGu" TargetMode="External"/><Relationship Id="rId73" Type="http://schemas.openxmlformats.org/officeDocument/2006/relationships/hyperlink" Target="../../../:b:/p/jlee/EVFlf4wLvglMv-iKb5eznV8BPz9FvX-3jLHFFB6QySc7-w?e=R9fykW" TargetMode="External"/><Relationship Id="rId78" Type="http://schemas.openxmlformats.org/officeDocument/2006/relationships/hyperlink" Target="../../../:b:/p/jlee/EXNMVfV0xmxFtR-7FVF50D0BYMT2d6lMOLcPAgWmkqGJQQ?e=IdrX3X" TargetMode="External"/><Relationship Id="rId94" Type="http://schemas.openxmlformats.org/officeDocument/2006/relationships/hyperlink" Target="../../../:b:/p/jlee/Ea2UwXtepDZFsWteI9eHNI8BM2fZayEVmEzMC2TWYoo7ew?e=D83ohw" TargetMode="External"/><Relationship Id="rId99" Type="http://schemas.openxmlformats.org/officeDocument/2006/relationships/hyperlink" Target="../../../:b:/p/jlee/EXBsKSmaYi9HldykEb3mMhYBsPRYhEZPhhB6Erud1DX95Q?e=Ul5h7i" TargetMode="External"/><Relationship Id="rId101" Type="http://schemas.openxmlformats.org/officeDocument/2006/relationships/hyperlink" Target="../../../:b:/p/jlee/ERhCLAf5GCFPl8ufYc2ycykBFeBQDO5wYSlshIhq_jrVCQ?e=kqqpQE" TargetMode="External"/><Relationship Id="rId122" Type="http://schemas.openxmlformats.org/officeDocument/2006/relationships/hyperlink" Target="../../../:b:/p/jlee/ERalkr_UP_RDhz6EKGu3ivoBWGvFFo-PKQzQHnfw7pMxFw?e=8c5E7W" TargetMode="External"/><Relationship Id="rId143" Type="http://schemas.openxmlformats.org/officeDocument/2006/relationships/hyperlink" Target="../../../:b:/p/jlee/ESfbg1EXsUxLiBlg62WUaewB1jgYXCjFAZShu3YNHJT2HA?e=dFZd52" TargetMode="External"/><Relationship Id="rId148" Type="http://schemas.openxmlformats.org/officeDocument/2006/relationships/hyperlink" Target="../../../:b:/p/jlee/EQ1vIRQIFxpGqkvvGIKtSzUBCsnWQJ2vTiPLUL-rGUO73A?e=50txdQ" TargetMode="External"/><Relationship Id="rId4" Type="http://schemas.openxmlformats.org/officeDocument/2006/relationships/hyperlink" Target="../../../:b:/p/jlee/ETPUvncTJx9MvthiaKIjYhwBfQEvcKQ3djWY9_tfvFLD-A?e=FK5ygF" TargetMode="External"/><Relationship Id="rId9" Type="http://schemas.openxmlformats.org/officeDocument/2006/relationships/hyperlink" Target="../../../:b:/p/jlee/EZuv4djJlsFKvpufdC6e9P0BMxtT2HSiet8x9mEPvppqHg?e=KyigZg" TargetMode="External"/><Relationship Id="rId26" Type="http://schemas.openxmlformats.org/officeDocument/2006/relationships/hyperlink" Target="../../../:b:/p/jlee/EQwGBv32rxZJsDHVerwM960BmM9qk-rtSwZR1ZiB7Hr76g?e=J8FIaY" TargetMode="External"/><Relationship Id="rId47" Type="http://schemas.openxmlformats.org/officeDocument/2006/relationships/hyperlink" Target="../../../:b:/p/jlee/ETodwlBIp2RPo_yTubSaodEBj0WHxx5lTo4v09-0k39XvQ?e=nwtf81" TargetMode="External"/><Relationship Id="rId68" Type="http://schemas.openxmlformats.org/officeDocument/2006/relationships/hyperlink" Target="../../../:b:/p/jlee/EXBgrUNa_uBEgYvKla7VXF8BTJd6NK59Kg_dq5_zT5HRGA?e=e1wM4o" TargetMode="External"/><Relationship Id="rId89" Type="http://schemas.openxmlformats.org/officeDocument/2006/relationships/hyperlink" Target="../../../:b:/p/jlee/ESPI9weTqsZJliAUcw_LgLEBJ9jH9zUo8KvJRoXzgTp2qA?e=HZf3eN" TargetMode="External"/><Relationship Id="rId112" Type="http://schemas.openxmlformats.org/officeDocument/2006/relationships/hyperlink" Target="../../../:b:/p/jlee/ESa0TW5BWo1DhO4iLLyVf7ABVL-N-Rc6cShnfshGpTfQug?e=eGeYsO" TargetMode="External"/><Relationship Id="rId133" Type="http://schemas.openxmlformats.org/officeDocument/2006/relationships/hyperlink" Target="../../../:b:/p/jlee/EaYTxbkzs5xHi-Jy0TYzV0sBdnm2Sya2CaHrPvCrCyI7Cg?e=112ihz" TargetMode="External"/><Relationship Id="rId154" Type="http://schemas.openxmlformats.org/officeDocument/2006/relationships/hyperlink" Target="../../../:b:/p/jlee/ERQ3ZQFfRjxHiU6Xb0knpHoBqig9mw6L8mBV7SxSF7Rs9Q?e=d0vN5E" TargetMode="External"/><Relationship Id="rId16" Type="http://schemas.openxmlformats.org/officeDocument/2006/relationships/hyperlink" Target="../../../:b:/p/jlee/EfqXkEvuM59NjPlFqD3zVzMBAP2xk2IXNFfQCxS-Hm0jLA?e=FJkqDO" TargetMode="External"/><Relationship Id="rId37" Type="http://schemas.openxmlformats.org/officeDocument/2006/relationships/hyperlink" Target="../../../:b:/p/jlee/EVRweBFeocJFivs1RXIRzlMBlHqnPemSyx8d9_2OaJWINw?e=pSOCdS" TargetMode="External"/><Relationship Id="rId58" Type="http://schemas.openxmlformats.org/officeDocument/2006/relationships/hyperlink" Target="../../../:b:/p/jlee/ER0_HbRN2ddPrSr0Tr4vWlcBR7TR3z8CeDc0p9f4AbUShQ?e=M8iIbs" TargetMode="External"/><Relationship Id="rId79" Type="http://schemas.openxmlformats.org/officeDocument/2006/relationships/hyperlink" Target="../../../:b:/p/jlee/Eb6SB00GJ7FOmx5bmEhQZ4QBo9oj-uyXaTUpmFrlop-rxg?e=lzinnN" TargetMode="External"/><Relationship Id="rId102" Type="http://schemas.openxmlformats.org/officeDocument/2006/relationships/hyperlink" Target="../../../:b:/p/jlee/EVDoj8-XfsNCt96_ingZJd8B3KlYmxJ3JUtw03Ums0mZvQ?e=4CdciG" TargetMode="External"/><Relationship Id="rId123" Type="http://schemas.openxmlformats.org/officeDocument/2006/relationships/hyperlink" Target="../../../:b:/p/jlee/EeOm8TxE_3ZLt8oEGR9oHIgBcJqiK3Rn8jGPqjF88la2CQ?e=LWhAOs" TargetMode="External"/><Relationship Id="rId144" Type="http://schemas.openxmlformats.org/officeDocument/2006/relationships/hyperlink" Target="../../../:b:/p/jlee/Ea4vF3_XNCVFuNcaim3PFx0BM_sIn8kJ75e9qICop2HNQA?e=UNK0KL" TargetMode="External"/><Relationship Id="rId90" Type="http://schemas.openxmlformats.org/officeDocument/2006/relationships/hyperlink" Target="../../../:b:/p/jlee/Eaw3YRi8tKdOloHcfclmziEBO_kCGerAGc-dmtQq3ohrMQ?e=Fb5jLm" TargetMode="External"/><Relationship Id="rId27" Type="http://schemas.openxmlformats.org/officeDocument/2006/relationships/hyperlink" Target="../../../:b:/p/jlee/ER64WZh2mBpDgGJimcR8PP4BMSJsX56jRvLGH8-9BhNSBA?e=0WxGD7" TargetMode="External"/><Relationship Id="rId48" Type="http://schemas.openxmlformats.org/officeDocument/2006/relationships/hyperlink" Target="../../../:b:/p/jlee/ESweiUW2_ZFFvtFVPrzN88cB4JbDIjOTGWaHRDlfeasu3g?e=lPBInY" TargetMode="External"/><Relationship Id="rId69" Type="http://schemas.openxmlformats.org/officeDocument/2006/relationships/hyperlink" Target="../../../:b:/p/jlee/EWwfgVBwRatBvkdT_r-i-ZgBzj88f1wk6XgBpd3O5quajw?e=lF21LN" TargetMode="External"/><Relationship Id="rId113" Type="http://schemas.openxmlformats.org/officeDocument/2006/relationships/hyperlink" Target="../../../:b:/p/jlee/EUJfzsu7I5dMps-E2S3ox2wB1qSn6yBV4eD5oTAWE5Oikw?e=zS9NeH" TargetMode="External"/><Relationship Id="rId134" Type="http://schemas.openxmlformats.org/officeDocument/2006/relationships/hyperlink" Target="../../../:b:/p/jlee/ET9Ie__s9PBIosXMwszaP_QBk_r3LeuMGN1FdYFUi-ax8Q?e=sN7f49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liasui@mtstcharles.org,%20robertsasso@me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../../../:b:/p/jlee/EbUfkbRrY8ZNnTfy-NciHQ0B6TmBMf-84H7XlcnG1RUJkQ?e=3ZBthz" TargetMode="External"/><Relationship Id="rId13" Type="http://schemas.openxmlformats.org/officeDocument/2006/relationships/hyperlink" Target="../../../:b:/p/jlee/EVY1Puqr7pVChf8t6zYpuNIByUjNOaCOERRld2PXUH5fcA?e=2ZZERn" TargetMode="External"/><Relationship Id="rId18" Type="http://schemas.openxmlformats.org/officeDocument/2006/relationships/hyperlink" Target="../../../:b:/p/jlee/EVDKjhiiv_dEhlZ_GFBTurYBe1fKTSyMtxGAllSLVKtljA?e=wa4C32" TargetMode="External"/><Relationship Id="rId26" Type="http://schemas.openxmlformats.org/officeDocument/2006/relationships/hyperlink" Target="../../../:b:/p/jlee/ESTwPGkB1yhOtIkqXHQkJ68Ba4KHxYQ7b18vOrK7dByv5g?e=XoTJUN" TargetMode="External"/><Relationship Id="rId3" Type="http://schemas.openxmlformats.org/officeDocument/2006/relationships/hyperlink" Target="../../../:b:/p/jlee/EQWlNF9z8vtHrHJRgz8cK9EB46SgvoLWi0WqTuMxvIjDpw?e=Hgb2le" TargetMode="External"/><Relationship Id="rId21" Type="http://schemas.openxmlformats.org/officeDocument/2006/relationships/hyperlink" Target="../../../:b:/p/jlee/ESbJ2B2_GpxJmZfuhRfyf84BIhBhfEcoiQhHb6EvaGwAaw?e=cIzTXE" TargetMode="External"/><Relationship Id="rId7" Type="http://schemas.openxmlformats.org/officeDocument/2006/relationships/hyperlink" Target="../../../:b:/p/jlee/EQaNnhOgLKJHgq8oy5sMilgBNUso_Uk28-waUSmT_BAsSw?e=N022qo" TargetMode="External"/><Relationship Id="rId12" Type="http://schemas.openxmlformats.org/officeDocument/2006/relationships/hyperlink" Target="../../../:b:/p/jlee/EQ1vIRQIFxpGqkvvGIKtSzUBCsnWQJ2vTiPLUL-rGUO73A?e=sqsZop" TargetMode="External"/><Relationship Id="rId17" Type="http://schemas.openxmlformats.org/officeDocument/2006/relationships/hyperlink" Target="../../../:b:/p/jlee/EUiZ6AqubdxPk5wvKMizzSsBwKaNY0yFHDhP7jeYtLJ81g?e=Ve3aUb" TargetMode="External"/><Relationship Id="rId25" Type="http://schemas.openxmlformats.org/officeDocument/2006/relationships/hyperlink" Target="../../../:b:/p/jlee/ERb4kf5hcW5Nv5d_VHcYbaABkS8qsUP7rZXprBWqErf2mg?e=nABlmh" TargetMode="External"/><Relationship Id="rId2" Type="http://schemas.openxmlformats.org/officeDocument/2006/relationships/hyperlink" Target="../../../:b:/p/jlee/EZm9padOV_tDk4t0i9oBYwkBQR5TmYX1LgyxxrqXmI4qoA?e=slZ8ic" TargetMode="External"/><Relationship Id="rId16" Type="http://schemas.openxmlformats.org/officeDocument/2006/relationships/hyperlink" Target="../../../:b:/p/jlee/EanMcO64BntCikycPiOSnzQBcqF2XPzKo5uTU7-Tj3UMcw?e=55gHhA" TargetMode="External"/><Relationship Id="rId20" Type="http://schemas.openxmlformats.org/officeDocument/2006/relationships/hyperlink" Target="../../../:b:/p/jlee/ESu3Yk9pQJVPm_DAN-Cf39sBiYTWs67w50Tj69J_cii5Ng?e=FlGN1F" TargetMode="External"/><Relationship Id="rId29" Type="http://schemas.openxmlformats.org/officeDocument/2006/relationships/hyperlink" Target="../../../:b:/p/jlee/ERQ3ZQFfRjxHiU6Xb0knpHoBqig9mw6L8mBV7SxSF7Rs9Q?e=hGvbi6" TargetMode="External"/><Relationship Id="rId1" Type="http://schemas.openxmlformats.org/officeDocument/2006/relationships/hyperlink" Target="../../../:b:/p/jlee/EfeXb-pbLD5LlmPq2Xz4fngBz5r3bx8944GkpQTbq_r9lQ?e=1FZULC" TargetMode="External"/><Relationship Id="rId6" Type="http://schemas.openxmlformats.org/officeDocument/2006/relationships/hyperlink" Target="../../../:b:/p/jlee/Ef_Ffy_7mKVNrOarASwT9AYBRtO7GDQmGZvHHN_ocIBLJw?e=4gfgcf" TargetMode="External"/><Relationship Id="rId11" Type="http://schemas.openxmlformats.org/officeDocument/2006/relationships/hyperlink" Target="../../../:b:/p/jlee/Ea8Z0uh2lGtLgt9MEzXVEBUBUOIudge_huGrcwCNriYM3Q?e=GTHQld" TargetMode="External"/><Relationship Id="rId24" Type="http://schemas.openxmlformats.org/officeDocument/2006/relationships/hyperlink" Target="../../../:b:/p/jlee/ETHXrk5BpDVBst2pIKkYuNsBRQoTAiUrHEk-5Hvr70HqTA?e=H7eyfy" TargetMode="External"/><Relationship Id="rId5" Type="http://schemas.openxmlformats.org/officeDocument/2006/relationships/hyperlink" Target="../../../:b:/p/jlee/EaVd5ytS3EdCren3jzQT0wkBzXSu48hH70ToCsxdoNg0cQ?e=mRfEMc" TargetMode="External"/><Relationship Id="rId15" Type="http://schemas.openxmlformats.org/officeDocument/2006/relationships/hyperlink" Target="../../../:b:/p/jlee/EaSPuVDk0FRFqg2s_HS9RgQBGm3t-wjZmE9D6ZY7s_cMzw?e=NGIqze" TargetMode="External"/><Relationship Id="rId23" Type="http://schemas.openxmlformats.org/officeDocument/2006/relationships/hyperlink" Target="../../../:b:/p/jlee/ET8nDGWw7qJGt3-01VtFRK8BFSOFraoxDGs-23wKwy1oaw?e=hz7mdN" TargetMode="External"/><Relationship Id="rId28" Type="http://schemas.openxmlformats.org/officeDocument/2006/relationships/hyperlink" Target="../../../:b:/p/jlee/EfUAdChadIdLooZC60nRSZIBtTH3XBjJM8wvBZLFWORPgQ?e=75laDH" TargetMode="External"/><Relationship Id="rId10" Type="http://schemas.openxmlformats.org/officeDocument/2006/relationships/hyperlink" Target="../../../:b:/p/jlee/EbZbS9Xz_GRKhG_HM2SM83IBZbDu8197m-t6NkZ1oPqufQ?e=ynuouh" TargetMode="External"/><Relationship Id="rId19" Type="http://schemas.openxmlformats.org/officeDocument/2006/relationships/hyperlink" Target="../../../:b:/p/jlee/EUOON2AdlqRDj8c6ZB55BOABRd6-zUZLb_dVwKQycWTrdQ?e=5XZDzN" TargetMode="External"/><Relationship Id="rId31" Type="http://schemas.openxmlformats.org/officeDocument/2006/relationships/comments" Target="../comments2.xml"/><Relationship Id="rId4" Type="http://schemas.openxmlformats.org/officeDocument/2006/relationships/hyperlink" Target="../../../:b:/p/jlee/EdX8Us252AVEs-60LQ9Xp1cBpK3o723oPnpjfz8VaqlHIA?e=Cu3r5q" TargetMode="External"/><Relationship Id="rId9" Type="http://schemas.openxmlformats.org/officeDocument/2006/relationships/hyperlink" Target="../../../:b:/p/jlee/EYotwnRM-k1AjuRHIvu_I2UBEeg-aMum3UYtYJKL-y_epA?e=999AcR" TargetMode="External"/><Relationship Id="rId14" Type="http://schemas.openxmlformats.org/officeDocument/2006/relationships/hyperlink" Target="../../../:b:/p/jlee/EfpsL9rtg-VPrGyhMgrXPIQB1Y9j7lM3BixALkBvBzZwnA?e=a9qufz" TargetMode="External"/><Relationship Id="rId22" Type="http://schemas.openxmlformats.org/officeDocument/2006/relationships/hyperlink" Target="../../../:b:/p/jlee/EdBcqM8TREJKu9u13eg1TDABhmjZkrspUhRcpd-4r8qj_A?e=SyBVk5" TargetMode="External"/><Relationship Id="rId27" Type="http://schemas.openxmlformats.org/officeDocument/2006/relationships/hyperlink" Target="../../../:b:/p/jlee/ES59r_7voNtCr7bxYt345_QBt4iTHo8vI4oVOD7M_tkvyg?e=wASmhF" TargetMode="External"/><Relationship Id="rId30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usbaseballacademy.com/summer-baseball-camp-in-marion/" TargetMode="External"/><Relationship Id="rId299" Type="http://schemas.openxmlformats.org/officeDocument/2006/relationships/hyperlink" Target="https://usbaseballacademy.com/summer-baseball-camp-in-girard/" TargetMode="External"/><Relationship Id="rId21" Type="http://schemas.openxmlformats.org/officeDocument/2006/relationships/hyperlink" Target="https://usbaseballacademy.com/summer-baseball-camp-in-salem/" TargetMode="External"/><Relationship Id="rId63" Type="http://schemas.openxmlformats.org/officeDocument/2006/relationships/hyperlink" Target="mailto:rdgold14@yahoo.com" TargetMode="External"/><Relationship Id="rId159" Type="http://schemas.openxmlformats.org/officeDocument/2006/relationships/hyperlink" Target="https://usbaseballacademy.com/summer-baseball-camp-in-concord-ca/" TargetMode="External"/><Relationship Id="rId324" Type="http://schemas.openxmlformats.org/officeDocument/2006/relationships/hyperlink" Target="mailto:ncg@nelsongord.com" TargetMode="External"/><Relationship Id="rId170" Type="http://schemas.openxmlformats.org/officeDocument/2006/relationships/hyperlink" Target="https://usbaseballacademy.com/summer-baseball-camp-in-apple-valley/" TargetMode="External"/><Relationship Id="rId226" Type="http://schemas.openxmlformats.org/officeDocument/2006/relationships/hyperlink" Target="https://usbaseballacademy.com/summer-baseball-camp-in-concord-ca/" TargetMode="External"/><Relationship Id="rId268" Type="http://schemas.openxmlformats.org/officeDocument/2006/relationships/hyperlink" Target="https://usbaseballacademy.com/summer-baseball-camp-in-belville/" TargetMode="External"/><Relationship Id="rId32" Type="http://schemas.openxmlformats.org/officeDocument/2006/relationships/hyperlink" Target="mailto:dscott@cardinalritter.org" TargetMode="External"/><Relationship Id="rId74" Type="http://schemas.openxmlformats.org/officeDocument/2006/relationships/hyperlink" Target="https://usbaseballacademy.com/summer-baseball-camp-in-tuolumne/" TargetMode="External"/><Relationship Id="rId128" Type="http://schemas.openxmlformats.org/officeDocument/2006/relationships/hyperlink" Target="https://usbaseballacademy.com/summer-baseball-camp-in-palatine/" TargetMode="External"/><Relationship Id="rId335" Type="http://schemas.openxmlformats.org/officeDocument/2006/relationships/hyperlink" Target="mailto:jimmy@gameday.productions.com" TargetMode="External"/><Relationship Id="rId5" Type="http://schemas.openxmlformats.org/officeDocument/2006/relationships/hyperlink" Target="https://usbaseballacademy.com/summer-baseball-camp-in-sumter/" TargetMode="External"/><Relationship Id="rId181" Type="http://schemas.openxmlformats.org/officeDocument/2006/relationships/hyperlink" Target="https://usbaseballacademy.com/summer-baseball-camp-in-wheat-ridge/" TargetMode="External"/><Relationship Id="rId237" Type="http://schemas.openxmlformats.org/officeDocument/2006/relationships/hyperlink" Target="mailto:lmarshall@franklincollege.edu" TargetMode="External"/><Relationship Id="rId279" Type="http://schemas.openxmlformats.org/officeDocument/2006/relationships/hyperlink" Target="https://usbaseballacademy.com/summer-baseball-camp-in-dacula/" TargetMode="External"/><Relationship Id="rId43" Type="http://schemas.openxmlformats.org/officeDocument/2006/relationships/hyperlink" Target="https://usbaseballacademy.com/summer-baseball-camp-in-sutter-2/" TargetMode="External"/><Relationship Id="rId139" Type="http://schemas.openxmlformats.org/officeDocument/2006/relationships/hyperlink" Target="mailto:crossroadsbaseballseries@gmail.com" TargetMode="External"/><Relationship Id="rId290" Type="http://schemas.openxmlformats.org/officeDocument/2006/relationships/hyperlink" Target="https://usbaseballacademy.com/summer-baseball-camp-in-muncie/" TargetMode="External"/><Relationship Id="rId304" Type="http://schemas.openxmlformats.org/officeDocument/2006/relationships/hyperlink" Target="https://usbaseballacademy.com/summer-baseball-camp-in-quincy/" TargetMode="External"/><Relationship Id="rId346" Type="http://schemas.openxmlformats.org/officeDocument/2006/relationships/hyperlink" Target="mailto:vhay513@gmail.com" TargetMode="External"/><Relationship Id="rId85" Type="http://schemas.openxmlformats.org/officeDocument/2006/relationships/hyperlink" Target="mailto:crossroadsbaseballseries@gmail.com" TargetMode="External"/><Relationship Id="rId150" Type="http://schemas.openxmlformats.org/officeDocument/2006/relationships/hyperlink" Target="https://usbaseballacademy.com/summer-baseball-camp-in-pennsburg/" TargetMode="External"/><Relationship Id="rId192" Type="http://schemas.openxmlformats.org/officeDocument/2006/relationships/hyperlink" Target="mailto:ian.macdonald@indwes.edu" TargetMode="External"/><Relationship Id="rId206" Type="http://schemas.openxmlformats.org/officeDocument/2006/relationships/hyperlink" Target="mailto:jweaver@huntington.edu" TargetMode="External"/><Relationship Id="rId248" Type="http://schemas.openxmlformats.org/officeDocument/2006/relationships/hyperlink" Target="mailto:cliffhowe23@gmail.com" TargetMode="External"/><Relationship Id="rId12" Type="http://schemas.openxmlformats.org/officeDocument/2006/relationships/hyperlink" Target="https://usbaseballacademy.com/summer-baseball-camp-in-mesa/" TargetMode="External"/><Relationship Id="rId108" Type="http://schemas.openxmlformats.org/officeDocument/2006/relationships/hyperlink" Target="mailto:bernardo.otero@stjohns.k12.fl.us" TargetMode="External"/><Relationship Id="rId315" Type="http://schemas.openxmlformats.org/officeDocument/2006/relationships/hyperlink" Target="mailto:Derrickgibson24@yahoo.com" TargetMode="External"/><Relationship Id="rId357" Type="http://schemas.openxmlformats.org/officeDocument/2006/relationships/hyperlink" Target="mailto:ehurtado@msjc.edu" TargetMode="External"/><Relationship Id="rId54" Type="http://schemas.openxmlformats.org/officeDocument/2006/relationships/hyperlink" Target="https://usbaseballacademy.com/summer-baseball-camp-in-teterboro/" TargetMode="External"/><Relationship Id="rId96" Type="http://schemas.openxmlformats.org/officeDocument/2006/relationships/hyperlink" Target="https://usbaseballacademy.com/summer-baseball-camp-in-lake-elsinore/" TargetMode="External"/><Relationship Id="rId161" Type="http://schemas.openxmlformats.org/officeDocument/2006/relationships/hyperlink" Target="https://usbaseballacademy.com/summer-baseball-camp-in-labelle/" TargetMode="External"/><Relationship Id="rId217" Type="http://schemas.openxmlformats.org/officeDocument/2006/relationships/hyperlink" Target="mailto:tjones@rawlingstigers.com" TargetMode="External"/><Relationship Id="rId259" Type="http://schemas.openxmlformats.org/officeDocument/2006/relationships/hyperlink" Target="https://usbaseballacademy.com/summer-baseball-camp-in-indianapolis-3/" TargetMode="External"/><Relationship Id="rId23" Type="http://schemas.openxmlformats.org/officeDocument/2006/relationships/hyperlink" Target="https://usbaseballacademy.com/summer-baseball-camp-in-vandalia/" TargetMode="External"/><Relationship Id="rId119" Type="http://schemas.openxmlformats.org/officeDocument/2006/relationships/hyperlink" Target="https://usbaseballacademy.com/summer-baseball-camp-in-columbia-ms/" TargetMode="External"/><Relationship Id="rId270" Type="http://schemas.openxmlformats.org/officeDocument/2006/relationships/hyperlink" Target="https://usbaseballacademy.com/summer-baseball-camp-in-bellerose/" TargetMode="External"/><Relationship Id="rId326" Type="http://schemas.openxmlformats.org/officeDocument/2006/relationships/hyperlink" Target="https://usbaseballacademy.com/summer-baseball-camp-in-rolling-meadows/" TargetMode="External"/><Relationship Id="rId65" Type="http://schemas.openxmlformats.org/officeDocument/2006/relationships/hyperlink" Target="https://usbaseballacademy.com/summer-baseball-camp-in-san-jacinto/" TargetMode="External"/><Relationship Id="rId130" Type="http://schemas.openxmlformats.org/officeDocument/2006/relationships/hyperlink" Target="mailto:crossroadsbaseballseries@gmail.com" TargetMode="External"/><Relationship Id="rId172" Type="http://schemas.openxmlformats.org/officeDocument/2006/relationships/hyperlink" Target="mailto:dransom0010@gmail.com" TargetMode="External"/><Relationship Id="rId228" Type="http://schemas.openxmlformats.org/officeDocument/2006/relationships/hyperlink" Target="mailto:crossroadsbaseballseries@gmail.com" TargetMode="External"/><Relationship Id="rId281" Type="http://schemas.openxmlformats.org/officeDocument/2006/relationships/hyperlink" Target="https://usbaseballacademy.com/summer-baseball-camp-in-dawsonville/" TargetMode="External"/><Relationship Id="rId337" Type="http://schemas.openxmlformats.org/officeDocument/2006/relationships/hyperlink" Target="mailto:connorg413@gmail.com" TargetMode="External"/><Relationship Id="rId34" Type="http://schemas.openxmlformats.org/officeDocument/2006/relationships/hyperlink" Target="mailto:nisalazar@sfps.k12.nm.us" TargetMode="External"/><Relationship Id="rId76" Type="http://schemas.openxmlformats.org/officeDocument/2006/relationships/hyperlink" Target="mailto:dscott@cardinalritter.org" TargetMode="External"/><Relationship Id="rId141" Type="http://schemas.openxmlformats.org/officeDocument/2006/relationships/hyperlink" Target="mailto:crossroadsbaseballseries@gmail.com" TargetMode="External"/><Relationship Id="rId7" Type="http://schemas.openxmlformats.org/officeDocument/2006/relationships/hyperlink" Target="https://usbaseballacademy.com/summer-baseball-camp-in-lima/" TargetMode="External"/><Relationship Id="rId183" Type="http://schemas.openxmlformats.org/officeDocument/2006/relationships/hyperlink" Target="mailto:danielgjones17@hotmail.com" TargetMode="External"/><Relationship Id="rId239" Type="http://schemas.openxmlformats.org/officeDocument/2006/relationships/hyperlink" Target="mailto:crossroadsbaseballseries@gmail.com" TargetMode="External"/><Relationship Id="rId250" Type="http://schemas.openxmlformats.org/officeDocument/2006/relationships/hyperlink" Target="mailto:kylestafford22@gmail.com" TargetMode="External"/><Relationship Id="rId292" Type="http://schemas.openxmlformats.org/officeDocument/2006/relationships/hyperlink" Target="https://usbaseballacademy.com/summer-baseball-camp-in-detroit-roseville/" TargetMode="External"/><Relationship Id="rId306" Type="http://schemas.openxmlformats.org/officeDocument/2006/relationships/hyperlink" Target="https://usbaseballacademy.com/summer-baseball-camp-in-lombard/" TargetMode="External"/><Relationship Id="rId45" Type="http://schemas.openxmlformats.org/officeDocument/2006/relationships/hyperlink" Target="https://usbaseballacademy.com/summer-baseball-camp-in-dundee/" TargetMode="External"/><Relationship Id="rId87" Type="http://schemas.openxmlformats.org/officeDocument/2006/relationships/hyperlink" Target="https://usbaseballacademy.com/summer-baseball-camp-in-anderson/" TargetMode="External"/><Relationship Id="rId110" Type="http://schemas.openxmlformats.org/officeDocument/2006/relationships/hyperlink" Target="https://usbaseballacademy.com/summer-baseball-camp-in-jacksonville-st-johns/" TargetMode="External"/><Relationship Id="rId348" Type="http://schemas.openxmlformats.org/officeDocument/2006/relationships/hyperlink" Target="mailto:crossroadsbaseballseries@gmail.com" TargetMode="External"/><Relationship Id="rId152" Type="http://schemas.openxmlformats.org/officeDocument/2006/relationships/hyperlink" Target="mailto:info@pegsbaseball.com" TargetMode="External"/><Relationship Id="rId194" Type="http://schemas.openxmlformats.org/officeDocument/2006/relationships/hyperlink" Target="https://usbaseballacademy.com/summer-baseball-camp-in-kyle" TargetMode="External"/><Relationship Id="rId208" Type="http://schemas.openxmlformats.org/officeDocument/2006/relationships/hyperlink" Target="mailto:mvosburgh@smcsc.com" TargetMode="External"/><Relationship Id="rId261" Type="http://schemas.openxmlformats.org/officeDocument/2006/relationships/hyperlink" Target="https://usbaseballacademy.com/summer-baseball-camp-in-smyrna/" TargetMode="External"/><Relationship Id="rId14" Type="http://schemas.openxmlformats.org/officeDocument/2006/relationships/hyperlink" Target="https://usbaseballacademy.com/summer-baseball-camp-in-peoria/" TargetMode="External"/><Relationship Id="rId56" Type="http://schemas.openxmlformats.org/officeDocument/2006/relationships/hyperlink" Target="mailto:dounac@bergen.org" TargetMode="External"/><Relationship Id="rId317" Type="http://schemas.openxmlformats.org/officeDocument/2006/relationships/hyperlink" Target="mailto:Jeremyc1010@yahoo.com" TargetMode="External"/><Relationship Id="rId359" Type="http://schemas.openxmlformats.org/officeDocument/2006/relationships/hyperlink" Target="mailto:nickarguello8@gmail.com" TargetMode="External"/><Relationship Id="rId98" Type="http://schemas.openxmlformats.org/officeDocument/2006/relationships/hyperlink" Target="mailto:billycork05@gmail.com" TargetMode="External"/><Relationship Id="rId121" Type="http://schemas.openxmlformats.org/officeDocument/2006/relationships/hyperlink" Target="https://usbaseballacademy.com/summer-baseball-camp-in-mobile/" TargetMode="External"/><Relationship Id="rId163" Type="http://schemas.openxmlformats.org/officeDocument/2006/relationships/hyperlink" Target="https://usbaseballacademy.com/summer-baseball-camp-in-duluth/" TargetMode="External"/><Relationship Id="rId219" Type="http://schemas.openxmlformats.org/officeDocument/2006/relationships/hyperlink" Target="mailto:ncg@nelsongord.com" TargetMode="External"/><Relationship Id="rId230" Type="http://schemas.openxmlformats.org/officeDocument/2006/relationships/hyperlink" Target="mailto:crossroadsbaseballseries@gmail.com" TargetMode="External"/><Relationship Id="rId25" Type="http://schemas.openxmlformats.org/officeDocument/2006/relationships/hyperlink" Target="https://usbaseballacademy.com/summer-baseball-camp-in-marietta/" TargetMode="External"/><Relationship Id="rId46" Type="http://schemas.openxmlformats.org/officeDocument/2006/relationships/hyperlink" Target="https://usbaseballacademy.com/summer-baseball-camp-in-angola/" TargetMode="External"/><Relationship Id="rId67" Type="http://schemas.openxmlformats.org/officeDocument/2006/relationships/hyperlink" Target="https://usbaseballacademy.com/summer-baseball-camp-in-franklin-tn/" TargetMode="External"/><Relationship Id="rId272" Type="http://schemas.openxmlformats.org/officeDocument/2006/relationships/hyperlink" Target="https://usbaseballacademy.com/summer-baseball-camp-in-bloomington/" TargetMode="External"/><Relationship Id="rId293" Type="http://schemas.openxmlformats.org/officeDocument/2006/relationships/hyperlink" Target="https://usbaseballacademy.com/summer-baseball-camp-in-tucson/" TargetMode="External"/><Relationship Id="rId307" Type="http://schemas.openxmlformats.org/officeDocument/2006/relationships/hyperlink" Target="https://usbaseballacademy.com/summer-baseball-camp-in-cottleville/" TargetMode="External"/><Relationship Id="rId328" Type="http://schemas.openxmlformats.org/officeDocument/2006/relationships/hyperlink" Target="mailto:gbeemer50@gmail.com" TargetMode="External"/><Relationship Id="rId349" Type="http://schemas.openxmlformats.org/officeDocument/2006/relationships/hyperlink" Target="mailto:jphazelbaker@gmail.com" TargetMode="External"/><Relationship Id="rId88" Type="http://schemas.openxmlformats.org/officeDocument/2006/relationships/hyperlink" Target="https://usbaseballacademy.com/summer-baseball-camp-in-memphis/" TargetMode="External"/><Relationship Id="rId111" Type="http://schemas.openxmlformats.org/officeDocument/2006/relationships/hyperlink" Target="https://usbaseballacademy.com/summer-baseball-camp-in-jacksonville-st-johns/" TargetMode="External"/><Relationship Id="rId132" Type="http://schemas.openxmlformats.org/officeDocument/2006/relationships/hyperlink" Target="https://usbaseballacademy.com/summer-baseball-camp-in-livonia-2/" TargetMode="External"/><Relationship Id="rId153" Type="http://schemas.openxmlformats.org/officeDocument/2006/relationships/hyperlink" Target="https://usbaseballacademy.com/summer-baseball-camp-in-houston/" TargetMode="External"/><Relationship Id="rId174" Type="http://schemas.openxmlformats.org/officeDocument/2006/relationships/hyperlink" Target="https://usbaseballacademy.com/summer-baseball-camp-in-ann-arbor/" TargetMode="External"/><Relationship Id="rId195" Type="http://schemas.openxmlformats.org/officeDocument/2006/relationships/hyperlink" Target="mailto:mfoster1146@gmail.com" TargetMode="External"/><Relationship Id="rId209" Type="http://schemas.openxmlformats.org/officeDocument/2006/relationships/hyperlink" Target="mailto:spranc00@gmail.com" TargetMode="External"/><Relationship Id="rId360" Type="http://schemas.openxmlformats.org/officeDocument/2006/relationships/hyperlink" Target="mailto:liasui@mtstcharles.org" TargetMode="External"/><Relationship Id="rId220" Type="http://schemas.openxmlformats.org/officeDocument/2006/relationships/hyperlink" Target="mailto:ateixidor21@gmail.com" TargetMode="External"/><Relationship Id="rId241" Type="http://schemas.openxmlformats.org/officeDocument/2006/relationships/hyperlink" Target="mailto:brian.j.mohr13@gmail.com" TargetMode="External"/><Relationship Id="rId15" Type="http://schemas.openxmlformats.org/officeDocument/2006/relationships/hyperlink" Target="https://usbaseballacademy.com/summer-baseball-camp-in-san-diego/" TargetMode="External"/><Relationship Id="rId36" Type="http://schemas.openxmlformats.org/officeDocument/2006/relationships/hyperlink" Target="https://usbaseballacademy.com/summer-baseball-camp-in-portage-in/" TargetMode="External"/><Relationship Id="rId57" Type="http://schemas.openxmlformats.org/officeDocument/2006/relationships/hyperlink" Target="mailto:berryt1978@gmail.com" TargetMode="External"/><Relationship Id="rId262" Type="http://schemas.openxmlformats.org/officeDocument/2006/relationships/hyperlink" Target="https://usbaseballacademy.com/summer-baseball-camp-in-madison/" TargetMode="External"/><Relationship Id="rId283" Type="http://schemas.openxmlformats.org/officeDocument/2006/relationships/hyperlink" Target="https://usbaseballacademy.com/summer-baseball-camp-in-freeport/" TargetMode="External"/><Relationship Id="rId318" Type="http://schemas.openxmlformats.org/officeDocument/2006/relationships/hyperlink" Target="mailto:Just1swing@yahoo.com" TargetMode="External"/><Relationship Id="rId339" Type="http://schemas.openxmlformats.org/officeDocument/2006/relationships/hyperlink" Target="mailto:koryseitz11@gmail.com" TargetMode="External"/><Relationship Id="rId78" Type="http://schemas.openxmlformats.org/officeDocument/2006/relationships/hyperlink" Target="https://usbaseballacademy.com/summer-baseball-camp-in-canandaigua/" TargetMode="External"/><Relationship Id="rId99" Type="http://schemas.openxmlformats.org/officeDocument/2006/relationships/hyperlink" Target="https://usbaseballacademy.com/summer-baseball-camp-in-university-center/" TargetMode="External"/><Relationship Id="rId101" Type="http://schemas.openxmlformats.org/officeDocument/2006/relationships/hyperlink" Target="https://usbaseballacademy.com/summer-baseball-camp-in-philadelphia-brookhaven/" TargetMode="External"/><Relationship Id="rId122" Type="http://schemas.openxmlformats.org/officeDocument/2006/relationships/hyperlink" Target="https://usbaseballacademy.com/summer-baseball-camp-in-worthington/" TargetMode="External"/><Relationship Id="rId143" Type="http://schemas.openxmlformats.org/officeDocument/2006/relationships/hyperlink" Target="mailto:dejaioliver90@gmail.com" TargetMode="External"/><Relationship Id="rId164" Type="http://schemas.openxmlformats.org/officeDocument/2006/relationships/hyperlink" Target="https://usbaseballacademy.com/summer-baseball-camp-in-fairfield/" TargetMode="External"/><Relationship Id="rId185" Type="http://schemas.openxmlformats.org/officeDocument/2006/relationships/hyperlink" Target="mailto:omckora1@hotmail.com" TargetMode="External"/><Relationship Id="rId350" Type="http://schemas.openxmlformats.org/officeDocument/2006/relationships/hyperlink" Target="https://usbaseballacademy.com/summer-baseball-camp-in-gallatin/" TargetMode="External"/><Relationship Id="rId9" Type="http://schemas.openxmlformats.org/officeDocument/2006/relationships/hyperlink" Target="https://usbaseballacademy.com/summer-baseball-camp-in-indianapolis/" TargetMode="External"/><Relationship Id="rId210" Type="http://schemas.openxmlformats.org/officeDocument/2006/relationships/hyperlink" Target="mailto:ncg@nelsongord.com" TargetMode="External"/><Relationship Id="rId26" Type="http://schemas.openxmlformats.org/officeDocument/2006/relationships/hyperlink" Target="https://usbaseballacademy.com/summer-baseball-camp-in-bayside/" TargetMode="External"/><Relationship Id="rId231" Type="http://schemas.openxmlformats.org/officeDocument/2006/relationships/hyperlink" Target="mailto:crossroadsbaseballseries@gmail.com" TargetMode="External"/><Relationship Id="rId252" Type="http://schemas.openxmlformats.org/officeDocument/2006/relationships/hyperlink" Target="mailto:kylestafford22@gmail.com" TargetMode="External"/><Relationship Id="rId273" Type="http://schemas.openxmlformats.org/officeDocument/2006/relationships/hyperlink" Target="https://usbaseballacademy.com/summer-baseball-camp-in-bloomington/" TargetMode="External"/><Relationship Id="rId294" Type="http://schemas.openxmlformats.org/officeDocument/2006/relationships/hyperlink" Target="https://usbaseballacademy.com/summer-baseball-camp-in-uniontown/" TargetMode="External"/><Relationship Id="rId308" Type="http://schemas.openxmlformats.org/officeDocument/2006/relationships/hyperlink" Target="https://usbaseballacademy.com/summer-baseball-camp-in-cottleville/" TargetMode="External"/><Relationship Id="rId329" Type="http://schemas.openxmlformats.org/officeDocument/2006/relationships/hyperlink" Target="mailto:ratcliffeb@trine.edu" TargetMode="External"/><Relationship Id="rId47" Type="http://schemas.openxmlformats.org/officeDocument/2006/relationships/hyperlink" Target="https://usbaseballacademy.com/summer-baseball-camp-in-addison/" TargetMode="External"/><Relationship Id="rId68" Type="http://schemas.openxmlformats.org/officeDocument/2006/relationships/hyperlink" Target="https://usbaseballacademy.com/summer-baseball-camp-in-modesto/" TargetMode="External"/><Relationship Id="rId89" Type="http://schemas.openxmlformats.org/officeDocument/2006/relationships/hyperlink" Target="https://usbaseballacademy.com/summer-baseball-camp-in-huntington/" TargetMode="External"/><Relationship Id="rId112" Type="http://schemas.openxmlformats.org/officeDocument/2006/relationships/hyperlink" Target="https://usbaseballacademy.com/summer-baseball-camp-in-tullahoma/" TargetMode="External"/><Relationship Id="rId133" Type="http://schemas.openxmlformats.org/officeDocument/2006/relationships/hyperlink" Target="https://usbaseballacademy.com/summer-baseball-camp-in-livonia-2/" TargetMode="External"/><Relationship Id="rId154" Type="http://schemas.openxmlformats.org/officeDocument/2006/relationships/hyperlink" Target="https://usbaseballacademy.com/summer-baseball-camp-in-albuquerque/" TargetMode="External"/><Relationship Id="rId175" Type="http://schemas.openxmlformats.org/officeDocument/2006/relationships/hyperlink" Target="https://usbaseballacademy.com/summer-baseball-camp-in-fayetteville/" TargetMode="External"/><Relationship Id="rId340" Type="http://schemas.openxmlformats.org/officeDocument/2006/relationships/hyperlink" Target="mailto:molank076@gmail.com" TargetMode="External"/><Relationship Id="rId196" Type="http://schemas.openxmlformats.org/officeDocument/2006/relationships/hyperlink" Target="mailto:allaboutsoftball7@gmail.com" TargetMode="External"/><Relationship Id="rId200" Type="http://schemas.openxmlformats.org/officeDocument/2006/relationships/hyperlink" Target="mailto:indianaeagles@att.net" TargetMode="External"/><Relationship Id="rId16" Type="http://schemas.openxmlformats.org/officeDocument/2006/relationships/hyperlink" Target="https://usbaseballacademy.com/summer-baseball-camp-in-lynchburg/" TargetMode="External"/><Relationship Id="rId221" Type="http://schemas.openxmlformats.org/officeDocument/2006/relationships/hyperlink" Target="mailto:randy.p.barber@gmail.com" TargetMode="External"/><Relationship Id="rId242" Type="http://schemas.openxmlformats.org/officeDocument/2006/relationships/hyperlink" Target="https://usbaseballacademy.com/summer-baseball-camp-in-georgetown/" TargetMode="External"/><Relationship Id="rId263" Type="http://schemas.openxmlformats.org/officeDocument/2006/relationships/hyperlink" Target="https://usbaseballacademy.com/summer-baseball-camp-in-madison/" TargetMode="External"/><Relationship Id="rId284" Type="http://schemas.openxmlformats.org/officeDocument/2006/relationships/hyperlink" Target="https://usbaseballacademy.com/summer-baseball-camp-in-gainesville/" TargetMode="External"/><Relationship Id="rId319" Type="http://schemas.openxmlformats.org/officeDocument/2006/relationships/hyperlink" Target="mailto:Just1swing@yahoo.com" TargetMode="External"/><Relationship Id="rId37" Type="http://schemas.openxmlformats.org/officeDocument/2006/relationships/hyperlink" Target="mailto:speterson@sutterhigh.k12.ca.us" TargetMode="External"/><Relationship Id="rId58" Type="http://schemas.openxmlformats.org/officeDocument/2006/relationships/hyperlink" Target="https://usbaseballacademy.com/summer-baseball-camp-in-woodstock/" TargetMode="External"/><Relationship Id="rId79" Type="http://schemas.openxmlformats.org/officeDocument/2006/relationships/hyperlink" Target="https://usbaseballacademy.com/summer-baseball-camp-in-griffith/" TargetMode="External"/><Relationship Id="rId102" Type="http://schemas.openxmlformats.org/officeDocument/2006/relationships/hyperlink" Target="https://usbaseballacademy.com/summer-baseball-camp-in-richland/" TargetMode="External"/><Relationship Id="rId123" Type="http://schemas.openxmlformats.org/officeDocument/2006/relationships/hyperlink" Target="mailto:brian.j.mohr13@gmail.com" TargetMode="External"/><Relationship Id="rId144" Type="http://schemas.openxmlformats.org/officeDocument/2006/relationships/hyperlink" Target="https://usbaseballacademy.com/summer-baseball-camp-in-orlando/" TargetMode="External"/><Relationship Id="rId330" Type="http://schemas.openxmlformats.org/officeDocument/2006/relationships/hyperlink" Target="mailto:rje5025@gmail.com" TargetMode="External"/><Relationship Id="rId90" Type="http://schemas.openxmlformats.org/officeDocument/2006/relationships/hyperlink" Target="mailto:crossroadsbaseballseries@gmail.com" TargetMode="External"/><Relationship Id="rId165" Type="http://schemas.openxmlformats.org/officeDocument/2006/relationships/hyperlink" Target="https://usbaseballacademy.com/summer-baseball-camp-in-fairfield/" TargetMode="External"/><Relationship Id="rId186" Type="http://schemas.openxmlformats.org/officeDocument/2006/relationships/hyperlink" Target="https://usbaseballacademy.com/summer-baseball-camp-in-franklin-in/" TargetMode="External"/><Relationship Id="rId351" Type="http://schemas.openxmlformats.org/officeDocument/2006/relationships/hyperlink" Target="mailto:theeldub@gmail.com" TargetMode="External"/><Relationship Id="rId211" Type="http://schemas.openxmlformats.org/officeDocument/2006/relationships/hyperlink" Target="mailto:jedwards@galibertybaseball.com" TargetMode="External"/><Relationship Id="rId232" Type="http://schemas.openxmlformats.org/officeDocument/2006/relationships/hyperlink" Target="mailto:crossroadsbaseballseries@gmail.com" TargetMode="External"/><Relationship Id="rId253" Type="http://schemas.openxmlformats.org/officeDocument/2006/relationships/hyperlink" Target="https://usbaseballacademy.com/summer-baseball-camp-in-bellevue/" TargetMode="External"/><Relationship Id="rId274" Type="http://schemas.openxmlformats.org/officeDocument/2006/relationships/hyperlink" Target="https://usbaseballacademy.com/summer-baseball-camp-in-braselton/" TargetMode="External"/><Relationship Id="rId295" Type="http://schemas.openxmlformats.org/officeDocument/2006/relationships/hyperlink" Target="https://usbaseballacademy.com/summer-baseball-camp-in-uniontown/" TargetMode="External"/><Relationship Id="rId309" Type="http://schemas.openxmlformats.org/officeDocument/2006/relationships/hyperlink" Target="https://usbaseballacademy.com/summer-baseball-camp-in-mishawaka/" TargetMode="External"/><Relationship Id="rId27" Type="http://schemas.openxmlformats.org/officeDocument/2006/relationships/hyperlink" Target="mailto:info@pegsbaseball.com" TargetMode="External"/><Relationship Id="rId48" Type="http://schemas.openxmlformats.org/officeDocument/2006/relationships/hyperlink" Target="https://usbaseballacademy.com/summer-baseball-camp-in-crown-point/" TargetMode="External"/><Relationship Id="rId69" Type="http://schemas.openxmlformats.org/officeDocument/2006/relationships/hyperlink" Target="https://usbaseballacademy.com/summer-baseball-camp-in-fresno/" TargetMode="External"/><Relationship Id="rId113" Type="http://schemas.openxmlformats.org/officeDocument/2006/relationships/hyperlink" Target="https://usbaseballacademy.com/summer-baseball-camp-in-seaford/" TargetMode="External"/><Relationship Id="rId134" Type="http://schemas.openxmlformats.org/officeDocument/2006/relationships/hyperlink" Target="https://usbaseballacademy.com/summer-baseball-camp-in-pendleton/" TargetMode="External"/><Relationship Id="rId320" Type="http://schemas.openxmlformats.org/officeDocument/2006/relationships/hyperlink" Target="mailto:Just1swing@yahoo.com" TargetMode="External"/><Relationship Id="rId80" Type="http://schemas.openxmlformats.org/officeDocument/2006/relationships/hyperlink" Target="https://usbaseballacademy.com/summer-baseball-camp-in-lexington/" TargetMode="External"/><Relationship Id="rId155" Type="http://schemas.openxmlformats.org/officeDocument/2006/relationships/hyperlink" Target="https://usbaseballacademy.com/summer-baseball-camp-in-bay-minette/" TargetMode="External"/><Relationship Id="rId176" Type="http://schemas.openxmlformats.org/officeDocument/2006/relationships/hyperlink" Target="https://usbaseballacademy.com/summer-baseball-camp-in-irvine/" TargetMode="External"/><Relationship Id="rId197" Type="http://schemas.openxmlformats.org/officeDocument/2006/relationships/hyperlink" Target="mailto:bobby@5stargreatlakes.com" TargetMode="External"/><Relationship Id="rId341" Type="http://schemas.openxmlformats.org/officeDocument/2006/relationships/hyperlink" Target="mailto:rubaskyt09@gmail.com" TargetMode="External"/><Relationship Id="rId201" Type="http://schemas.openxmlformats.org/officeDocument/2006/relationships/hyperlink" Target="mailto:erik.hagen@fayette.kyschools.us" TargetMode="External"/><Relationship Id="rId222" Type="http://schemas.openxmlformats.org/officeDocument/2006/relationships/hyperlink" Target="https://usbaseballacademy.com/summer-baseball-camp-in-charlotte/" TargetMode="External"/><Relationship Id="rId243" Type="http://schemas.openxmlformats.org/officeDocument/2006/relationships/hyperlink" Target="https://usbaseballacademy.com/summer-baseball-camp-in-rancho-cucamonga/" TargetMode="External"/><Relationship Id="rId264" Type="http://schemas.openxmlformats.org/officeDocument/2006/relationships/hyperlink" Target="https://usbaseballacademy.com/summer-baseball-camp-in-plainfield/" TargetMode="External"/><Relationship Id="rId285" Type="http://schemas.openxmlformats.org/officeDocument/2006/relationships/hyperlink" Target="https://usbaseballacademy.com/summer-baseball-camp-in-hendersonville/" TargetMode="External"/><Relationship Id="rId17" Type="http://schemas.openxmlformats.org/officeDocument/2006/relationships/hyperlink" Target="https://usbaseballacademy.com/summer-baseball-camp-in-etna/" TargetMode="External"/><Relationship Id="rId38" Type="http://schemas.openxmlformats.org/officeDocument/2006/relationships/hyperlink" Target="mailto:asdtoliver@gmail.com" TargetMode="External"/><Relationship Id="rId59" Type="http://schemas.openxmlformats.org/officeDocument/2006/relationships/hyperlink" Target="https://usbaseballacademy.com/summer-baseball-camp-in-hillsboro/" TargetMode="External"/><Relationship Id="rId103" Type="http://schemas.openxmlformats.org/officeDocument/2006/relationships/hyperlink" Target="mailto:jlewiswitt4@gmail.com" TargetMode="External"/><Relationship Id="rId124" Type="http://schemas.openxmlformats.org/officeDocument/2006/relationships/hyperlink" Target="mailto:morris.collin.10@gmail.com" TargetMode="External"/><Relationship Id="rId310" Type="http://schemas.openxmlformats.org/officeDocument/2006/relationships/hyperlink" Target="https://usbaseballacademy.com/summer-baseball-camp-in-arcata/" TargetMode="External"/><Relationship Id="rId70" Type="http://schemas.openxmlformats.org/officeDocument/2006/relationships/hyperlink" Target="https://usbaseballacademy.com/summer-baseball-camp-in-sumter/" TargetMode="External"/><Relationship Id="rId91" Type="http://schemas.openxmlformats.org/officeDocument/2006/relationships/hyperlink" Target="https://usbaseballacademy.com/summer-baseball-camp-in-westfield/" TargetMode="External"/><Relationship Id="rId145" Type="http://schemas.openxmlformats.org/officeDocument/2006/relationships/hyperlink" Target="https://usbaseballacademy.com/summer-baseball-camp-in-hinckley/" TargetMode="External"/><Relationship Id="rId166" Type="http://schemas.openxmlformats.org/officeDocument/2006/relationships/hyperlink" Target="https://usbaseballacademy.com/summer-baseball-camp-in-lawrenceburg/" TargetMode="External"/><Relationship Id="rId187" Type="http://schemas.openxmlformats.org/officeDocument/2006/relationships/hyperlink" Target="mailto:daharrison@pps.net" TargetMode="External"/><Relationship Id="rId331" Type="http://schemas.openxmlformats.org/officeDocument/2006/relationships/hyperlink" Target="mailto:ironandoilbaseball@gmail.com" TargetMode="External"/><Relationship Id="rId352" Type="http://schemas.openxmlformats.org/officeDocument/2006/relationships/hyperlink" Target="https://usbaseballacademy.com/summer-baseball-camp-in-shawnee/" TargetMode="External"/><Relationship Id="rId1" Type="http://schemas.openxmlformats.org/officeDocument/2006/relationships/hyperlink" Target="https://usbaseballacademy.com/summer-baseball-camp-in-dallas/" TargetMode="External"/><Relationship Id="rId212" Type="http://schemas.openxmlformats.org/officeDocument/2006/relationships/hyperlink" Target="mailto:gbeemer50@gmail.com" TargetMode="External"/><Relationship Id="rId233" Type="http://schemas.openxmlformats.org/officeDocument/2006/relationships/hyperlink" Target="mailto:jedwards@galibertybaseball.com" TargetMode="External"/><Relationship Id="rId254" Type="http://schemas.openxmlformats.org/officeDocument/2006/relationships/hyperlink" Target="https://usbaseballacademy.com/summer-baseball-camp-in-chelsea/" TargetMode="External"/><Relationship Id="rId28" Type="http://schemas.openxmlformats.org/officeDocument/2006/relationships/hyperlink" Target="mailto:thomp759@email.sc.edu" TargetMode="External"/><Relationship Id="rId49" Type="http://schemas.openxmlformats.org/officeDocument/2006/relationships/hyperlink" Target="mailto:crossroadsbaseballseries@gmail.com" TargetMode="External"/><Relationship Id="rId114" Type="http://schemas.openxmlformats.org/officeDocument/2006/relationships/hyperlink" Target="https://usbaseballacademy.com/summer-baseball-camp-in-georgetown/" TargetMode="External"/><Relationship Id="rId275" Type="http://schemas.openxmlformats.org/officeDocument/2006/relationships/hyperlink" Target="https://usbaseballacademy.com/summer-baseball-camp-in-butler/" TargetMode="External"/><Relationship Id="rId296" Type="http://schemas.openxmlformats.org/officeDocument/2006/relationships/hyperlink" Target="https://usbaseballacademy.com/summer-baseball-camp-in-crawfordsville/" TargetMode="External"/><Relationship Id="rId300" Type="http://schemas.openxmlformats.org/officeDocument/2006/relationships/hyperlink" Target="https://usbaseballacademy.com/summer-baseball-camp-in-mountain-city/" TargetMode="External"/><Relationship Id="rId60" Type="http://schemas.openxmlformats.org/officeDocument/2006/relationships/hyperlink" Target="mailto:mattschmidt20@yahoo.com" TargetMode="External"/><Relationship Id="rId81" Type="http://schemas.openxmlformats.org/officeDocument/2006/relationships/hyperlink" Target="https://usbaseballacademy.com/summer-baseball-camp-in-lexington/" TargetMode="External"/><Relationship Id="rId135" Type="http://schemas.openxmlformats.org/officeDocument/2006/relationships/hyperlink" Target="mailto:crossroadsbaseballseries@gmail.com" TargetMode="External"/><Relationship Id="rId156" Type="http://schemas.openxmlformats.org/officeDocument/2006/relationships/hyperlink" Target="https://usbaseballacademy.com/summer-baseball-camp-in-boardman/" TargetMode="External"/><Relationship Id="rId177" Type="http://schemas.openxmlformats.org/officeDocument/2006/relationships/hyperlink" Target="mailto:crossroadsbaseballseries@gmail.com" TargetMode="External"/><Relationship Id="rId198" Type="http://schemas.openxmlformats.org/officeDocument/2006/relationships/hyperlink" Target="mailto:ncg@nelsongord.com" TargetMode="External"/><Relationship Id="rId321" Type="http://schemas.openxmlformats.org/officeDocument/2006/relationships/hyperlink" Target="mailto:crossroadsbaseballseries@gmail.com" TargetMode="External"/><Relationship Id="rId342" Type="http://schemas.openxmlformats.org/officeDocument/2006/relationships/hyperlink" Target="mailto:ratcliffeb@trine.edu" TargetMode="External"/><Relationship Id="rId202" Type="http://schemas.openxmlformats.org/officeDocument/2006/relationships/hyperlink" Target="mailto:erik.hagen@fayette.kyschools.us" TargetMode="External"/><Relationship Id="rId223" Type="http://schemas.openxmlformats.org/officeDocument/2006/relationships/hyperlink" Target="https://usbaseballacademy.com/summer-baseball-camp-in-miami/" TargetMode="External"/><Relationship Id="rId244" Type="http://schemas.openxmlformats.org/officeDocument/2006/relationships/hyperlink" Target="mailto:brepking@css.edu" TargetMode="External"/><Relationship Id="rId18" Type="http://schemas.openxmlformats.org/officeDocument/2006/relationships/hyperlink" Target="https://usbaseballacademy.com/summer-baseball-camp-in-middletown/" TargetMode="External"/><Relationship Id="rId39" Type="http://schemas.openxmlformats.org/officeDocument/2006/relationships/hyperlink" Target="https://usbaseballacademy.com/summer-baseball-camp-in-ridgeland/" TargetMode="External"/><Relationship Id="rId265" Type="http://schemas.openxmlformats.org/officeDocument/2006/relationships/hyperlink" Target="https://usbaseballacademy.com/summer-baseball-camp-in-russell-springs/" TargetMode="External"/><Relationship Id="rId286" Type="http://schemas.openxmlformats.org/officeDocument/2006/relationships/hyperlink" Target="https://usbaseballacademy.com/summer-baseball-camp-in-kuna/" TargetMode="External"/><Relationship Id="rId50" Type="http://schemas.openxmlformats.org/officeDocument/2006/relationships/hyperlink" Target="https://usbaseballacademy.com/summer-baseball-camp-in-pittsburgh/" TargetMode="External"/><Relationship Id="rId104" Type="http://schemas.openxmlformats.org/officeDocument/2006/relationships/hyperlink" Target="mailto:jlewiswitt4@gmail.com" TargetMode="External"/><Relationship Id="rId125" Type="http://schemas.openxmlformats.org/officeDocument/2006/relationships/hyperlink" Target="https://usbaseballacademy.com/summer-baseball-camp-in-lawrenceville/" TargetMode="External"/><Relationship Id="rId146" Type="http://schemas.openxmlformats.org/officeDocument/2006/relationships/hyperlink" Target="https://usbaseballacademy.com/summer-baseball-camp-in-chanhassen/" TargetMode="External"/><Relationship Id="rId167" Type="http://schemas.openxmlformats.org/officeDocument/2006/relationships/hyperlink" Target="https://usbaseballacademy.com/summer-baseball-camp-in-newport/" TargetMode="External"/><Relationship Id="rId188" Type="http://schemas.openxmlformats.org/officeDocument/2006/relationships/hyperlink" Target="https://usbaseballacademy.com/summer-baseball-camp-in-portland/" TargetMode="External"/><Relationship Id="rId311" Type="http://schemas.openxmlformats.org/officeDocument/2006/relationships/hyperlink" Target="mailto:Tlong1295@yahoo.com" TargetMode="External"/><Relationship Id="rId332" Type="http://schemas.openxmlformats.org/officeDocument/2006/relationships/hyperlink" Target="mailto:johntramontano@gmail.com" TargetMode="External"/><Relationship Id="rId353" Type="http://schemas.openxmlformats.org/officeDocument/2006/relationships/hyperlink" Target="https://usbaseballacademy.com/summer-baseball-camp-in-coon-rapids/" TargetMode="External"/><Relationship Id="rId71" Type="http://schemas.openxmlformats.org/officeDocument/2006/relationships/hyperlink" Target="mailto:thomp759@email.sc.edu" TargetMode="External"/><Relationship Id="rId92" Type="http://schemas.openxmlformats.org/officeDocument/2006/relationships/hyperlink" Target="mailto:crossroadsbaseballseries@gmail.com" TargetMode="External"/><Relationship Id="rId213" Type="http://schemas.openxmlformats.org/officeDocument/2006/relationships/hyperlink" Target="mailto:gbeemer50@gmail.com" TargetMode="External"/><Relationship Id="rId234" Type="http://schemas.openxmlformats.org/officeDocument/2006/relationships/hyperlink" Target="mailto:jedwards@galibertybaseball.com" TargetMode="External"/><Relationship Id="rId2" Type="http://schemas.openxmlformats.org/officeDocument/2006/relationships/hyperlink" Target="https://usbaseballacademy.com/summer-baseball-camp-in-ridgeland/" TargetMode="External"/><Relationship Id="rId29" Type="http://schemas.openxmlformats.org/officeDocument/2006/relationships/hyperlink" Target="https://usbaseballacademy.com/summer-baseball-camp-in-antioch-tn/" TargetMode="External"/><Relationship Id="rId255" Type="http://schemas.openxmlformats.org/officeDocument/2006/relationships/hyperlink" Target="https://usbaseballacademy.com/summer-baseball-camp-in-victorville/" TargetMode="External"/><Relationship Id="rId276" Type="http://schemas.openxmlformats.org/officeDocument/2006/relationships/hyperlink" Target="https://usbaseballacademy.com/summer-baseball-camp-in-columbus-in/" TargetMode="External"/><Relationship Id="rId297" Type="http://schemas.openxmlformats.org/officeDocument/2006/relationships/hyperlink" Target="https://usbaseballacademy.com/summer-baseball-camp-in-south-bend/" TargetMode="External"/><Relationship Id="rId40" Type="http://schemas.openxmlformats.org/officeDocument/2006/relationships/hyperlink" Target="https://usbaseballacademy.com/summer-baseball-camp-in-detroit-roseville/" TargetMode="External"/><Relationship Id="rId115" Type="http://schemas.openxmlformats.org/officeDocument/2006/relationships/hyperlink" Target="https://usbaseballacademy.com/summer-baseball-camp-in-elkton/" TargetMode="External"/><Relationship Id="rId136" Type="http://schemas.openxmlformats.org/officeDocument/2006/relationships/hyperlink" Target="mailto:crossroadsbaseballseries@gmail.com" TargetMode="External"/><Relationship Id="rId157" Type="http://schemas.openxmlformats.org/officeDocument/2006/relationships/hyperlink" Target="https://usbaseballacademy.com/summer-baseball-camp-in-boardman/" TargetMode="External"/><Relationship Id="rId178" Type="http://schemas.openxmlformats.org/officeDocument/2006/relationships/hyperlink" Target="https://usbaseballacademy.com/summer-baseball-camp-in-san-antonio-mccollum-hs/" TargetMode="External"/><Relationship Id="rId301" Type="http://schemas.openxmlformats.org/officeDocument/2006/relationships/hyperlink" Target="https://usbaseballacademy.com/summer-baseball-camp-in-elsah/" TargetMode="External"/><Relationship Id="rId322" Type="http://schemas.openxmlformats.org/officeDocument/2006/relationships/hyperlink" Target="mailto:ncg@nelsongord.com" TargetMode="External"/><Relationship Id="rId343" Type="http://schemas.openxmlformats.org/officeDocument/2006/relationships/hyperlink" Target="https://usbaseballacademy.com/summer-baseball-camp-in-barnesville-culloden/" TargetMode="External"/><Relationship Id="rId61" Type="http://schemas.openxmlformats.org/officeDocument/2006/relationships/hyperlink" Target="mailto:billy.craft@nisd.net" TargetMode="External"/><Relationship Id="rId82" Type="http://schemas.openxmlformats.org/officeDocument/2006/relationships/hyperlink" Target="mailto:crossroadsbaseballseries@gmail.com" TargetMode="External"/><Relationship Id="rId199" Type="http://schemas.openxmlformats.org/officeDocument/2006/relationships/hyperlink" Target="mailto:crossroadsbaseballseries@gmail.com" TargetMode="External"/><Relationship Id="rId203" Type="http://schemas.openxmlformats.org/officeDocument/2006/relationships/hyperlink" Target="mailto:swinkelseth@decaturproud.org" TargetMode="External"/><Relationship Id="rId19" Type="http://schemas.openxmlformats.org/officeDocument/2006/relationships/hyperlink" Target="mailto:gmoser1@chemeketa.edu" TargetMode="External"/><Relationship Id="rId224" Type="http://schemas.openxmlformats.org/officeDocument/2006/relationships/hyperlink" Target="https://usbaseballacademy.com/summer-baseball-camp-in-towson/" TargetMode="External"/><Relationship Id="rId245" Type="http://schemas.openxmlformats.org/officeDocument/2006/relationships/hyperlink" Target="mailto:Jacob.Kaase@hayscisd.net" TargetMode="External"/><Relationship Id="rId266" Type="http://schemas.openxmlformats.org/officeDocument/2006/relationships/hyperlink" Target="https://usbaseballacademy.com/summer-baseball-camp-in-annapolis/" TargetMode="External"/><Relationship Id="rId287" Type="http://schemas.openxmlformats.org/officeDocument/2006/relationships/hyperlink" Target="https://usbaseballacademy.com/summer-baseball-camp-in-kuna/" TargetMode="External"/><Relationship Id="rId30" Type="http://schemas.openxmlformats.org/officeDocument/2006/relationships/hyperlink" Target="https://usbaseballacademy.com/summer-baseball-camp-in-towson/" TargetMode="External"/><Relationship Id="rId105" Type="http://schemas.openxmlformats.org/officeDocument/2006/relationships/hyperlink" Target="https://usbaseballacademy.com/summer-baseball-camp-in-springfield/" TargetMode="External"/><Relationship Id="rId126" Type="http://schemas.openxmlformats.org/officeDocument/2006/relationships/hyperlink" Target="https://usbaseballacademy.com/summer-baseball-camp-in-st-marys-city/" TargetMode="External"/><Relationship Id="rId147" Type="http://schemas.openxmlformats.org/officeDocument/2006/relationships/hyperlink" Target="https://usbaseballacademy.com/summer-baseball-camp-in-oak-lawn/" TargetMode="External"/><Relationship Id="rId168" Type="http://schemas.openxmlformats.org/officeDocument/2006/relationships/hyperlink" Target="https://usbaseballacademy.com/summer-baseball-camp-in-detroit-madison-heights/" TargetMode="External"/><Relationship Id="rId312" Type="http://schemas.openxmlformats.org/officeDocument/2006/relationships/hyperlink" Target="mailto:Tlong1295@yahoo.com" TargetMode="External"/><Relationship Id="rId333" Type="http://schemas.openxmlformats.org/officeDocument/2006/relationships/hyperlink" Target="mailto:Jason@taulmanbaseball.com" TargetMode="External"/><Relationship Id="rId354" Type="http://schemas.openxmlformats.org/officeDocument/2006/relationships/hyperlink" Target="https://usbaseballacademy.com/summer-baseball-camp-in-redding/" TargetMode="External"/><Relationship Id="rId51" Type="http://schemas.openxmlformats.org/officeDocument/2006/relationships/hyperlink" Target="https://usbaseballacademy.com/summer-baseball-camp-in-portage-mi/" TargetMode="External"/><Relationship Id="rId72" Type="http://schemas.openxmlformats.org/officeDocument/2006/relationships/hyperlink" Target="https://usbaseballacademy.com/summer-baseball-camp-in-anchorage/" TargetMode="External"/><Relationship Id="rId93" Type="http://schemas.openxmlformats.org/officeDocument/2006/relationships/hyperlink" Target="https://usbaseballacademy.com/summer-baseball-camp-in-braselton/" TargetMode="External"/><Relationship Id="rId189" Type="http://schemas.openxmlformats.org/officeDocument/2006/relationships/hyperlink" Target="https://usbaseballacademy.com/summer-baseball-camp-in-modesto-all-sports-training-center/" TargetMode="External"/><Relationship Id="rId3" Type="http://schemas.openxmlformats.org/officeDocument/2006/relationships/hyperlink" Target="https://usbaseballacademy.com/summer-baseball-camp-in-canandaigua/" TargetMode="External"/><Relationship Id="rId214" Type="http://schemas.openxmlformats.org/officeDocument/2006/relationships/hyperlink" Target="mailto:rfay@schoolcraft.edu" TargetMode="External"/><Relationship Id="rId235" Type="http://schemas.openxmlformats.org/officeDocument/2006/relationships/hyperlink" Target="mailto:crossroadsbaseballseries@gmail.com" TargetMode="External"/><Relationship Id="rId256" Type="http://schemas.openxmlformats.org/officeDocument/2006/relationships/hyperlink" Target="mailto:khalvers@psd202.org" TargetMode="External"/><Relationship Id="rId277" Type="http://schemas.openxmlformats.org/officeDocument/2006/relationships/hyperlink" Target="https://usbaseballacademy.com/summer-baseball-camp-in-worthington/" TargetMode="External"/><Relationship Id="rId298" Type="http://schemas.openxmlformats.org/officeDocument/2006/relationships/hyperlink" Target="mailto:crossroadsbaseballseries@gmail.com" TargetMode="External"/><Relationship Id="rId116" Type="http://schemas.openxmlformats.org/officeDocument/2006/relationships/hyperlink" Target="https://usbaseballacademy.com/summer-baseball-camp-in-independence/" TargetMode="External"/><Relationship Id="rId137" Type="http://schemas.openxmlformats.org/officeDocument/2006/relationships/hyperlink" Target="https://usbaseballacademy.com/summer-baseball-camp-in-fishers/" TargetMode="External"/><Relationship Id="rId158" Type="http://schemas.openxmlformats.org/officeDocument/2006/relationships/hyperlink" Target="https://usbaseballacademy.com/summer-baseball-camp-in-concord-ca/" TargetMode="External"/><Relationship Id="rId302" Type="http://schemas.openxmlformats.org/officeDocument/2006/relationships/hyperlink" Target="https://usbaseballacademy.com/summer-baseball-camp-in-pineville/" TargetMode="External"/><Relationship Id="rId323" Type="http://schemas.openxmlformats.org/officeDocument/2006/relationships/hyperlink" Target="mailto:crossroadsbaseballseries@gmail.com" TargetMode="External"/><Relationship Id="rId344" Type="http://schemas.openxmlformats.org/officeDocument/2006/relationships/hyperlink" Target="https://usbaseballacademy.com/summer-baseball-camp-in-lake-zurich-hawthorn-woods/" TargetMode="External"/><Relationship Id="rId20" Type="http://schemas.openxmlformats.org/officeDocument/2006/relationships/hyperlink" Target="https://usbaseballacademy.com/summer-baseball-camp-in-santa-fe/" TargetMode="External"/><Relationship Id="rId41" Type="http://schemas.openxmlformats.org/officeDocument/2006/relationships/hyperlink" Target="mailto:cliffhowe23@gmail.com" TargetMode="External"/><Relationship Id="rId62" Type="http://schemas.openxmlformats.org/officeDocument/2006/relationships/hyperlink" Target="https://usbaseballacademy.com/summer-baseball-camp-in-san-antonio/" TargetMode="External"/><Relationship Id="rId83" Type="http://schemas.openxmlformats.org/officeDocument/2006/relationships/hyperlink" Target="https://usbaseballacademy.com/summer-baseball-camp-in-kokomo/" TargetMode="External"/><Relationship Id="rId179" Type="http://schemas.openxmlformats.org/officeDocument/2006/relationships/hyperlink" Target="https://usbaseballacademy.com/summer-baseball-camp-in-batavia/" TargetMode="External"/><Relationship Id="rId190" Type="http://schemas.openxmlformats.org/officeDocument/2006/relationships/hyperlink" Target="mailto:dejaioliver90@gmail.com" TargetMode="External"/><Relationship Id="rId204" Type="http://schemas.openxmlformats.org/officeDocument/2006/relationships/hyperlink" Target="mailto:babennett26@hotmail.com" TargetMode="External"/><Relationship Id="rId225" Type="http://schemas.openxmlformats.org/officeDocument/2006/relationships/hyperlink" Target="mailto:mruppenthal@towson.edu" TargetMode="External"/><Relationship Id="rId246" Type="http://schemas.openxmlformats.org/officeDocument/2006/relationships/hyperlink" Target="https://usbaseballacademy.com/summer-baseball-camp-in-kyle" TargetMode="External"/><Relationship Id="rId267" Type="http://schemas.openxmlformats.org/officeDocument/2006/relationships/hyperlink" Target="https://usbaseballacademy.com/summer-baseball-camp-in-annapolis/" TargetMode="External"/><Relationship Id="rId288" Type="http://schemas.openxmlformats.org/officeDocument/2006/relationships/hyperlink" Target="https://usbaseballacademy.com/summer-baseball-camp-in-lakeland/" TargetMode="External"/><Relationship Id="rId106" Type="http://schemas.openxmlformats.org/officeDocument/2006/relationships/hyperlink" Target="https://usbaseballacademy.com/summer-baseball-camp-in-springfield-oh/" TargetMode="External"/><Relationship Id="rId127" Type="http://schemas.openxmlformats.org/officeDocument/2006/relationships/hyperlink" Target="mailto:crossroadsbaseballseries@gmail.com" TargetMode="External"/><Relationship Id="rId313" Type="http://schemas.openxmlformats.org/officeDocument/2006/relationships/hyperlink" Target="mailto:Michaelrosati77@gmail.com" TargetMode="External"/><Relationship Id="rId10" Type="http://schemas.openxmlformats.org/officeDocument/2006/relationships/hyperlink" Target="https://usbaseballacademy.com/summer-baseball-camp-in-glendale/" TargetMode="External"/><Relationship Id="rId31" Type="http://schemas.openxmlformats.org/officeDocument/2006/relationships/hyperlink" Target="https://usbaseballacademy.com/summer-baseball-camp-in-houston/" TargetMode="External"/><Relationship Id="rId52" Type="http://schemas.openxmlformats.org/officeDocument/2006/relationships/hyperlink" Target="mailto:crossroadsbaseballseries@gmail.com" TargetMode="External"/><Relationship Id="rId73" Type="http://schemas.openxmlformats.org/officeDocument/2006/relationships/hyperlink" Target="https://usbaseballacademy.com/summer-baseball-camp-in-merced/" TargetMode="External"/><Relationship Id="rId94" Type="http://schemas.openxmlformats.org/officeDocument/2006/relationships/hyperlink" Target="mailto:Jacob.Kaase@hayscisd.net" TargetMode="External"/><Relationship Id="rId148" Type="http://schemas.openxmlformats.org/officeDocument/2006/relationships/hyperlink" Target="https://usbaseballacademy.com/summer-baseball-camp-in-alliance/" TargetMode="External"/><Relationship Id="rId169" Type="http://schemas.openxmlformats.org/officeDocument/2006/relationships/hyperlink" Target="https://usbaseballacademy.com/summer-baseball-camp-in-crownsville/" TargetMode="External"/><Relationship Id="rId334" Type="http://schemas.openxmlformats.org/officeDocument/2006/relationships/hyperlink" Target="mailto:sharptonlogan@yahoo.com" TargetMode="External"/><Relationship Id="rId355" Type="http://schemas.openxmlformats.org/officeDocument/2006/relationships/hyperlink" Target="https://usbaseballacademy.com/summer-baseball-camp-in-woonsocket/" TargetMode="External"/><Relationship Id="rId4" Type="http://schemas.openxmlformats.org/officeDocument/2006/relationships/hyperlink" Target="https://usbaseballacademy.com/summer-baseball-camp-in-greensburg-pennsylvania/" TargetMode="External"/><Relationship Id="rId180" Type="http://schemas.openxmlformats.org/officeDocument/2006/relationships/hyperlink" Target="https://usbaseballacademy.com/summer-baseball-camp-in-englewood/" TargetMode="External"/><Relationship Id="rId215" Type="http://schemas.openxmlformats.org/officeDocument/2006/relationships/hyperlink" Target="mailto:rfay@schoolcraft.edu" TargetMode="External"/><Relationship Id="rId236" Type="http://schemas.openxmlformats.org/officeDocument/2006/relationships/hyperlink" Target="mailto:jedwards@galibertybaseball.com" TargetMode="External"/><Relationship Id="rId257" Type="http://schemas.openxmlformats.org/officeDocument/2006/relationships/hyperlink" Target="https://usbaseballacademy.com/summer-baseball-camp-in-lakewood-nj/" TargetMode="External"/><Relationship Id="rId278" Type="http://schemas.openxmlformats.org/officeDocument/2006/relationships/hyperlink" Target="https://usbaseballacademy.com/summer-baseball-camp-in-dacula/" TargetMode="External"/><Relationship Id="rId303" Type="http://schemas.openxmlformats.org/officeDocument/2006/relationships/hyperlink" Target="https://usbaseballacademy.com/summer-baseball-camp-in-greeley/" TargetMode="External"/><Relationship Id="rId42" Type="http://schemas.openxmlformats.org/officeDocument/2006/relationships/hyperlink" Target="https://usbaseballacademy.com/summer-baseball-camp-in-encino/" TargetMode="External"/><Relationship Id="rId84" Type="http://schemas.openxmlformats.org/officeDocument/2006/relationships/hyperlink" Target="https://usbaseballacademy.com/summer-baseball-camp-in-decatur/" TargetMode="External"/><Relationship Id="rId138" Type="http://schemas.openxmlformats.org/officeDocument/2006/relationships/hyperlink" Target="https://usbaseballacademy.com/summer-baseball-camp-in-indianapolis-2/" TargetMode="External"/><Relationship Id="rId345" Type="http://schemas.openxmlformats.org/officeDocument/2006/relationships/hyperlink" Target="https://usbaseballacademy.com/summer-baseball-camp-in-dryden/" TargetMode="External"/><Relationship Id="rId191" Type="http://schemas.openxmlformats.org/officeDocument/2006/relationships/hyperlink" Target="https://usbaseballacademy.com/summer-baseball-camp-in-wesley-chapel/" TargetMode="External"/><Relationship Id="rId205" Type="http://schemas.openxmlformats.org/officeDocument/2006/relationships/hyperlink" Target="mailto:lmarshall@franklincollege.edu" TargetMode="External"/><Relationship Id="rId247" Type="http://schemas.openxmlformats.org/officeDocument/2006/relationships/hyperlink" Target="mailto:lhammond@sbcsc.k12.in.us" TargetMode="External"/><Relationship Id="rId107" Type="http://schemas.openxmlformats.org/officeDocument/2006/relationships/hyperlink" Target="https://usbaseballacademy.com/summer-baseball-camp-in-middletown/" TargetMode="External"/><Relationship Id="rId289" Type="http://schemas.openxmlformats.org/officeDocument/2006/relationships/hyperlink" Target="https://usbaseballacademy.com/summer-baseball-camp-in-lakeland/" TargetMode="External"/><Relationship Id="rId11" Type="http://schemas.openxmlformats.org/officeDocument/2006/relationships/hyperlink" Target="https://usbaseballacademy.com/summer-baseball-camp-in-irvine/" TargetMode="External"/><Relationship Id="rId53" Type="http://schemas.openxmlformats.org/officeDocument/2006/relationships/hyperlink" Target="https://usbaseballacademy.com/summer-baseball-camp-in-fort-wayne/" TargetMode="External"/><Relationship Id="rId149" Type="http://schemas.openxmlformats.org/officeDocument/2006/relationships/hyperlink" Target="https://usbaseballacademy.com/summer-baseball-camp-in-palm-desert/" TargetMode="External"/><Relationship Id="rId314" Type="http://schemas.openxmlformats.org/officeDocument/2006/relationships/hyperlink" Target="mailto:Michaelrosati77@gmail.com" TargetMode="External"/><Relationship Id="rId356" Type="http://schemas.openxmlformats.org/officeDocument/2006/relationships/hyperlink" Target="mailto:landmbaseball401@gmail.com" TargetMode="External"/><Relationship Id="rId95" Type="http://schemas.openxmlformats.org/officeDocument/2006/relationships/hyperlink" Target="https://usbaseballacademy.com/summer-baseball-camp-in-greensburg-pennsylvania/" TargetMode="External"/><Relationship Id="rId160" Type="http://schemas.openxmlformats.org/officeDocument/2006/relationships/hyperlink" Target="mailto:dejaioliver90@gmail.com" TargetMode="External"/><Relationship Id="rId216" Type="http://schemas.openxmlformats.org/officeDocument/2006/relationships/hyperlink" Target="mailto:ncg@nelsongord.com" TargetMode="External"/><Relationship Id="rId258" Type="http://schemas.openxmlformats.org/officeDocument/2006/relationships/hyperlink" Target="https://usbaseballacademy.com/summer-baseball-camp-in-nashville/" TargetMode="External"/><Relationship Id="rId22" Type="http://schemas.openxmlformats.org/officeDocument/2006/relationships/hyperlink" Target="mailto:spiropsaltis@aol.com" TargetMode="External"/><Relationship Id="rId64" Type="http://schemas.openxmlformats.org/officeDocument/2006/relationships/hyperlink" Target="https://usbaseballacademy.com/summer-baseball-camp-in-piqua/" TargetMode="External"/><Relationship Id="rId118" Type="http://schemas.openxmlformats.org/officeDocument/2006/relationships/hyperlink" Target="mailto:cory.hough@p360performancesports.com" TargetMode="External"/><Relationship Id="rId325" Type="http://schemas.openxmlformats.org/officeDocument/2006/relationships/hyperlink" Target="https://usbaseballacademy.com/summer-baseball-camp-in-hilliard/" TargetMode="External"/><Relationship Id="rId171" Type="http://schemas.openxmlformats.org/officeDocument/2006/relationships/hyperlink" Target="mailto:jwisnewski@dccs.org" TargetMode="External"/><Relationship Id="rId227" Type="http://schemas.openxmlformats.org/officeDocument/2006/relationships/hyperlink" Target="mailto:crossroadsbaseballseries@gmail.com" TargetMode="External"/><Relationship Id="rId269" Type="http://schemas.openxmlformats.org/officeDocument/2006/relationships/hyperlink" Target="https://usbaseballacademy.com/summer-baseball-camp-in-bellerose/" TargetMode="External"/><Relationship Id="rId33" Type="http://schemas.openxmlformats.org/officeDocument/2006/relationships/hyperlink" Target="mailto:mruppenthal@towson.edu" TargetMode="External"/><Relationship Id="rId129" Type="http://schemas.openxmlformats.org/officeDocument/2006/relationships/hyperlink" Target="mailto:margiet907615@gmail.com" TargetMode="External"/><Relationship Id="rId280" Type="http://schemas.openxmlformats.org/officeDocument/2006/relationships/hyperlink" Target="https://usbaseballacademy.com/summer-baseball-camp-in-davenport/" TargetMode="External"/><Relationship Id="rId336" Type="http://schemas.openxmlformats.org/officeDocument/2006/relationships/hyperlink" Target="mailto:Blondellbrian@gmail.com" TargetMode="External"/><Relationship Id="rId75" Type="http://schemas.openxmlformats.org/officeDocument/2006/relationships/hyperlink" Target="https://usbaseballacademy.com/summer-baseball-camp-in-indianapolis/" TargetMode="External"/><Relationship Id="rId140" Type="http://schemas.openxmlformats.org/officeDocument/2006/relationships/hyperlink" Target="https://usbaseballacademy.com/summer-baseball-camp-in-grand-rapids/" TargetMode="External"/><Relationship Id="rId182" Type="http://schemas.openxmlformats.org/officeDocument/2006/relationships/hyperlink" Target="https://usbaseballacademy.com/summer-baseball-camp-in-waconia/" TargetMode="External"/><Relationship Id="rId6" Type="http://schemas.openxmlformats.org/officeDocument/2006/relationships/hyperlink" Target="https://usbaseballacademy.com/summer-baseball-camp-in-erie/" TargetMode="External"/><Relationship Id="rId238" Type="http://schemas.openxmlformats.org/officeDocument/2006/relationships/hyperlink" Target="mailto:crossroadsbaseballseries@gmail.com" TargetMode="External"/><Relationship Id="rId291" Type="http://schemas.openxmlformats.org/officeDocument/2006/relationships/hyperlink" Target="https://usbaseballacademy.com/summer-baseball-camp-in-detroit-roseville/" TargetMode="External"/><Relationship Id="rId305" Type="http://schemas.openxmlformats.org/officeDocument/2006/relationships/hyperlink" Target="https://usbaseballacademy.com/summer-baseball-camp-in-las-vegas/" TargetMode="External"/><Relationship Id="rId347" Type="http://schemas.openxmlformats.org/officeDocument/2006/relationships/hyperlink" Target="https://usbaseballacademy.com/summer-baseball-camp-in-cincinnati/" TargetMode="External"/><Relationship Id="rId44" Type="http://schemas.openxmlformats.org/officeDocument/2006/relationships/hyperlink" Target="https://usbaseballacademy.com/summer-baseball-camp-in-dawsonville/" TargetMode="External"/><Relationship Id="rId86" Type="http://schemas.openxmlformats.org/officeDocument/2006/relationships/hyperlink" Target="https://usbaseballacademy.com/summer-baseball-camp-in-buffalo-grove/" TargetMode="External"/><Relationship Id="rId151" Type="http://schemas.openxmlformats.org/officeDocument/2006/relationships/hyperlink" Target="https://usbaseballacademy.com/summer-baseball-camp-in-bayside/" TargetMode="External"/><Relationship Id="rId193" Type="http://schemas.openxmlformats.org/officeDocument/2006/relationships/hyperlink" Target="https://usbaseballacademy.com/summer-baseball-camp-in-perrysville" TargetMode="External"/><Relationship Id="rId207" Type="http://schemas.openxmlformats.org/officeDocument/2006/relationships/hyperlink" Target="mailto:Btownsend@millikin.edu" TargetMode="External"/><Relationship Id="rId249" Type="http://schemas.openxmlformats.org/officeDocument/2006/relationships/hyperlink" Target="mailto:cliffhowe23@gmail.com" TargetMode="External"/><Relationship Id="rId13" Type="http://schemas.openxmlformats.org/officeDocument/2006/relationships/hyperlink" Target="https://usbaseballacademy.com/summer-baseball-camp-in-toledo/" TargetMode="External"/><Relationship Id="rId109" Type="http://schemas.openxmlformats.org/officeDocument/2006/relationships/hyperlink" Target="mailto:bernardo.otero@stjohns.k12.fl.us" TargetMode="External"/><Relationship Id="rId260" Type="http://schemas.openxmlformats.org/officeDocument/2006/relationships/hyperlink" Target="https://usbaseballacademy.com/summer-baseball-camp-in-smyrna/" TargetMode="External"/><Relationship Id="rId316" Type="http://schemas.openxmlformats.org/officeDocument/2006/relationships/hyperlink" Target="mailto:Derrickgibson24@yahoo.com" TargetMode="External"/><Relationship Id="rId55" Type="http://schemas.openxmlformats.org/officeDocument/2006/relationships/hyperlink" Target="https://usbaseballacademy.com/summer-baseball-camp-in-norfolk/" TargetMode="External"/><Relationship Id="rId97" Type="http://schemas.openxmlformats.org/officeDocument/2006/relationships/hyperlink" Target="https://usbaseballacademy.com/summer-baseball-camp-in-marietta/" TargetMode="External"/><Relationship Id="rId120" Type="http://schemas.openxmlformats.org/officeDocument/2006/relationships/hyperlink" Target="mailto:cory.hough@p360performancesports.com" TargetMode="External"/><Relationship Id="rId358" Type="http://schemas.openxmlformats.org/officeDocument/2006/relationships/hyperlink" Target="https://usbaseballacademy.com/summer-baseball-camp-in-providence/" TargetMode="External"/><Relationship Id="rId162" Type="http://schemas.openxmlformats.org/officeDocument/2006/relationships/hyperlink" Target="mailto:giantsm@aol.com" TargetMode="External"/><Relationship Id="rId218" Type="http://schemas.openxmlformats.org/officeDocument/2006/relationships/hyperlink" Target="mailto:mickeylosey14@gmail.com" TargetMode="External"/><Relationship Id="rId271" Type="http://schemas.openxmlformats.org/officeDocument/2006/relationships/hyperlink" Target="https://usbaseballacademy.com/summer-baseball-camp-in-bloomington/" TargetMode="External"/><Relationship Id="rId24" Type="http://schemas.openxmlformats.org/officeDocument/2006/relationships/hyperlink" Target="https://usbaseballacademy.com/summer-baseball-camp-in-claremont/" TargetMode="External"/><Relationship Id="rId66" Type="http://schemas.openxmlformats.org/officeDocument/2006/relationships/hyperlink" Target="https://usbaseballacademy.com/summer-baseball-camp-in-franklin-tn/" TargetMode="External"/><Relationship Id="rId131" Type="http://schemas.openxmlformats.org/officeDocument/2006/relationships/hyperlink" Target="mailto:crossroadsbaseballseries@gmail.com" TargetMode="External"/><Relationship Id="rId327" Type="http://schemas.openxmlformats.org/officeDocument/2006/relationships/hyperlink" Target="mailto:crossroadsbaseballseries@gmail.com" TargetMode="External"/><Relationship Id="rId173" Type="http://schemas.openxmlformats.org/officeDocument/2006/relationships/hyperlink" Target="mailto:a2skylinehsbaseball@gmail.com" TargetMode="External"/><Relationship Id="rId229" Type="http://schemas.openxmlformats.org/officeDocument/2006/relationships/hyperlink" Target="mailto:jedwards@galibertybaseball.com" TargetMode="External"/><Relationship Id="rId240" Type="http://schemas.openxmlformats.org/officeDocument/2006/relationships/hyperlink" Target="mailto:crossroadsbaseballseries@gmail.com" TargetMode="External"/><Relationship Id="rId35" Type="http://schemas.openxmlformats.org/officeDocument/2006/relationships/hyperlink" Target="https://usbaseballacademy.com/summer-baseball-camp-in-buffalo/" TargetMode="External"/><Relationship Id="rId77" Type="http://schemas.openxmlformats.org/officeDocument/2006/relationships/hyperlink" Target="https://usbaseballacademy.com/summer-baseball-camp-in-burnsville/" TargetMode="External"/><Relationship Id="rId100" Type="http://schemas.openxmlformats.org/officeDocument/2006/relationships/hyperlink" Target="https://usbaseballacademy.com/summer-baseball-camp-in-hutchinson/" TargetMode="External"/><Relationship Id="rId282" Type="http://schemas.openxmlformats.org/officeDocument/2006/relationships/hyperlink" Target="https://usbaseballacademy.com/summer-baseball-camp-in-freeport/" TargetMode="External"/><Relationship Id="rId338" Type="http://schemas.openxmlformats.org/officeDocument/2006/relationships/hyperlink" Target="mailto:martinj@wabash.edu" TargetMode="External"/><Relationship Id="rId8" Type="http://schemas.openxmlformats.org/officeDocument/2006/relationships/hyperlink" Target="https://usbaseballacademy.com/summer-baseball-camp-in-russell/" TargetMode="External"/><Relationship Id="rId142" Type="http://schemas.openxmlformats.org/officeDocument/2006/relationships/hyperlink" Target="https://usbaseballacademy.com/summer-baseball-camp-in-arlington-heights-prospect-heights" TargetMode="External"/><Relationship Id="rId184" Type="http://schemas.openxmlformats.org/officeDocument/2006/relationships/hyperlink" Target="mailto:ssherman@genesee.edu" TargetMode="External"/><Relationship Id="rId251" Type="http://schemas.openxmlformats.org/officeDocument/2006/relationships/hyperlink" Target="https://usbaseballacademy.com/summer-baseball-camp-in-sanford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s://ussoftballacademy.net/summer-softball-camp-in-concord/" TargetMode="External"/><Relationship Id="rId117" Type="http://schemas.openxmlformats.org/officeDocument/2006/relationships/hyperlink" Target="mailto:asdtoliver@gmail.com" TargetMode="External"/><Relationship Id="rId21" Type="http://schemas.openxmlformats.org/officeDocument/2006/relationships/hyperlink" Target="https://ussoftballacademy.net/summer-softball-camp-in-westfield/" TargetMode="External"/><Relationship Id="rId42" Type="http://schemas.openxmlformats.org/officeDocument/2006/relationships/hyperlink" Target="mailto:natalie25p@gmail.com" TargetMode="External"/><Relationship Id="rId47" Type="http://schemas.openxmlformats.org/officeDocument/2006/relationships/hyperlink" Target="mailto:tiger.alexander@ndcl.org" TargetMode="External"/><Relationship Id="rId63" Type="http://schemas.openxmlformats.org/officeDocument/2006/relationships/hyperlink" Target="https://ussoftballacademy.com/summer-softball-camp-in-east-glenville/" TargetMode="External"/><Relationship Id="rId68" Type="http://schemas.openxmlformats.org/officeDocument/2006/relationships/hyperlink" Target="https://ussoftballacademy.com/summer-softball-camp-in-gastonia/" TargetMode="External"/><Relationship Id="rId84" Type="http://schemas.openxmlformats.org/officeDocument/2006/relationships/hyperlink" Target="https://ussoftballacademy.com/summer-softball-camp-in-river-forest/" TargetMode="External"/><Relationship Id="rId89" Type="http://schemas.openxmlformats.org/officeDocument/2006/relationships/hyperlink" Target="https://ussoftballacademy.com/summer-softball-camp-in-dyer/" TargetMode="External"/><Relationship Id="rId112" Type="http://schemas.openxmlformats.org/officeDocument/2006/relationships/hyperlink" Target="https://ussoftballacademy.com/summer-softball-camp-in-northville/" TargetMode="External"/><Relationship Id="rId16" Type="http://schemas.openxmlformats.org/officeDocument/2006/relationships/hyperlink" Target="https://ussoftballacademy.net/summer-softball-camp-in-ann-arbor/" TargetMode="External"/><Relationship Id="rId107" Type="http://schemas.openxmlformats.org/officeDocument/2006/relationships/hyperlink" Target="mailto:aaron@getmooresoftball.com" TargetMode="External"/><Relationship Id="rId11" Type="http://schemas.openxmlformats.org/officeDocument/2006/relationships/hyperlink" Target="mailto:bernardo.otero@stjohns.k12.fl.us" TargetMode="External"/><Relationship Id="rId32" Type="http://schemas.openxmlformats.org/officeDocument/2006/relationships/hyperlink" Target="mailto:damon@dcbsports.com" TargetMode="External"/><Relationship Id="rId37" Type="http://schemas.openxmlformats.org/officeDocument/2006/relationships/hyperlink" Target="mailto:KRMihalic@indianatech.edu" TargetMode="External"/><Relationship Id="rId53" Type="http://schemas.openxmlformats.org/officeDocument/2006/relationships/hyperlink" Target="mailto:hailey.cavanagh@cuaa.edu" TargetMode="External"/><Relationship Id="rId58" Type="http://schemas.openxmlformats.org/officeDocument/2006/relationships/hyperlink" Target="mailto:brian.j.mohr13@gmail.com" TargetMode="External"/><Relationship Id="rId74" Type="http://schemas.openxmlformats.org/officeDocument/2006/relationships/hyperlink" Target="https://ussoftballacademy.com/summer-softball-camp-in-bloomington/" TargetMode="External"/><Relationship Id="rId79" Type="http://schemas.openxmlformats.org/officeDocument/2006/relationships/hyperlink" Target="https://ussoftballacademy.com/summer-softball-camp-in-lake-elsinore/" TargetMode="External"/><Relationship Id="rId102" Type="http://schemas.openxmlformats.org/officeDocument/2006/relationships/hyperlink" Target="https://ussoftballacademy.com/summer-softball-camp-in-encino/" TargetMode="External"/><Relationship Id="rId123" Type="http://schemas.openxmlformats.org/officeDocument/2006/relationships/hyperlink" Target="https://ussoftballacademy.com/summer-softball-camp-in-missoula/" TargetMode="External"/><Relationship Id="rId5" Type="http://schemas.openxmlformats.org/officeDocument/2006/relationships/hyperlink" Target="mailto:crossroadsbaseballseries@gmail.com" TargetMode="External"/><Relationship Id="rId90" Type="http://schemas.openxmlformats.org/officeDocument/2006/relationships/hyperlink" Target="https://ussoftballacademy.com/summer-softball-camp-in-pineville/" TargetMode="External"/><Relationship Id="rId95" Type="http://schemas.openxmlformats.org/officeDocument/2006/relationships/hyperlink" Target="https://ussoftballacademy.com/summer-softball-camp-in-la-crosse/" TargetMode="External"/><Relationship Id="rId22" Type="http://schemas.openxmlformats.org/officeDocument/2006/relationships/hyperlink" Target="https://ussoftballacademy.net/summer-softball-camp-in-seaford/" TargetMode="External"/><Relationship Id="rId27" Type="http://schemas.openxmlformats.org/officeDocument/2006/relationships/hyperlink" Target="https://ussoftballacademy.net/summer-softball-camp-in-houston/" TargetMode="External"/><Relationship Id="rId43" Type="http://schemas.openxmlformats.org/officeDocument/2006/relationships/hyperlink" Target="https://ussoftballacademy.net/summer-softball-camp-in-concord/" TargetMode="External"/><Relationship Id="rId48" Type="http://schemas.openxmlformats.org/officeDocument/2006/relationships/hyperlink" Target="mailto:coach9ball@gmail.com" TargetMode="External"/><Relationship Id="rId64" Type="http://schemas.openxmlformats.org/officeDocument/2006/relationships/hyperlink" Target="https://ussoftballacademy.com/summer-softball-camp-in-waynesboro/" TargetMode="External"/><Relationship Id="rId69" Type="http://schemas.openxmlformats.org/officeDocument/2006/relationships/hyperlink" Target="https://ussoftballacademy.com/summer-softball-camp-in-lakewood/" TargetMode="External"/><Relationship Id="rId113" Type="http://schemas.openxmlformats.org/officeDocument/2006/relationships/hyperlink" Target="mailto:Valdezmex22@gmail.com" TargetMode="External"/><Relationship Id="rId118" Type="http://schemas.openxmlformats.org/officeDocument/2006/relationships/hyperlink" Target="mailto:Just1swing@yahoo.com" TargetMode="External"/><Relationship Id="rId80" Type="http://schemas.openxmlformats.org/officeDocument/2006/relationships/hyperlink" Target="https://ussoftballacademy.com/summer-softball-camp-in-villa-park/" TargetMode="External"/><Relationship Id="rId85" Type="http://schemas.openxmlformats.org/officeDocument/2006/relationships/hyperlink" Target="https://ussoftballacademy.com/summer-softball-camp-in-grand-rapids/" TargetMode="External"/><Relationship Id="rId12" Type="http://schemas.openxmlformats.org/officeDocument/2006/relationships/hyperlink" Target="mailto:bernardo.otero@stjohns.k12.fl.us" TargetMode="External"/><Relationship Id="rId17" Type="http://schemas.openxmlformats.org/officeDocument/2006/relationships/hyperlink" Target="https://ussoftballacademy.net/summer-softball-camp-in-fort-wayne/" TargetMode="External"/><Relationship Id="rId33" Type="http://schemas.openxmlformats.org/officeDocument/2006/relationships/hyperlink" Target="mailto:allaboutsoftball7@gmail.com" TargetMode="External"/><Relationship Id="rId38" Type="http://schemas.openxmlformats.org/officeDocument/2006/relationships/hyperlink" Target="mailto:aaron@getmooresoftball.com" TargetMode="External"/><Relationship Id="rId59" Type="http://schemas.openxmlformats.org/officeDocument/2006/relationships/hyperlink" Target="mailto:nhildreth@dupage88.net" TargetMode="External"/><Relationship Id="rId103" Type="http://schemas.openxmlformats.org/officeDocument/2006/relationships/hyperlink" Target="mailto:fisherball1010@gmail.com" TargetMode="External"/><Relationship Id="rId108" Type="http://schemas.openxmlformats.org/officeDocument/2006/relationships/hyperlink" Target="mailto:Ingrindacademy@gmail.com" TargetMode="External"/><Relationship Id="rId124" Type="http://schemas.openxmlformats.org/officeDocument/2006/relationships/hyperlink" Target="mailto:allaboutsoftball7@gmail.com" TargetMode="External"/><Relationship Id="rId54" Type="http://schemas.openxmlformats.org/officeDocument/2006/relationships/hyperlink" Target="mailto:mflowers@burke.k12.ga.us" TargetMode="External"/><Relationship Id="rId70" Type="http://schemas.openxmlformats.org/officeDocument/2006/relationships/hyperlink" Target="https://ussoftballacademy.com/summer-softball-camp-in-marietta/" TargetMode="External"/><Relationship Id="rId75" Type="http://schemas.openxmlformats.org/officeDocument/2006/relationships/hyperlink" Target="https://ussoftballacademy.com/summer-softball-camp-in-worthington/" TargetMode="External"/><Relationship Id="rId91" Type="http://schemas.openxmlformats.org/officeDocument/2006/relationships/hyperlink" Target="https://ussoftballacademy.com/summer-softball-camp-in-irvine/" TargetMode="External"/><Relationship Id="rId96" Type="http://schemas.openxmlformats.org/officeDocument/2006/relationships/hyperlink" Target="https://ussoftballacademy.com/summer-softball-camp-in-wichita/" TargetMode="External"/><Relationship Id="rId1" Type="http://schemas.openxmlformats.org/officeDocument/2006/relationships/hyperlink" Target="mailto:brian.morrow@stpsb.org" TargetMode="External"/><Relationship Id="rId6" Type="http://schemas.openxmlformats.org/officeDocument/2006/relationships/hyperlink" Target="mailto:crossroadsbaseballseries@gmail.com" TargetMode="External"/><Relationship Id="rId23" Type="http://schemas.openxmlformats.org/officeDocument/2006/relationships/hyperlink" Target="mailto:allaboutsoftball7@gmail.com" TargetMode="External"/><Relationship Id="rId28" Type="http://schemas.openxmlformats.org/officeDocument/2006/relationships/hyperlink" Target="https://ussoftballacademy.com/summer-softball-camp-in-bear/" TargetMode="External"/><Relationship Id="rId49" Type="http://schemas.openxmlformats.org/officeDocument/2006/relationships/hyperlink" Target="mailto:coach9ball@gmail.com" TargetMode="External"/><Relationship Id="rId114" Type="http://schemas.openxmlformats.org/officeDocument/2006/relationships/hyperlink" Target="mailto:Christinacarlson21@gmail.com" TargetMode="External"/><Relationship Id="rId119" Type="http://schemas.openxmlformats.org/officeDocument/2006/relationships/hyperlink" Target="mailto:nterp1138@gmail.com" TargetMode="External"/><Relationship Id="rId44" Type="http://schemas.openxmlformats.org/officeDocument/2006/relationships/hyperlink" Target="https://ussoftballacademy.net/summer-softball-camp-in-concord/" TargetMode="External"/><Relationship Id="rId60" Type="http://schemas.openxmlformats.org/officeDocument/2006/relationships/hyperlink" Target="mailto:natalie25p@gmail.com" TargetMode="External"/><Relationship Id="rId65" Type="http://schemas.openxmlformats.org/officeDocument/2006/relationships/hyperlink" Target="https://ussoftballacademy.com/summer-softball-camp-in-columbus/" TargetMode="External"/><Relationship Id="rId81" Type="http://schemas.openxmlformats.org/officeDocument/2006/relationships/hyperlink" Target="https://ussoftballacademy.com/summer-softball-camp-in-nashville/" TargetMode="External"/><Relationship Id="rId86" Type="http://schemas.openxmlformats.org/officeDocument/2006/relationships/hyperlink" Target="https://ussoftballacademy.com/summer-softball-camp-in-romeoville/" TargetMode="External"/><Relationship Id="rId13" Type="http://schemas.openxmlformats.org/officeDocument/2006/relationships/hyperlink" Target="mailto:jlewiswitt4@gmail.com" TargetMode="External"/><Relationship Id="rId18" Type="http://schemas.openxmlformats.org/officeDocument/2006/relationships/hyperlink" Target="https://ussoftballacademy.net/summer-softball-camp-in-crown-point/" TargetMode="External"/><Relationship Id="rId39" Type="http://schemas.openxmlformats.org/officeDocument/2006/relationships/hyperlink" Target="mailto:cherishinnagain@outlook.com" TargetMode="External"/><Relationship Id="rId109" Type="http://schemas.openxmlformats.org/officeDocument/2006/relationships/hyperlink" Target="mailto:nterp1138@yahoo.com" TargetMode="External"/><Relationship Id="rId34" Type="http://schemas.openxmlformats.org/officeDocument/2006/relationships/hyperlink" Target="https://ussoftballacademy.com/summer-softball-camp-in-georgetown/" TargetMode="External"/><Relationship Id="rId50" Type="http://schemas.openxmlformats.org/officeDocument/2006/relationships/hyperlink" Target="mailto:crossroadsbaseballseries@gmail.com" TargetMode="External"/><Relationship Id="rId55" Type="http://schemas.openxmlformats.org/officeDocument/2006/relationships/hyperlink" Target="mailto:cmcdaniel@bhbl.org" TargetMode="External"/><Relationship Id="rId76" Type="http://schemas.openxmlformats.org/officeDocument/2006/relationships/hyperlink" Target="https://ussoftballacademy.com/summer-softball-camp-in-worthington/" TargetMode="External"/><Relationship Id="rId97" Type="http://schemas.openxmlformats.org/officeDocument/2006/relationships/hyperlink" Target="https://ussoftballacademy.com/summer-softball-camp-in-caledonia/" TargetMode="External"/><Relationship Id="rId104" Type="http://schemas.openxmlformats.org/officeDocument/2006/relationships/hyperlink" Target="mailto:kelsey.kooistra@cornerstone.edu" TargetMode="External"/><Relationship Id="rId120" Type="http://schemas.openxmlformats.org/officeDocument/2006/relationships/hyperlink" Target="https://ussoftballacademy.com/summer-softball-camp-in-lafayette/" TargetMode="External"/><Relationship Id="rId125" Type="http://schemas.openxmlformats.org/officeDocument/2006/relationships/hyperlink" Target="https://ussoftballacademy.com/summer-softball-camp-in-wilmington/" TargetMode="External"/><Relationship Id="rId7" Type="http://schemas.openxmlformats.org/officeDocument/2006/relationships/hyperlink" Target="mailto:crossroadsbaseballseries@gmail.com" TargetMode="External"/><Relationship Id="rId71" Type="http://schemas.openxmlformats.org/officeDocument/2006/relationships/hyperlink" Target="https://ussoftballacademy.com/summer-softball-camp-in-marietta/" TargetMode="External"/><Relationship Id="rId92" Type="http://schemas.openxmlformats.org/officeDocument/2006/relationships/hyperlink" Target="https://ussoftballacademy.com/summer-softball-camp-in-cottleville/" TargetMode="External"/><Relationship Id="rId2" Type="http://schemas.openxmlformats.org/officeDocument/2006/relationships/hyperlink" Target="mailto:cliffhowe23@gmail.com" TargetMode="External"/><Relationship Id="rId29" Type="http://schemas.openxmlformats.org/officeDocument/2006/relationships/hyperlink" Target="mailto:crossroadsbaseballseries@gmail.com" TargetMode="External"/><Relationship Id="rId24" Type="http://schemas.openxmlformats.org/officeDocument/2006/relationships/hyperlink" Target="mailto:tburgess@dallaschristian.com" TargetMode="External"/><Relationship Id="rId40" Type="http://schemas.openxmlformats.org/officeDocument/2006/relationships/hyperlink" Target="mailto:cfletcher0709@gmail.com" TargetMode="External"/><Relationship Id="rId45" Type="http://schemas.openxmlformats.org/officeDocument/2006/relationships/hyperlink" Target="mailto:rhoward001@horrycountyschools.net" TargetMode="External"/><Relationship Id="rId66" Type="http://schemas.openxmlformats.org/officeDocument/2006/relationships/hyperlink" Target="https://ussoftballacademy.com/summer-softball-camp-in-myrtle-beach/" TargetMode="External"/><Relationship Id="rId87" Type="http://schemas.openxmlformats.org/officeDocument/2006/relationships/hyperlink" Target="https://ussoftballacademy.com/summer-softball-camp-in-san-jose/" TargetMode="External"/><Relationship Id="rId110" Type="http://schemas.openxmlformats.org/officeDocument/2006/relationships/hyperlink" Target="mailto:jimmy@gameday.productions" TargetMode="External"/><Relationship Id="rId115" Type="http://schemas.openxmlformats.org/officeDocument/2006/relationships/hyperlink" Target="mailto:Christinacarlson21@gmail.com" TargetMode="External"/><Relationship Id="rId61" Type="http://schemas.openxmlformats.org/officeDocument/2006/relationships/hyperlink" Target="https://ussoftballacademy.com/summer-softball-camp-in-franklin/" TargetMode="External"/><Relationship Id="rId82" Type="http://schemas.openxmlformats.org/officeDocument/2006/relationships/hyperlink" Target="https://ussoftballacademy.com/summer-softball-camp-in-hendersonville/" TargetMode="External"/><Relationship Id="rId19" Type="http://schemas.openxmlformats.org/officeDocument/2006/relationships/hyperlink" Target="https://ussoftballacademy.net/summer-softball-camp-in-fishers/" TargetMode="External"/><Relationship Id="rId14" Type="http://schemas.openxmlformats.org/officeDocument/2006/relationships/hyperlink" Target="https://ussoftballacademy.net/summer-softball-camp-in-jacksonville-st-johns/" TargetMode="External"/><Relationship Id="rId30" Type="http://schemas.openxmlformats.org/officeDocument/2006/relationships/hyperlink" Target="mailto:allaboutsoftball7@gmail.com" TargetMode="External"/><Relationship Id="rId35" Type="http://schemas.openxmlformats.org/officeDocument/2006/relationships/hyperlink" Target="mailto:bobby@5stargreatlakes.com" TargetMode="External"/><Relationship Id="rId56" Type="http://schemas.openxmlformats.org/officeDocument/2006/relationships/hyperlink" Target="mailto:akirk2@capital.edu,%20Bpope@capital.edu" TargetMode="External"/><Relationship Id="rId77" Type="http://schemas.openxmlformats.org/officeDocument/2006/relationships/hyperlink" Target="https://ussoftballacademy.com/summer-softball-camp-in-kuna/" TargetMode="External"/><Relationship Id="rId100" Type="http://schemas.openxmlformats.org/officeDocument/2006/relationships/hyperlink" Target="mailto:lharris@hw.com" TargetMode="External"/><Relationship Id="rId105" Type="http://schemas.openxmlformats.org/officeDocument/2006/relationships/hyperlink" Target="mailto:ctaylor9@lewisu.edu" TargetMode="External"/><Relationship Id="rId126" Type="http://schemas.openxmlformats.org/officeDocument/2006/relationships/hyperlink" Target="mailto:hailey.cavanagh@cuaa.edu" TargetMode="External"/><Relationship Id="rId8" Type="http://schemas.openxmlformats.org/officeDocument/2006/relationships/hyperlink" Target="mailto:crossroadsbaseballseries@gmail.com" TargetMode="External"/><Relationship Id="rId51" Type="http://schemas.openxmlformats.org/officeDocument/2006/relationships/hyperlink" Target="mailto:crossroadsbaseballseries@gmail.com" TargetMode="External"/><Relationship Id="rId72" Type="http://schemas.openxmlformats.org/officeDocument/2006/relationships/hyperlink" Target="https://ussoftballacademy.com/summer-softball-camp-in-chardon/" TargetMode="External"/><Relationship Id="rId93" Type="http://schemas.openxmlformats.org/officeDocument/2006/relationships/hyperlink" Target="https://ussoftballacademy.com/summer-softball-camp-in-cottleville/" TargetMode="External"/><Relationship Id="rId98" Type="http://schemas.openxmlformats.org/officeDocument/2006/relationships/hyperlink" Target="mailto:zprideaux@sienacatholicschools.org" TargetMode="External"/><Relationship Id="rId121" Type="http://schemas.openxmlformats.org/officeDocument/2006/relationships/hyperlink" Target="mailto:algarcia@royal-isd.net" TargetMode="External"/><Relationship Id="rId3" Type="http://schemas.openxmlformats.org/officeDocument/2006/relationships/hyperlink" Target="mailto:bobbrumbaugh602@gmail.com" TargetMode="External"/><Relationship Id="rId25" Type="http://schemas.openxmlformats.org/officeDocument/2006/relationships/hyperlink" Target="https://ussoftballacademy.net/summer-softball-camp-in-mesquite/" TargetMode="External"/><Relationship Id="rId46" Type="http://schemas.openxmlformats.org/officeDocument/2006/relationships/hyperlink" Target="mailto:mpourby@georgian.edu" TargetMode="External"/><Relationship Id="rId67" Type="http://schemas.openxmlformats.org/officeDocument/2006/relationships/hyperlink" Target="https://ussoftballacademy.com/summer-softball-camp-in-brookshire/" TargetMode="External"/><Relationship Id="rId116" Type="http://schemas.openxmlformats.org/officeDocument/2006/relationships/hyperlink" Target="mailto:asdtoliver@gmail.com" TargetMode="External"/><Relationship Id="rId20" Type="http://schemas.openxmlformats.org/officeDocument/2006/relationships/hyperlink" Target="https://ussoftballacademy.net/summer-softball-camp-in-norridge/" TargetMode="External"/><Relationship Id="rId41" Type="http://schemas.openxmlformats.org/officeDocument/2006/relationships/hyperlink" Target="mailto:pitchwithtori@gmail.com" TargetMode="External"/><Relationship Id="rId62" Type="http://schemas.openxmlformats.org/officeDocument/2006/relationships/hyperlink" Target="https://ussoftballacademy.com/summer-softball-camp-in-riverside/" TargetMode="External"/><Relationship Id="rId83" Type="http://schemas.openxmlformats.org/officeDocument/2006/relationships/hyperlink" Target="https://ussoftballacademy.com/summer-softball-camp-in-tucson/" TargetMode="External"/><Relationship Id="rId88" Type="http://schemas.openxmlformats.org/officeDocument/2006/relationships/hyperlink" Target="https://ussoftballacademy.com/summer-softball-camp-in-columbus-2/" TargetMode="External"/><Relationship Id="rId111" Type="http://schemas.openxmlformats.org/officeDocument/2006/relationships/hyperlink" Target="mailto:skorn@uwlax.edu" TargetMode="External"/><Relationship Id="rId15" Type="http://schemas.openxmlformats.org/officeDocument/2006/relationships/hyperlink" Target="https://ussoftballacademy.net/summer-softball-camp-in-jacksonville-st-johns/" TargetMode="External"/><Relationship Id="rId36" Type="http://schemas.openxmlformats.org/officeDocument/2006/relationships/hyperlink" Target="mailto:hailey.cavanagh@cuaa.edu" TargetMode="External"/><Relationship Id="rId57" Type="http://schemas.openxmlformats.org/officeDocument/2006/relationships/hyperlink" Target="mailto:brian.j.mohr13@gmail.com" TargetMode="External"/><Relationship Id="rId106" Type="http://schemas.openxmlformats.org/officeDocument/2006/relationships/hyperlink" Target="mailto:aaron@getmooresoftball.com" TargetMode="External"/><Relationship Id="rId10" Type="http://schemas.openxmlformats.org/officeDocument/2006/relationships/hyperlink" Target="https://ussoftballacademy.com/summer-softball-camp-in-chicago/" TargetMode="External"/><Relationship Id="rId31" Type="http://schemas.openxmlformats.org/officeDocument/2006/relationships/hyperlink" Target="https://ussoftballacademy.com/summer-softball-camp-in-camden/" TargetMode="External"/><Relationship Id="rId52" Type="http://schemas.openxmlformats.org/officeDocument/2006/relationships/hyperlink" Target="https://ussoftballacademy.net/summer-softball-camp-in-ann-arbor/" TargetMode="External"/><Relationship Id="rId73" Type="http://schemas.openxmlformats.org/officeDocument/2006/relationships/hyperlink" Target="https://ussoftballacademy.com/summer-softball-camp-in-bloomington/" TargetMode="External"/><Relationship Id="rId78" Type="http://schemas.openxmlformats.org/officeDocument/2006/relationships/hyperlink" Target="https://ussoftballacademy.com/summer-softball-camp-in-kuna/" TargetMode="External"/><Relationship Id="rId94" Type="http://schemas.openxmlformats.org/officeDocument/2006/relationships/hyperlink" Target="https://ussoftballacademy.com/summer-softball-camp-in-rolling-meadows/" TargetMode="External"/><Relationship Id="rId99" Type="http://schemas.openxmlformats.org/officeDocument/2006/relationships/hyperlink" Target="mailto:lharris@hw.com" TargetMode="External"/><Relationship Id="rId101" Type="http://schemas.openxmlformats.org/officeDocument/2006/relationships/hyperlink" Target="https://ussoftballacademy.com/summer-softball-camp-in-encino/" TargetMode="External"/><Relationship Id="rId122" Type="http://schemas.openxmlformats.org/officeDocument/2006/relationships/hyperlink" Target="mailto:Trey.magnuson@gmail.com" TargetMode="External"/><Relationship Id="rId4" Type="http://schemas.openxmlformats.org/officeDocument/2006/relationships/hyperlink" Target="mailto:crossroadsbaseballseries@gmail.com" TargetMode="External"/><Relationship Id="rId9" Type="http://schemas.openxmlformats.org/officeDocument/2006/relationships/hyperlink" Target="mailto:crossroadsbaseballseries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hyperlink" Target="https://ussoftballacademy.com/summer-softball-camp-in-northville/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../../../:b:/p/jlee/EVnvPqOOTRRGnRHBueKaXl8BBWIC0fNgdTh9IZlypPkEFg?e=zpc2g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BED6-1220-4F78-B2B0-411F03E3ECF8}">
  <sheetPr>
    <tabColor theme="7" tint="0.79998168889431442"/>
  </sheetPr>
  <dimension ref="A1:FL237"/>
  <sheetViews>
    <sheetView tabSelected="1" workbookViewId="0">
      <pane xSplit="9" ySplit="1" topLeftCell="X161" activePane="bottomRight" state="frozen"/>
      <selection pane="bottomRight" activeCell="D233" sqref="D165:D233"/>
      <selection pane="bottomLeft"/>
      <selection pane="topRight"/>
    </sheetView>
  </sheetViews>
  <sheetFormatPr defaultColWidth="9.140625" defaultRowHeight="15.75"/>
  <cols>
    <col min="1" max="1" width="24.85546875" style="132" bestFit="1" customWidth="1"/>
    <col min="2" max="2" width="2.85546875" style="132" customWidth="1"/>
    <col min="3" max="3" width="3.28515625" style="132" bestFit="1" customWidth="1"/>
    <col min="4" max="4" width="6.85546875" style="132" bestFit="1" customWidth="1"/>
    <col min="5" max="6" width="6.85546875" style="132" customWidth="1"/>
    <col min="7" max="7" width="10" style="127" bestFit="1" customWidth="1"/>
    <col min="8" max="8" width="10" style="127" customWidth="1"/>
    <col min="9" max="9" width="51" style="127" customWidth="1"/>
    <col min="10" max="10" width="26.140625" style="127" bestFit="1" customWidth="1"/>
    <col min="11" max="11" width="27.85546875" style="127" bestFit="1" customWidth="1"/>
    <col min="12" max="12" width="19.140625" style="127" customWidth="1"/>
    <col min="13" max="13" width="5" style="127" bestFit="1" customWidth="1"/>
    <col min="14" max="14" width="7" style="127" bestFit="1" customWidth="1"/>
    <col min="15" max="15" width="37.42578125" style="141" customWidth="1"/>
    <col min="16" max="16" width="3.28515625" style="127" bestFit="1" customWidth="1"/>
    <col min="17" max="17" width="9.140625" style="127" bestFit="1" customWidth="1"/>
    <col min="18" max="18" width="11.140625" style="127" customWidth="1"/>
    <col min="19" max="19" width="29.42578125" style="127" customWidth="1"/>
    <col min="20" max="20" width="15.5703125" style="127" customWidth="1"/>
    <col min="21" max="21" width="5" style="127" bestFit="1" customWidth="1"/>
    <col min="22" max="22" width="7" style="127" bestFit="1" customWidth="1"/>
    <col min="23" max="23" width="12" style="127" customWidth="1"/>
    <col min="24" max="24" width="14.85546875" style="153" customWidth="1"/>
    <col min="25" max="25" width="16.42578125" style="127" customWidth="1"/>
    <col min="26" max="26" width="2.140625" style="127" bestFit="1" customWidth="1"/>
    <col min="27" max="27" width="6.5703125" style="127" bestFit="1" customWidth="1"/>
    <col min="28" max="28" width="4.85546875" style="127" bestFit="1" customWidth="1"/>
    <col min="29" max="29" width="11.5703125" style="127" bestFit="1" customWidth="1"/>
    <col min="30" max="30" width="11.28515625" style="127" bestFit="1" customWidth="1"/>
    <col min="31" max="31" width="44" style="127" bestFit="1" customWidth="1"/>
    <col min="32" max="32" width="13.5703125" style="127" bestFit="1" customWidth="1"/>
    <col min="33" max="33" width="2.140625" style="127" bestFit="1" customWidth="1"/>
    <col min="34" max="36" width="5.7109375" style="132" customWidth="1"/>
    <col min="37" max="37" width="5.7109375" style="127" customWidth="1"/>
    <col min="38" max="38" width="2.140625" style="123" bestFit="1" customWidth="1"/>
    <col min="39" max="39" width="67.140625" style="127" bestFit="1" customWidth="1"/>
    <col min="40" max="40" width="2.140625" style="127" bestFit="1" customWidth="1"/>
    <col min="41" max="41" width="10.42578125" style="127" bestFit="1" customWidth="1"/>
    <col min="42" max="42" width="9.42578125" style="127" bestFit="1" customWidth="1"/>
    <col min="43" max="43" width="2.140625" style="127" bestFit="1" customWidth="1"/>
    <col min="44" max="44" width="11.42578125" style="127" bestFit="1" customWidth="1"/>
    <col min="45" max="45" width="10.42578125" style="127" bestFit="1" customWidth="1"/>
    <col min="46" max="46" width="2.140625" style="123" bestFit="1" customWidth="1"/>
    <col min="47" max="47" width="5.7109375" style="127" bestFit="1" customWidth="1"/>
    <col min="48" max="48" width="2.140625" style="123" bestFit="1" customWidth="1"/>
    <col min="49" max="49" width="11.42578125" style="127" bestFit="1" customWidth="1"/>
    <col min="50" max="50" width="10.42578125" style="127" bestFit="1" customWidth="1"/>
    <col min="51" max="51" width="2.140625" style="123" bestFit="1" customWidth="1"/>
    <col min="52" max="52" width="5.7109375" style="127" bestFit="1" customWidth="1"/>
    <col min="53" max="53" width="10.140625" style="127" bestFit="1" customWidth="1"/>
    <col min="54" max="54" width="2.140625" style="123" bestFit="1" customWidth="1"/>
    <col min="55" max="55" width="5.7109375" style="127" bestFit="1" customWidth="1"/>
    <col min="56" max="56" width="2.140625" style="123" bestFit="1" customWidth="1"/>
    <col min="57" max="57" width="11.42578125" style="127" bestFit="1" customWidth="1"/>
    <col min="58" max="58" width="10.42578125" style="127" bestFit="1" customWidth="1"/>
    <col min="59" max="59" width="2.140625" style="123" bestFit="1" customWidth="1"/>
    <col min="60" max="60" width="5.7109375" style="127" bestFit="1" customWidth="1"/>
    <col min="61" max="61" width="11.28515625" style="127" bestFit="1" customWidth="1"/>
    <col min="62" max="62" width="2.140625" style="123" bestFit="1" customWidth="1"/>
    <col min="63" max="63" width="5.7109375" style="127" bestFit="1" customWidth="1"/>
    <col min="64" max="64" width="2.140625" style="123" bestFit="1" customWidth="1"/>
    <col min="65" max="65" width="11.42578125" style="127" bestFit="1" customWidth="1"/>
    <col min="66" max="66" width="10.42578125" style="127" bestFit="1" customWidth="1"/>
    <col min="67" max="67" width="1.5703125" style="127" bestFit="1" customWidth="1"/>
    <col min="68" max="68" width="2.140625" style="123" bestFit="1" customWidth="1"/>
    <col min="69" max="69" width="5.7109375" style="127" bestFit="1" customWidth="1"/>
    <col min="70" max="70" width="2.140625" style="123" bestFit="1" customWidth="1"/>
    <col min="71" max="71" width="9.5703125" style="127" bestFit="1" customWidth="1"/>
    <col min="72" max="72" width="8.5703125" style="127" bestFit="1" customWidth="1"/>
    <col min="73" max="73" width="2.140625" style="123" bestFit="1" customWidth="1"/>
    <col min="74" max="74" width="4.5703125" style="127" bestFit="1" customWidth="1"/>
    <col min="75" max="75" width="10.42578125" style="127" bestFit="1" customWidth="1"/>
    <col min="76" max="76" width="9.42578125" style="127" bestFit="1" customWidth="1"/>
    <col min="77" max="77" width="2.140625" style="123" bestFit="1" customWidth="1"/>
    <col min="78" max="78" width="4.5703125" style="127" bestFit="1" customWidth="1"/>
    <col min="79" max="79" width="10.42578125" style="127" bestFit="1" customWidth="1"/>
    <col min="80" max="80" width="9.42578125" style="127" bestFit="1" customWidth="1"/>
    <col min="81" max="81" width="2.140625" style="123" bestFit="1" customWidth="1"/>
    <col min="82" max="82" width="9.140625" style="127" bestFit="1" customWidth="1"/>
    <col min="83" max="83" width="10.42578125" style="127" bestFit="1" customWidth="1"/>
    <col min="84" max="84" width="9.42578125" style="127" bestFit="1" customWidth="1"/>
    <col min="85" max="85" width="2.140625" style="123" bestFit="1" customWidth="1"/>
    <col min="86" max="86" width="9.140625" style="127" bestFit="1" customWidth="1"/>
    <col min="87" max="87" width="9.5703125" style="127" bestFit="1" customWidth="1"/>
    <col min="88" max="88" width="8.5703125" style="127" bestFit="1" customWidth="1"/>
    <col min="89" max="89" width="2.140625" style="123" bestFit="1" customWidth="1"/>
    <col min="90" max="90" width="12.5703125" style="127" bestFit="1" customWidth="1"/>
    <col min="91" max="91" width="11.28515625" style="127" bestFit="1" customWidth="1"/>
    <col min="92" max="92" width="3" style="184" customWidth="1"/>
    <col min="93" max="93" width="12.5703125" style="132" bestFit="1" customWidth="1"/>
    <col min="94" max="94" width="11.28515625" style="132" bestFit="1" customWidth="1"/>
    <col min="95" max="95" width="3.140625" style="258" customWidth="1"/>
    <col min="96" max="16384" width="9.140625" style="127"/>
  </cols>
  <sheetData>
    <row r="1" spans="1:168">
      <c r="A1" s="121" t="s">
        <v>0</v>
      </c>
      <c r="B1" s="121" t="s">
        <v>1</v>
      </c>
      <c r="C1" s="121" t="s">
        <v>2</v>
      </c>
      <c r="D1" s="121" t="s">
        <v>3</v>
      </c>
      <c r="E1" s="121" t="s">
        <v>4</v>
      </c>
      <c r="F1" s="121" t="s">
        <v>5</v>
      </c>
      <c r="G1" s="122" t="s">
        <v>6</v>
      </c>
      <c r="H1" s="122"/>
      <c r="I1" s="122" t="s">
        <v>7</v>
      </c>
      <c r="J1" s="122" t="s">
        <v>8</v>
      </c>
      <c r="K1" s="122" t="s">
        <v>9</v>
      </c>
      <c r="L1" s="122" t="s">
        <v>10</v>
      </c>
      <c r="M1" s="122" t="s">
        <v>11</v>
      </c>
      <c r="N1" s="122" t="s">
        <v>12</v>
      </c>
      <c r="O1" s="272" t="s">
        <v>13</v>
      </c>
      <c r="P1" s="122" t="s">
        <v>1</v>
      </c>
      <c r="Q1" s="122" t="s">
        <v>14</v>
      </c>
      <c r="R1" s="122" t="s">
        <v>15</v>
      </c>
      <c r="S1" s="122" t="s">
        <v>16</v>
      </c>
      <c r="T1" s="122" t="s">
        <v>17</v>
      </c>
      <c r="U1" s="122" t="s">
        <v>11</v>
      </c>
      <c r="V1" s="122" t="s">
        <v>12</v>
      </c>
      <c r="W1" s="122" t="s">
        <v>18</v>
      </c>
      <c r="X1" s="304" t="s">
        <v>19</v>
      </c>
      <c r="Y1" s="122" t="s">
        <v>20</v>
      </c>
      <c r="Z1" s="123"/>
      <c r="AA1" s="124" t="s">
        <v>21</v>
      </c>
      <c r="AB1" s="124" t="s">
        <v>22</v>
      </c>
      <c r="AC1" s="124" t="s">
        <v>23</v>
      </c>
      <c r="AD1" s="124" t="s">
        <v>24</v>
      </c>
      <c r="AE1" s="122" t="s">
        <v>25</v>
      </c>
      <c r="AF1" s="122" t="s">
        <v>26</v>
      </c>
      <c r="AG1" s="123"/>
      <c r="AH1" s="125" t="s">
        <v>27</v>
      </c>
      <c r="AI1" s="126" t="s">
        <v>28</v>
      </c>
      <c r="AJ1" s="126" t="s">
        <v>29</v>
      </c>
      <c r="AK1" s="126" t="s">
        <v>30</v>
      </c>
      <c r="AL1" s="179"/>
      <c r="AM1" s="121" t="s">
        <v>31</v>
      </c>
      <c r="AN1" s="123"/>
      <c r="AO1" s="122" t="s">
        <v>32</v>
      </c>
      <c r="AP1" s="122" t="s">
        <v>33</v>
      </c>
      <c r="AQ1" s="123"/>
      <c r="AR1" s="122" t="s">
        <v>34</v>
      </c>
      <c r="AS1" s="122" t="s">
        <v>35</v>
      </c>
      <c r="AU1" s="122"/>
      <c r="AW1" s="122" t="s">
        <v>36</v>
      </c>
      <c r="AX1" s="122" t="s">
        <v>37</v>
      </c>
      <c r="AZ1" s="122"/>
      <c r="BA1" s="122"/>
      <c r="BC1" s="122"/>
      <c r="BE1" s="122" t="s">
        <v>38</v>
      </c>
      <c r="BF1" s="122" t="s">
        <v>39</v>
      </c>
      <c r="BH1" s="122"/>
      <c r="BI1" s="122"/>
      <c r="BK1" s="122"/>
      <c r="BM1" s="122" t="s">
        <v>40</v>
      </c>
      <c r="BN1" s="122" t="s">
        <v>41</v>
      </c>
      <c r="BO1" s="122"/>
      <c r="BQ1" s="122"/>
      <c r="BS1" s="122" t="s">
        <v>42</v>
      </c>
      <c r="BT1" s="122" t="s">
        <v>43</v>
      </c>
      <c r="BV1" s="122"/>
      <c r="BW1" s="122" t="s">
        <v>44</v>
      </c>
      <c r="BX1" s="122" t="s">
        <v>45</v>
      </c>
      <c r="BZ1" s="122"/>
      <c r="CA1" s="122" t="s">
        <v>46</v>
      </c>
      <c r="CB1" s="122" t="s">
        <v>47</v>
      </c>
      <c r="CD1" s="122"/>
      <c r="CE1" s="122" t="s">
        <v>48</v>
      </c>
      <c r="CF1" s="122" t="s">
        <v>49</v>
      </c>
      <c r="CH1" s="122"/>
      <c r="CI1" s="122" t="s">
        <v>50</v>
      </c>
      <c r="CJ1" s="122" t="s">
        <v>51</v>
      </c>
      <c r="CL1" s="158" t="s">
        <v>52</v>
      </c>
      <c r="CM1" s="158" t="s">
        <v>53</v>
      </c>
      <c r="CO1" s="121" t="s">
        <v>54</v>
      </c>
      <c r="CP1" s="121" t="s">
        <v>55</v>
      </c>
      <c r="CQ1" s="185"/>
    </row>
    <row r="2" spans="1:168">
      <c r="A2" s="128" t="s">
        <v>56</v>
      </c>
      <c r="B2" s="128"/>
      <c r="C2" s="128"/>
      <c r="D2" s="128"/>
      <c r="E2" s="128">
        <v>23</v>
      </c>
      <c r="F2" s="128">
        <v>46</v>
      </c>
      <c r="G2" s="129" t="s">
        <v>57</v>
      </c>
      <c r="H2" s="129"/>
      <c r="I2" s="129" t="s">
        <v>58</v>
      </c>
      <c r="J2" s="129"/>
      <c r="K2" s="129" t="s">
        <v>59</v>
      </c>
      <c r="L2" s="129" t="s">
        <v>60</v>
      </c>
      <c r="M2" s="129" t="s">
        <v>61</v>
      </c>
      <c r="N2" s="129">
        <v>73401</v>
      </c>
      <c r="O2" s="138" t="s">
        <v>62</v>
      </c>
      <c r="P2" s="129"/>
      <c r="Q2" s="129" t="s">
        <v>63</v>
      </c>
      <c r="R2" s="129" t="s">
        <v>64</v>
      </c>
      <c r="S2" s="129"/>
      <c r="T2" s="129"/>
      <c r="U2" s="129"/>
      <c r="V2" s="129"/>
      <c r="W2" s="129"/>
      <c r="X2" s="131" t="s">
        <v>65</v>
      </c>
      <c r="Y2" s="129"/>
      <c r="Z2" s="130"/>
      <c r="AA2" s="128">
        <v>202</v>
      </c>
      <c r="AB2" s="128">
        <v>223</v>
      </c>
      <c r="AC2" s="129"/>
      <c r="AD2" s="129"/>
      <c r="AE2" s="131" t="s">
        <v>66</v>
      </c>
      <c r="AF2" s="131" t="s">
        <v>67</v>
      </c>
      <c r="AG2" s="130"/>
      <c r="AH2" s="128"/>
      <c r="AI2" s="175">
        <v>139</v>
      </c>
      <c r="AJ2" s="175">
        <f>AI2+20</f>
        <v>159</v>
      </c>
      <c r="AK2" s="175">
        <f>AJ2+20</f>
        <v>179</v>
      </c>
      <c r="AM2" s="129" t="s">
        <v>68</v>
      </c>
      <c r="AN2" s="130"/>
      <c r="AO2" s="132">
        <v>18</v>
      </c>
      <c r="AP2" s="132">
        <v>13</v>
      </c>
      <c r="AQ2" s="130"/>
      <c r="AR2" s="132">
        <v>23</v>
      </c>
      <c r="AS2" s="132">
        <v>20</v>
      </c>
      <c r="AT2" s="130"/>
      <c r="AU2" s="132"/>
      <c r="AV2" s="130"/>
      <c r="AW2" s="132">
        <v>28</v>
      </c>
      <c r="AX2" s="132">
        <v>22</v>
      </c>
      <c r="AY2" s="130"/>
      <c r="AZ2" s="132"/>
      <c r="BA2" s="132"/>
      <c r="BB2" s="130"/>
      <c r="BC2" s="132"/>
      <c r="BD2" s="130"/>
      <c r="BE2" s="132">
        <v>29</v>
      </c>
      <c r="BF2" s="132">
        <v>26</v>
      </c>
      <c r="BG2" s="130"/>
      <c r="BH2" s="132"/>
      <c r="BI2" s="132"/>
      <c r="BJ2" s="130"/>
      <c r="BK2" s="132"/>
      <c r="BL2" s="130"/>
      <c r="BM2" s="132">
        <v>29</v>
      </c>
      <c r="BN2" s="132">
        <v>26</v>
      </c>
      <c r="BO2" s="132"/>
      <c r="BP2" s="130"/>
      <c r="BQ2" s="132"/>
      <c r="BR2" s="130"/>
      <c r="BS2" s="132">
        <v>28</v>
      </c>
      <c r="BT2" s="132">
        <v>28</v>
      </c>
      <c r="BU2" s="130"/>
      <c r="BV2" s="132"/>
      <c r="BW2" s="132">
        <v>31</v>
      </c>
      <c r="BX2" s="132">
        <v>31</v>
      </c>
      <c r="BY2" s="130"/>
      <c r="BZ2" s="132"/>
      <c r="CA2" s="132">
        <v>40</v>
      </c>
      <c r="CB2" s="132">
        <v>34</v>
      </c>
      <c r="CC2" s="130"/>
      <c r="CD2" s="132"/>
      <c r="CE2" s="132">
        <v>46</v>
      </c>
      <c r="CF2" s="132">
        <v>42</v>
      </c>
      <c r="CG2" s="130"/>
      <c r="CH2" s="132"/>
      <c r="CI2" s="132">
        <v>44</v>
      </c>
      <c r="CJ2" s="132">
        <v>44</v>
      </c>
      <c r="CK2" s="192"/>
      <c r="CL2" s="160">
        <v>46</v>
      </c>
      <c r="CM2" s="160">
        <v>46</v>
      </c>
      <c r="CN2" s="256"/>
      <c r="CO2" s="160">
        <v>46</v>
      </c>
      <c r="CP2" s="160">
        <v>46</v>
      </c>
      <c r="CQ2" s="185"/>
    </row>
    <row r="3" spans="1:168">
      <c r="A3" s="128" t="s">
        <v>56</v>
      </c>
      <c r="B3" s="128"/>
      <c r="C3" s="128"/>
      <c r="D3" s="128"/>
      <c r="E3" s="128">
        <v>29</v>
      </c>
      <c r="F3" s="128">
        <v>63</v>
      </c>
      <c r="G3" s="129" t="s">
        <v>69</v>
      </c>
      <c r="H3" s="129"/>
      <c r="I3" s="129" t="s">
        <v>70</v>
      </c>
      <c r="J3" s="129" t="s">
        <v>71</v>
      </c>
      <c r="K3" s="129" t="s">
        <v>72</v>
      </c>
      <c r="L3" s="129" t="s">
        <v>73</v>
      </c>
      <c r="M3" s="129" t="s">
        <v>74</v>
      </c>
      <c r="N3" s="129">
        <v>27332</v>
      </c>
      <c r="O3" s="138" t="s">
        <v>75</v>
      </c>
      <c r="P3" s="129"/>
      <c r="Q3" s="129" t="s">
        <v>76</v>
      </c>
      <c r="R3" s="129" t="s">
        <v>77</v>
      </c>
      <c r="S3" s="129" t="s">
        <v>78</v>
      </c>
      <c r="T3" s="129" t="s">
        <v>73</v>
      </c>
      <c r="U3" s="129" t="s">
        <v>74</v>
      </c>
      <c r="V3" s="129">
        <v>27332</v>
      </c>
      <c r="W3" s="129"/>
      <c r="X3" s="131" t="s">
        <v>79</v>
      </c>
      <c r="Y3" s="129"/>
      <c r="Z3" s="130"/>
      <c r="AA3" s="128">
        <v>111</v>
      </c>
      <c r="AB3" s="128">
        <v>215</v>
      </c>
      <c r="AC3" s="129"/>
      <c r="AD3" s="129"/>
      <c r="AE3" s="131" t="s">
        <v>80</v>
      </c>
      <c r="AF3" s="131" t="s">
        <v>81</v>
      </c>
      <c r="AG3" s="130"/>
      <c r="AH3" s="128"/>
      <c r="AI3" s="175">
        <v>139</v>
      </c>
      <c r="AJ3" s="175">
        <f>AI3+20</f>
        <v>159</v>
      </c>
      <c r="AK3" s="175">
        <f>AJ3+20</f>
        <v>179</v>
      </c>
      <c r="AM3" s="129" t="s">
        <v>82</v>
      </c>
      <c r="AN3" s="130"/>
      <c r="AO3" s="132">
        <v>31</v>
      </c>
      <c r="AP3" s="132">
        <v>29</v>
      </c>
      <c r="AQ3" s="130"/>
      <c r="AR3" s="132">
        <v>45</v>
      </c>
      <c r="AS3" s="132">
        <v>34</v>
      </c>
      <c r="AT3" s="130"/>
      <c r="AU3" s="132"/>
      <c r="AV3" s="130"/>
      <c r="AW3" s="132">
        <v>62</v>
      </c>
      <c r="AX3" s="132">
        <v>43</v>
      </c>
      <c r="AY3" s="130"/>
      <c r="AZ3" s="132"/>
      <c r="BA3" s="132"/>
      <c r="BB3" s="130"/>
      <c r="BC3" s="132"/>
      <c r="BD3" s="130"/>
      <c r="BE3" s="132">
        <v>63</v>
      </c>
      <c r="BF3" s="132">
        <v>46</v>
      </c>
      <c r="BG3" s="130"/>
      <c r="BH3" s="132"/>
      <c r="BI3" s="132"/>
      <c r="BJ3" s="130"/>
      <c r="BK3" s="132"/>
      <c r="BL3" s="130"/>
      <c r="BM3" s="132">
        <v>56</v>
      </c>
      <c r="BN3" s="132">
        <v>46</v>
      </c>
      <c r="BO3" s="132"/>
      <c r="BP3" s="130"/>
      <c r="BQ3" s="132"/>
      <c r="BR3" s="130"/>
      <c r="BS3" s="132">
        <v>63</v>
      </c>
      <c r="BT3" s="132">
        <v>58</v>
      </c>
      <c r="BU3" s="130"/>
      <c r="BV3" s="132"/>
      <c r="BW3" s="132">
        <v>63</v>
      </c>
      <c r="BX3" s="132">
        <v>61</v>
      </c>
      <c r="BY3" s="130"/>
      <c r="BZ3" s="132"/>
      <c r="CA3" s="132">
        <v>61</v>
      </c>
      <c r="CB3" s="132">
        <v>61</v>
      </c>
      <c r="CC3" s="130"/>
      <c r="CD3" s="132"/>
      <c r="CE3" s="132">
        <v>63</v>
      </c>
      <c r="CF3" s="132">
        <v>63</v>
      </c>
      <c r="CG3" s="130"/>
      <c r="CH3" s="132"/>
      <c r="CI3" s="132">
        <v>63</v>
      </c>
      <c r="CJ3" s="132">
        <v>63</v>
      </c>
      <c r="CK3" s="192"/>
      <c r="CL3" s="160">
        <v>63</v>
      </c>
      <c r="CM3" s="160">
        <v>63</v>
      </c>
      <c r="CN3" s="256"/>
      <c r="CO3" s="160">
        <v>63</v>
      </c>
      <c r="CP3" s="160">
        <v>63</v>
      </c>
      <c r="CQ3" s="185"/>
    </row>
    <row r="4" spans="1:168" s="156" customFormat="1">
      <c r="A4" s="128" t="s">
        <v>56</v>
      </c>
      <c r="B4" s="128"/>
      <c r="C4" s="128"/>
      <c r="D4" s="128"/>
      <c r="E4" s="128">
        <v>16</v>
      </c>
      <c r="F4" s="128">
        <v>35</v>
      </c>
      <c r="G4" s="129" t="s">
        <v>83</v>
      </c>
      <c r="H4" s="129"/>
      <c r="I4" s="129" t="s">
        <v>84</v>
      </c>
      <c r="J4" s="129"/>
      <c r="K4" s="129" t="s">
        <v>85</v>
      </c>
      <c r="L4" s="129" t="s">
        <v>86</v>
      </c>
      <c r="M4" s="129" t="s">
        <v>61</v>
      </c>
      <c r="N4" s="129">
        <v>74801</v>
      </c>
      <c r="O4" s="138" t="s">
        <v>87</v>
      </c>
      <c r="P4" s="129"/>
      <c r="Q4" s="129" t="s">
        <v>88</v>
      </c>
      <c r="R4" s="129" t="s">
        <v>89</v>
      </c>
      <c r="S4" s="129" t="s">
        <v>90</v>
      </c>
      <c r="T4" s="129" t="s">
        <v>91</v>
      </c>
      <c r="U4" s="129" t="s">
        <v>61</v>
      </c>
      <c r="V4" s="129">
        <v>73003</v>
      </c>
      <c r="W4" s="129"/>
      <c r="X4" s="131" t="s">
        <v>92</v>
      </c>
      <c r="Y4" s="129"/>
      <c r="Z4" s="130"/>
      <c r="AA4" s="128">
        <v>112</v>
      </c>
      <c r="AB4" s="128">
        <v>209</v>
      </c>
      <c r="AC4" s="129"/>
      <c r="AD4" s="129"/>
      <c r="AE4" s="131" t="s">
        <v>93</v>
      </c>
      <c r="AF4" s="131" t="s">
        <v>67</v>
      </c>
      <c r="AG4" s="130"/>
      <c r="AH4" s="128"/>
      <c r="AI4" s="175">
        <v>139</v>
      </c>
      <c r="AJ4" s="175">
        <f>AI4+20</f>
        <v>159</v>
      </c>
      <c r="AK4" s="175">
        <f>AJ4+20</f>
        <v>179</v>
      </c>
      <c r="AL4" s="123"/>
      <c r="AM4" s="129" t="s">
        <v>94</v>
      </c>
      <c r="AN4" s="130"/>
      <c r="AO4" s="132">
        <v>27</v>
      </c>
      <c r="AP4" s="132">
        <v>10</v>
      </c>
      <c r="AQ4" s="130"/>
      <c r="AR4" s="132">
        <v>33</v>
      </c>
      <c r="AS4" s="132">
        <v>10</v>
      </c>
      <c r="AT4" s="130"/>
      <c r="AU4" s="132"/>
      <c r="AV4" s="130"/>
      <c r="AW4" s="132">
        <v>31</v>
      </c>
      <c r="AX4" s="132">
        <v>10</v>
      </c>
      <c r="AY4" s="130"/>
      <c r="AZ4" s="132"/>
      <c r="BA4" s="132"/>
      <c r="BB4" s="130"/>
      <c r="BC4" s="132"/>
      <c r="BD4" s="130"/>
      <c r="BE4" s="132">
        <v>23</v>
      </c>
      <c r="BF4" s="132">
        <v>15</v>
      </c>
      <c r="BG4" s="130"/>
      <c r="BH4" s="132"/>
      <c r="BI4" s="132"/>
      <c r="BJ4" s="130"/>
      <c r="BK4" s="132"/>
      <c r="BL4" s="130"/>
      <c r="BM4" s="132">
        <v>21</v>
      </c>
      <c r="BN4" s="132">
        <v>15</v>
      </c>
      <c r="BO4" s="132"/>
      <c r="BP4" s="130"/>
      <c r="BQ4" s="132"/>
      <c r="BR4" s="130"/>
      <c r="BS4" s="132">
        <v>38</v>
      </c>
      <c r="BT4" s="132">
        <v>23</v>
      </c>
      <c r="BU4" s="130"/>
      <c r="BV4" s="132"/>
      <c r="BW4" s="132">
        <v>34</v>
      </c>
      <c r="BX4" s="132">
        <v>34</v>
      </c>
      <c r="BY4" s="130"/>
      <c r="BZ4" s="132"/>
      <c r="CA4" s="132">
        <v>35</v>
      </c>
      <c r="CB4" s="132">
        <v>35</v>
      </c>
      <c r="CC4" s="130"/>
      <c r="CD4" s="132"/>
      <c r="CE4" s="132">
        <v>35</v>
      </c>
      <c r="CF4" s="132">
        <v>35</v>
      </c>
      <c r="CG4" s="130"/>
      <c r="CH4" s="132"/>
      <c r="CI4" s="132">
        <v>35</v>
      </c>
      <c r="CJ4" s="132">
        <v>35</v>
      </c>
      <c r="CK4" s="192"/>
      <c r="CL4" s="160">
        <v>35</v>
      </c>
      <c r="CM4" s="160">
        <v>35</v>
      </c>
      <c r="CN4" s="256"/>
      <c r="CO4" s="160">
        <v>35</v>
      </c>
      <c r="CP4" s="160">
        <v>35</v>
      </c>
      <c r="CQ4" s="185"/>
      <c r="CR4" s="127"/>
      <c r="CS4" s="127"/>
      <c r="CT4" s="127"/>
      <c r="CU4" s="127"/>
      <c r="CV4" s="127"/>
      <c r="CW4" s="127"/>
      <c r="CX4" s="127"/>
      <c r="CY4" s="127"/>
      <c r="CZ4" s="127"/>
      <c r="DA4" s="127"/>
      <c r="DB4" s="127"/>
      <c r="DC4" s="127"/>
      <c r="DD4" s="127"/>
      <c r="DE4" s="127"/>
      <c r="DF4" s="127"/>
      <c r="DG4" s="127"/>
      <c r="DH4" s="127"/>
      <c r="DI4" s="127"/>
      <c r="DJ4" s="127"/>
      <c r="DK4" s="127"/>
      <c r="DL4" s="127"/>
      <c r="DM4" s="127"/>
      <c r="DN4" s="127"/>
      <c r="DO4" s="127"/>
      <c r="DP4" s="127"/>
      <c r="DQ4" s="127"/>
      <c r="DR4" s="127"/>
      <c r="DS4" s="127"/>
      <c r="DT4" s="127"/>
      <c r="DU4" s="127"/>
      <c r="DV4" s="127"/>
      <c r="DW4" s="127"/>
      <c r="DX4" s="127"/>
      <c r="DY4" s="127"/>
      <c r="DZ4" s="127"/>
      <c r="EA4" s="127"/>
      <c r="EB4" s="127"/>
      <c r="EC4" s="127"/>
      <c r="ED4" s="127"/>
      <c r="EE4" s="127"/>
      <c r="EF4" s="127"/>
      <c r="EG4" s="127"/>
      <c r="EH4" s="127"/>
      <c r="EI4" s="127"/>
      <c r="EJ4" s="127"/>
      <c r="EK4" s="127"/>
      <c r="EL4" s="127"/>
      <c r="EM4" s="127"/>
      <c r="EN4" s="127"/>
      <c r="EO4" s="127"/>
      <c r="EP4" s="127"/>
      <c r="EQ4" s="127"/>
      <c r="ER4" s="127"/>
      <c r="ES4" s="127"/>
      <c r="ET4" s="127"/>
      <c r="EU4" s="127"/>
      <c r="EV4" s="127"/>
      <c r="EW4" s="127"/>
      <c r="EX4" s="127"/>
      <c r="EY4" s="127"/>
      <c r="EZ4" s="127"/>
      <c r="FA4" s="127"/>
      <c r="FB4" s="127"/>
      <c r="FC4" s="127"/>
      <c r="FD4" s="127"/>
      <c r="FE4" s="127"/>
      <c r="FF4" s="127"/>
      <c r="FG4" s="127"/>
      <c r="FH4" s="127"/>
      <c r="FI4" s="127"/>
      <c r="FJ4" s="127"/>
      <c r="FK4" s="127"/>
      <c r="FL4" s="127"/>
    </row>
    <row r="5" spans="1:168">
      <c r="A5" s="128" t="s">
        <v>56</v>
      </c>
      <c r="B5" s="128"/>
      <c r="C5" s="128"/>
      <c r="D5" s="128"/>
      <c r="E5" s="128">
        <v>46</v>
      </c>
      <c r="F5" s="128">
        <v>97</v>
      </c>
      <c r="G5" s="129" t="s">
        <v>95</v>
      </c>
      <c r="H5" s="129"/>
      <c r="I5" s="129" t="s">
        <v>96</v>
      </c>
      <c r="J5" s="129"/>
      <c r="K5" s="129" t="s">
        <v>97</v>
      </c>
      <c r="L5" s="129" t="s">
        <v>98</v>
      </c>
      <c r="M5" s="129" t="s">
        <v>99</v>
      </c>
      <c r="N5" s="129">
        <v>97401</v>
      </c>
      <c r="O5" s="138" t="s">
        <v>100</v>
      </c>
      <c r="P5" s="129"/>
      <c r="Q5" s="129" t="s">
        <v>101</v>
      </c>
      <c r="R5" s="129" t="s">
        <v>102</v>
      </c>
      <c r="S5" s="129"/>
      <c r="T5" s="129"/>
      <c r="U5" s="129"/>
      <c r="V5" s="129"/>
      <c r="W5" s="129"/>
      <c r="X5" s="131" t="s">
        <v>103</v>
      </c>
      <c r="Y5" s="129"/>
      <c r="Z5" s="130"/>
      <c r="AA5" s="128">
        <v>104</v>
      </c>
      <c r="AB5" s="128">
        <v>125</v>
      </c>
      <c r="AC5" s="129"/>
      <c r="AD5" s="129"/>
      <c r="AE5" s="131" t="s">
        <v>104</v>
      </c>
      <c r="AF5" s="131" t="s">
        <v>105</v>
      </c>
      <c r="AG5" s="130"/>
      <c r="AH5" s="128"/>
      <c r="AI5" s="175">
        <v>149</v>
      </c>
      <c r="AJ5" s="175">
        <f>AI5+20</f>
        <v>169</v>
      </c>
      <c r="AK5" s="175">
        <f>AJ5+20</f>
        <v>189</v>
      </c>
      <c r="AM5" s="129" t="s">
        <v>106</v>
      </c>
      <c r="AN5" s="130"/>
      <c r="AO5" s="132">
        <v>75</v>
      </c>
      <c r="AP5" s="132">
        <v>60</v>
      </c>
      <c r="AQ5" s="130"/>
      <c r="AR5" s="132">
        <v>89</v>
      </c>
      <c r="AS5" s="132">
        <v>77</v>
      </c>
      <c r="AT5" s="130"/>
      <c r="AU5" s="132"/>
      <c r="AV5" s="130"/>
      <c r="AW5" s="132">
        <v>82</v>
      </c>
      <c r="AX5" s="132">
        <v>77</v>
      </c>
      <c r="AY5" s="130"/>
      <c r="AZ5" s="132"/>
      <c r="BA5" s="132"/>
      <c r="BB5" s="130"/>
      <c r="BC5" s="132"/>
      <c r="BD5" s="130"/>
      <c r="BE5" s="132">
        <v>94</v>
      </c>
      <c r="BF5" s="132">
        <v>89</v>
      </c>
      <c r="BG5" s="130"/>
      <c r="BH5" s="132"/>
      <c r="BI5" s="132"/>
      <c r="BJ5" s="130"/>
      <c r="BK5" s="132"/>
      <c r="BL5" s="130"/>
      <c r="BM5" s="132">
        <v>91</v>
      </c>
      <c r="BN5" s="132">
        <v>88</v>
      </c>
      <c r="BO5" s="132"/>
      <c r="BP5" s="130"/>
      <c r="BQ5" s="132"/>
      <c r="BR5" s="130"/>
      <c r="BS5" s="132">
        <v>99</v>
      </c>
      <c r="BT5" s="132">
        <v>98</v>
      </c>
      <c r="BU5" s="130"/>
      <c r="BV5" s="132"/>
      <c r="BW5" s="132">
        <v>100</v>
      </c>
      <c r="BX5" s="132">
        <v>100</v>
      </c>
      <c r="BY5" s="130"/>
      <c r="BZ5" s="132"/>
      <c r="CA5" s="132">
        <v>100</v>
      </c>
      <c r="CB5" s="132">
        <v>100</v>
      </c>
      <c r="CC5" s="130"/>
      <c r="CD5" s="132"/>
      <c r="CE5" s="132">
        <v>97</v>
      </c>
      <c r="CF5" s="132">
        <v>97</v>
      </c>
      <c r="CG5" s="130"/>
      <c r="CH5" s="132"/>
      <c r="CI5" s="132">
        <v>97</v>
      </c>
      <c r="CJ5" s="132">
        <v>97</v>
      </c>
      <c r="CK5" s="192"/>
      <c r="CL5" s="160">
        <v>97</v>
      </c>
      <c r="CM5" s="160">
        <v>97</v>
      </c>
      <c r="CN5" s="256"/>
      <c r="CO5" s="160">
        <v>97</v>
      </c>
      <c r="CP5" s="160">
        <v>97</v>
      </c>
      <c r="CQ5" s="185"/>
    </row>
    <row r="6" spans="1:168">
      <c r="A6" s="155" t="s">
        <v>56</v>
      </c>
      <c r="B6" s="155"/>
      <c r="C6" s="155"/>
      <c r="D6" s="155"/>
      <c r="E6" s="155">
        <v>25</v>
      </c>
      <c r="F6" s="155">
        <v>53</v>
      </c>
      <c r="G6" s="156" t="s">
        <v>107</v>
      </c>
      <c r="H6" s="156"/>
      <c r="I6" s="156" t="s">
        <v>108</v>
      </c>
      <c r="J6" s="156"/>
      <c r="K6" s="156" t="s">
        <v>109</v>
      </c>
      <c r="L6" s="156" t="s">
        <v>110</v>
      </c>
      <c r="M6" s="156" t="s">
        <v>99</v>
      </c>
      <c r="N6" s="156">
        <v>97123</v>
      </c>
      <c r="O6" s="273" t="s">
        <v>111</v>
      </c>
      <c r="P6" s="156"/>
      <c r="Q6" s="156" t="s">
        <v>112</v>
      </c>
      <c r="R6" s="156" t="s">
        <v>113</v>
      </c>
      <c r="S6" s="156"/>
      <c r="T6" s="156"/>
      <c r="U6" s="156"/>
      <c r="V6" s="156"/>
      <c r="W6" s="156"/>
      <c r="X6" s="248" t="s">
        <v>114</v>
      </c>
      <c r="Y6" s="156"/>
      <c r="Z6" s="155"/>
      <c r="AA6" s="155">
        <v>112</v>
      </c>
      <c r="AB6" s="155">
        <v>209</v>
      </c>
      <c r="AC6" s="156"/>
      <c r="AD6" s="156"/>
      <c r="AE6" s="248" t="s">
        <v>115</v>
      </c>
      <c r="AF6" s="248" t="s">
        <v>116</v>
      </c>
      <c r="AG6" s="155"/>
      <c r="AH6" s="155"/>
      <c r="AI6" s="249">
        <v>149</v>
      </c>
      <c r="AJ6" s="249">
        <f>AI6+20</f>
        <v>169</v>
      </c>
      <c r="AK6" s="249">
        <f>AJ6+20</f>
        <v>189</v>
      </c>
      <c r="AL6" s="156"/>
      <c r="AM6" s="156" t="s">
        <v>117</v>
      </c>
      <c r="AN6" s="155"/>
      <c r="AO6" s="155">
        <v>34</v>
      </c>
      <c r="AP6" s="155">
        <v>34</v>
      </c>
      <c r="AQ6" s="155"/>
      <c r="AR6" s="155">
        <v>42</v>
      </c>
      <c r="AS6" s="155">
        <v>36</v>
      </c>
      <c r="AT6" s="155"/>
      <c r="AU6" s="155"/>
      <c r="AV6" s="155"/>
      <c r="AW6" s="155">
        <v>49</v>
      </c>
      <c r="AX6" s="155">
        <v>46</v>
      </c>
      <c r="AY6" s="155"/>
      <c r="AZ6" s="155"/>
      <c r="BA6" s="155"/>
      <c r="BB6" s="155"/>
      <c r="BC6" s="155"/>
      <c r="BD6" s="155"/>
      <c r="BE6" s="155">
        <v>54</v>
      </c>
      <c r="BF6" s="155">
        <v>48</v>
      </c>
      <c r="BG6" s="155"/>
      <c r="BH6" s="155"/>
      <c r="BI6" s="155"/>
      <c r="BJ6" s="155"/>
      <c r="BK6" s="155"/>
      <c r="BL6" s="155"/>
      <c r="BM6" s="155">
        <v>51</v>
      </c>
      <c r="BN6" s="155">
        <v>48</v>
      </c>
      <c r="BO6" s="155"/>
      <c r="BP6" s="155"/>
      <c r="BQ6" s="155"/>
      <c r="BR6" s="155"/>
      <c r="BS6" s="155">
        <v>66</v>
      </c>
      <c r="BT6" s="155">
        <v>56</v>
      </c>
      <c r="BU6" s="155"/>
      <c r="BV6" s="155"/>
      <c r="BW6" s="155">
        <v>53</v>
      </c>
      <c r="BX6" s="155">
        <v>53</v>
      </c>
      <c r="BY6" s="155"/>
      <c r="BZ6" s="155"/>
      <c r="CA6" s="155">
        <v>54</v>
      </c>
      <c r="CB6" s="155">
        <v>53</v>
      </c>
      <c r="CC6" s="155"/>
      <c r="CD6" s="155"/>
      <c r="CE6" s="155">
        <v>53</v>
      </c>
      <c r="CF6" s="155">
        <v>53</v>
      </c>
      <c r="CG6" s="155"/>
      <c r="CH6" s="155"/>
      <c r="CI6" s="155">
        <v>53</v>
      </c>
      <c r="CJ6" s="155">
        <v>53</v>
      </c>
      <c r="CK6" s="250"/>
      <c r="CL6" s="161">
        <v>53</v>
      </c>
      <c r="CM6" s="161">
        <v>53</v>
      </c>
      <c r="CN6" s="257"/>
      <c r="CO6" s="161">
        <v>53</v>
      </c>
      <c r="CP6" s="161">
        <v>53</v>
      </c>
      <c r="CQ6" s="251"/>
      <c r="CR6" s="156"/>
      <c r="CS6" s="156"/>
      <c r="CT6" s="156"/>
      <c r="CU6" s="156"/>
      <c r="CV6" s="156"/>
      <c r="CW6" s="156"/>
      <c r="CX6" s="156"/>
      <c r="CY6" s="156"/>
      <c r="CZ6" s="156"/>
      <c r="DA6" s="156"/>
      <c r="DB6" s="156"/>
      <c r="DC6" s="156"/>
      <c r="DD6" s="156"/>
      <c r="DE6" s="156"/>
      <c r="DF6" s="156"/>
      <c r="DG6" s="156"/>
      <c r="DH6" s="156"/>
      <c r="DI6" s="156"/>
      <c r="DJ6" s="156"/>
      <c r="DK6" s="156"/>
      <c r="DL6" s="156"/>
      <c r="DM6" s="156"/>
      <c r="DN6" s="156"/>
      <c r="DO6" s="156"/>
      <c r="DP6" s="156"/>
      <c r="DQ6" s="156"/>
      <c r="DR6" s="156"/>
      <c r="DS6" s="156"/>
      <c r="DT6" s="156"/>
      <c r="DU6" s="156"/>
      <c r="DV6" s="156"/>
      <c r="DW6" s="156"/>
      <c r="DX6" s="156"/>
      <c r="DY6" s="156"/>
      <c r="DZ6" s="156"/>
      <c r="EA6" s="156"/>
      <c r="EB6" s="156"/>
      <c r="EC6" s="156"/>
      <c r="ED6" s="156"/>
      <c r="EE6" s="156"/>
      <c r="EF6" s="156"/>
      <c r="EG6" s="156"/>
      <c r="EH6" s="156"/>
      <c r="EI6" s="156"/>
      <c r="EJ6" s="156"/>
      <c r="EK6" s="156"/>
      <c r="EL6" s="156"/>
      <c r="EM6" s="156"/>
      <c r="EN6" s="156"/>
      <c r="EO6" s="156"/>
      <c r="EP6" s="156"/>
      <c r="EQ6" s="156"/>
      <c r="ER6" s="156"/>
      <c r="ES6" s="156"/>
      <c r="ET6" s="156"/>
      <c r="EU6" s="156"/>
      <c r="EV6" s="156"/>
      <c r="EW6" s="156"/>
      <c r="EX6" s="156"/>
      <c r="EY6" s="156"/>
      <c r="EZ6" s="156"/>
      <c r="FA6" s="156"/>
      <c r="FB6" s="156"/>
      <c r="FC6" s="156"/>
      <c r="FD6" s="156"/>
      <c r="FE6" s="156"/>
      <c r="FF6" s="156"/>
      <c r="FG6" s="156"/>
      <c r="FH6" s="156"/>
      <c r="FI6" s="156"/>
      <c r="FJ6" s="156"/>
      <c r="FK6" s="156"/>
      <c r="FL6" s="156"/>
    </row>
    <row r="7" spans="1:168" s="133" customFormat="1">
      <c r="A7" s="128" t="s">
        <v>56</v>
      </c>
      <c r="B7" s="128"/>
      <c r="C7" s="128"/>
      <c r="D7" s="128"/>
      <c r="E7" s="128">
        <v>13</v>
      </c>
      <c r="F7" s="128">
        <v>26</v>
      </c>
      <c r="G7" s="129" t="s">
        <v>118</v>
      </c>
      <c r="H7" s="129"/>
      <c r="I7" s="129" t="s">
        <v>119</v>
      </c>
      <c r="J7" s="129"/>
      <c r="K7" s="129" t="s">
        <v>120</v>
      </c>
      <c r="L7" s="129" t="s">
        <v>121</v>
      </c>
      <c r="M7" s="129" t="s">
        <v>122</v>
      </c>
      <c r="N7" s="129">
        <v>36451</v>
      </c>
      <c r="O7" s="138" t="s">
        <v>123</v>
      </c>
      <c r="P7" s="129"/>
      <c r="Q7" s="129" t="s">
        <v>124</v>
      </c>
      <c r="R7" s="129" t="s">
        <v>125</v>
      </c>
      <c r="S7" s="129" t="s">
        <v>126</v>
      </c>
      <c r="T7" s="129" t="s">
        <v>127</v>
      </c>
      <c r="U7" s="129" t="s">
        <v>122</v>
      </c>
      <c r="V7" s="129">
        <v>36784</v>
      </c>
      <c r="W7" s="129"/>
      <c r="X7" s="131" t="s">
        <v>128</v>
      </c>
      <c r="Y7" s="129"/>
      <c r="Z7" s="130"/>
      <c r="AA7" s="128">
        <v>105</v>
      </c>
      <c r="AB7" s="128">
        <v>126</v>
      </c>
      <c r="AC7" s="129"/>
      <c r="AD7" s="129"/>
      <c r="AE7" s="131" t="s">
        <v>129</v>
      </c>
      <c r="AF7" s="131" t="s">
        <v>67</v>
      </c>
      <c r="AG7" s="130"/>
      <c r="AH7" s="128"/>
      <c r="AI7" s="175">
        <v>139</v>
      </c>
      <c r="AJ7" s="175">
        <f>AI7+20</f>
        <v>159</v>
      </c>
      <c r="AK7" s="175">
        <f>AJ7+20</f>
        <v>179</v>
      </c>
      <c r="AL7" s="123"/>
      <c r="AM7" s="129" t="s">
        <v>130</v>
      </c>
      <c r="AN7" s="130"/>
      <c r="AO7" s="132">
        <v>28</v>
      </c>
      <c r="AP7" s="132">
        <v>18</v>
      </c>
      <c r="AQ7" s="130"/>
      <c r="AR7" s="132">
        <v>32</v>
      </c>
      <c r="AS7" s="132">
        <v>20</v>
      </c>
      <c r="AT7" s="130"/>
      <c r="AU7" s="132"/>
      <c r="AV7" s="130"/>
      <c r="AW7" s="132">
        <v>25</v>
      </c>
      <c r="AX7" s="132">
        <v>19</v>
      </c>
      <c r="AY7" s="130"/>
      <c r="AZ7" s="132"/>
      <c r="BA7" s="132"/>
      <c r="BB7" s="130"/>
      <c r="BC7" s="132"/>
      <c r="BD7" s="130"/>
      <c r="BE7" s="132">
        <v>23</v>
      </c>
      <c r="BF7" s="132">
        <v>20</v>
      </c>
      <c r="BG7" s="130"/>
      <c r="BH7" s="132"/>
      <c r="BI7" s="132"/>
      <c r="BJ7" s="130"/>
      <c r="BK7" s="132"/>
      <c r="BL7" s="130"/>
      <c r="BM7" s="132">
        <v>21</v>
      </c>
      <c r="BN7" s="132">
        <v>20</v>
      </c>
      <c r="BO7" s="132"/>
      <c r="BP7" s="130"/>
      <c r="BQ7" s="132"/>
      <c r="BR7" s="130"/>
      <c r="BS7" s="132">
        <v>26</v>
      </c>
      <c r="BT7" s="132">
        <v>26</v>
      </c>
      <c r="BU7" s="130"/>
      <c r="BV7" s="132"/>
      <c r="BW7" s="132">
        <v>26</v>
      </c>
      <c r="BX7" s="132">
        <v>26</v>
      </c>
      <c r="BY7" s="130"/>
      <c r="BZ7" s="132"/>
      <c r="CA7" s="132">
        <v>26</v>
      </c>
      <c r="CB7" s="132">
        <v>26</v>
      </c>
      <c r="CC7" s="130"/>
      <c r="CD7" s="132"/>
      <c r="CE7" s="132">
        <v>26</v>
      </c>
      <c r="CF7" s="132">
        <v>26</v>
      </c>
      <c r="CG7" s="130"/>
      <c r="CH7" s="132"/>
      <c r="CI7" s="132">
        <v>26</v>
      </c>
      <c r="CJ7" s="132">
        <v>26</v>
      </c>
      <c r="CK7" s="192"/>
      <c r="CL7" s="160">
        <v>26</v>
      </c>
      <c r="CM7" s="160">
        <v>26</v>
      </c>
      <c r="CN7" s="256"/>
      <c r="CO7" s="160">
        <v>26</v>
      </c>
      <c r="CP7" s="160">
        <v>26</v>
      </c>
      <c r="CQ7" s="185"/>
      <c r="CR7" s="127"/>
      <c r="CS7" s="127"/>
      <c r="CT7" s="127"/>
      <c r="CU7" s="127"/>
      <c r="CV7" s="127"/>
      <c r="CW7" s="127"/>
      <c r="CX7" s="127"/>
      <c r="CY7" s="127"/>
      <c r="CZ7" s="127"/>
      <c r="DA7" s="127"/>
      <c r="DB7" s="127"/>
      <c r="DC7" s="127"/>
      <c r="DD7" s="127"/>
      <c r="DE7" s="127"/>
      <c r="DF7" s="127"/>
      <c r="DG7" s="127"/>
      <c r="DH7" s="127"/>
      <c r="DI7" s="127"/>
      <c r="DJ7" s="127"/>
      <c r="DK7" s="127"/>
      <c r="DL7" s="127"/>
      <c r="DM7" s="127"/>
      <c r="DN7" s="127"/>
      <c r="DO7" s="127"/>
      <c r="DP7" s="127"/>
      <c r="DQ7" s="127"/>
      <c r="DR7" s="127"/>
      <c r="DS7" s="127"/>
      <c r="DT7" s="127"/>
      <c r="DU7" s="127"/>
      <c r="DV7" s="127"/>
      <c r="DW7" s="127"/>
      <c r="DX7" s="127"/>
      <c r="DY7" s="127"/>
      <c r="DZ7" s="127"/>
      <c r="EA7" s="127"/>
      <c r="EB7" s="127"/>
      <c r="EC7" s="127"/>
      <c r="ED7" s="127"/>
      <c r="EE7" s="127"/>
      <c r="EF7" s="127"/>
      <c r="EG7" s="127"/>
      <c r="EH7" s="127"/>
      <c r="EI7" s="127"/>
      <c r="EJ7" s="127"/>
      <c r="EK7" s="127"/>
      <c r="EL7" s="127"/>
      <c r="EM7" s="127"/>
      <c r="EN7" s="127"/>
      <c r="EO7" s="127"/>
      <c r="EP7" s="127"/>
      <c r="EQ7" s="127"/>
      <c r="ER7" s="127"/>
      <c r="ES7" s="127"/>
      <c r="ET7" s="127"/>
      <c r="EU7" s="127"/>
      <c r="EV7" s="127"/>
      <c r="EW7" s="127"/>
      <c r="EX7" s="127"/>
      <c r="EY7" s="127"/>
      <c r="EZ7" s="127"/>
      <c r="FA7" s="127"/>
      <c r="FB7" s="127"/>
      <c r="FC7" s="127"/>
      <c r="FD7" s="127"/>
      <c r="FE7" s="127"/>
      <c r="FF7" s="127"/>
      <c r="FG7" s="127"/>
      <c r="FH7" s="127"/>
      <c r="FI7" s="127"/>
      <c r="FJ7" s="127"/>
      <c r="FK7" s="127"/>
      <c r="FL7" s="127"/>
    </row>
    <row r="8" spans="1:168" s="156" customFormat="1">
      <c r="A8" s="155" t="s">
        <v>56</v>
      </c>
      <c r="B8" s="155"/>
      <c r="C8" s="155"/>
      <c r="D8" s="155"/>
      <c r="E8" s="155">
        <v>20</v>
      </c>
      <c r="F8" s="155">
        <v>50</v>
      </c>
      <c r="G8" s="156" t="s">
        <v>131</v>
      </c>
      <c r="I8" s="156" t="s">
        <v>132</v>
      </c>
      <c r="K8" s="156" t="s">
        <v>133</v>
      </c>
      <c r="L8" s="156" t="s">
        <v>134</v>
      </c>
      <c r="M8" s="156" t="s">
        <v>135</v>
      </c>
      <c r="N8" s="156">
        <v>67801</v>
      </c>
      <c r="O8" s="273" t="s">
        <v>136</v>
      </c>
      <c r="Q8" s="156" t="s">
        <v>137</v>
      </c>
      <c r="R8" s="156" t="s">
        <v>138</v>
      </c>
      <c r="S8" s="156" t="s">
        <v>139</v>
      </c>
      <c r="T8" s="156" t="s">
        <v>134</v>
      </c>
      <c r="U8" s="156" t="s">
        <v>135</v>
      </c>
      <c r="V8" s="156">
        <v>67801</v>
      </c>
      <c r="X8" s="248" t="s">
        <v>140</v>
      </c>
      <c r="Z8" s="155"/>
      <c r="AA8" s="155">
        <v>105</v>
      </c>
      <c r="AB8" s="155">
        <v>126</v>
      </c>
      <c r="AE8" s="248" t="s">
        <v>129</v>
      </c>
      <c r="AF8" s="248" t="s">
        <v>67</v>
      </c>
      <c r="AG8" s="155"/>
      <c r="AH8" s="155"/>
      <c r="AI8" s="249">
        <v>139</v>
      </c>
      <c r="AJ8" s="249">
        <f>AI8+20</f>
        <v>159</v>
      </c>
      <c r="AK8" s="249">
        <f>AJ8+20</f>
        <v>179</v>
      </c>
      <c r="AM8" s="156" t="s">
        <v>141</v>
      </c>
      <c r="AN8" s="155"/>
      <c r="AO8" s="155">
        <v>41</v>
      </c>
      <c r="AP8" s="155">
        <v>35</v>
      </c>
      <c r="AQ8" s="155"/>
      <c r="AR8" s="155">
        <v>53</v>
      </c>
      <c r="AS8" s="155">
        <v>42</v>
      </c>
      <c r="AT8" s="155"/>
      <c r="AU8" s="155"/>
      <c r="AV8" s="155"/>
      <c r="AW8" s="155">
        <v>47</v>
      </c>
      <c r="AX8" s="155">
        <v>44</v>
      </c>
      <c r="AY8" s="155"/>
      <c r="AZ8" s="155"/>
      <c r="BA8" s="155"/>
      <c r="BB8" s="155"/>
      <c r="BC8" s="155"/>
      <c r="BD8" s="155"/>
      <c r="BE8" s="155">
        <v>47</v>
      </c>
      <c r="BF8" s="155">
        <v>44</v>
      </c>
      <c r="BG8" s="155"/>
      <c r="BH8" s="155"/>
      <c r="BI8" s="155"/>
      <c r="BJ8" s="155"/>
      <c r="BK8" s="155"/>
      <c r="BL8" s="155"/>
      <c r="BM8" s="155">
        <v>44</v>
      </c>
      <c r="BN8" s="155">
        <v>44</v>
      </c>
      <c r="BO8" s="155"/>
      <c r="BP8" s="155"/>
      <c r="BQ8" s="155"/>
      <c r="BR8" s="155"/>
      <c r="BS8" s="155">
        <v>44</v>
      </c>
      <c r="BT8" s="155">
        <v>44</v>
      </c>
      <c r="BU8" s="155"/>
      <c r="BV8" s="155"/>
      <c r="BW8" s="155">
        <v>47</v>
      </c>
      <c r="BX8" s="155">
        <v>47</v>
      </c>
      <c r="BY8" s="155"/>
      <c r="BZ8" s="155"/>
      <c r="CA8" s="155">
        <v>50</v>
      </c>
      <c r="CB8" s="155">
        <v>47</v>
      </c>
      <c r="CC8" s="155"/>
      <c r="CD8" s="155"/>
      <c r="CE8" s="155">
        <v>50</v>
      </c>
      <c r="CF8" s="155">
        <v>50</v>
      </c>
      <c r="CG8" s="155"/>
      <c r="CH8" s="155"/>
      <c r="CI8" s="155">
        <v>50</v>
      </c>
      <c r="CJ8" s="155">
        <v>50</v>
      </c>
      <c r="CK8" s="250"/>
      <c r="CL8" s="161">
        <v>50</v>
      </c>
      <c r="CM8" s="161">
        <v>50</v>
      </c>
      <c r="CN8" s="257"/>
      <c r="CO8" s="161">
        <v>50</v>
      </c>
      <c r="CP8" s="161">
        <v>50</v>
      </c>
      <c r="CQ8" s="251"/>
    </row>
    <row r="9" spans="1:168">
      <c r="A9" s="128" t="s">
        <v>56</v>
      </c>
      <c r="B9" s="128"/>
      <c r="C9" s="128"/>
      <c r="D9" s="128"/>
      <c r="E9" s="128">
        <v>41</v>
      </c>
      <c r="F9" s="128">
        <v>76</v>
      </c>
      <c r="G9" s="129" t="s">
        <v>142</v>
      </c>
      <c r="H9" s="129"/>
      <c r="I9" s="129" t="s">
        <v>143</v>
      </c>
      <c r="J9" s="129"/>
      <c r="K9" s="129" t="s">
        <v>144</v>
      </c>
      <c r="L9" s="129" t="s">
        <v>145</v>
      </c>
      <c r="M9" s="129" t="s">
        <v>146</v>
      </c>
      <c r="N9" s="129">
        <v>13053</v>
      </c>
      <c r="O9" s="138" t="s">
        <v>147</v>
      </c>
      <c r="P9" s="129"/>
      <c r="Q9" s="129" t="s">
        <v>148</v>
      </c>
      <c r="R9" s="129" t="s">
        <v>149</v>
      </c>
      <c r="S9" s="129"/>
      <c r="T9" s="129"/>
      <c r="U9" s="129"/>
      <c r="V9" s="129"/>
      <c r="W9" s="129"/>
      <c r="X9" s="131" t="s">
        <v>150</v>
      </c>
      <c r="Y9" s="129"/>
      <c r="Z9" s="130"/>
      <c r="AA9" s="128">
        <v>216</v>
      </c>
      <c r="AB9" s="128">
        <v>316</v>
      </c>
      <c r="AC9" s="129"/>
      <c r="AD9" s="129"/>
      <c r="AE9" s="131" t="s">
        <v>151</v>
      </c>
      <c r="AF9" s="131" t="s">
        <v>105</v>
      </c>
      <c r="AG9" s="130"/>
      <c r="AH9" s="128"/>
      <c r="AI9" s="175">
        <v>139</v>
      </c>
      <c r="AJ9" s="175">
        <v>159</v>
      </c>
      <c r="AK9" s="175">
        <v>179</v>
      </c>
      <c r="AM9" s="129" t="s">
        <v>152</v>
      </c>
      <c r="AN9" s="130"/>
      <c r="AO9" s="132">
        <v>0</v>
      </c>
      <c r="AP9" s="132">
        <v>0</v>
      </c>
      <c r="AQ9" s="130"/>
      <c r="AR9" s="132">
        <v>0</v>
      </c>
      <c r="AS9" s="132">
        <v>0</v>
      </c>
      <c r="AT9" s="130"/>
      <c r="AU9" s="132"/>
      <c r="AV9" s="130"/>
      <c r="AW9" s="132">
        <v>30</v>
      </c>
      <c r="AX9" s="132">
        <v>14</v>
      </c>
      <c r="AY9" s="130"/>
      <c r="AZ9" s="132"/>
      <c r="BA9" s="132"/>
      <c r="BB9" s="130"/>
      <c r="BC9" s="132"/>
      <c r="BD9" s="130"/>
      <c r="BE9" s="132">
        <v>41</v>
      </c>
      <c r="BF9" s="132">
        <v>30</v>
      </c>
      <c r="BG9" s="130"/>
      <c r="BH9" s="132"/>
      <c r="BI9" s="132"/>
      <c r="BJ9" s="130"/>
      <c r="BK9" s="132"/>
      <c r="BL9" s="130"/>
      <c r="BM9" s="132">
        <v>44</v>
      </c>
      <c r="BN9" s="132">
        <v>30</v>
      </c>
      <c r="BO9" s="132"/>
      <c r="BP9" s="130"/>
      <c r="BQ9" s="132"/>
      <c r="BR9" s="130"/>
      <c r="BS9" s="132">
        <v>61</v>
      </c>
      <c r="BT9" s="132">
        <v>44</v>
      </c>
      <c r="BU9" s="130"/>
      <c r="BV9" s="132"/>
      <c r="BW9" s="132">
        <v>62</v>
      </c>
      <c r="BX9" s="132">
        <v>47</v>
      </c>
      <c r="BY9" s="130"/>
      <c r="BZ9" s="132"/>
      <c r="CA9" s="132">
        <v>66</v>
      </c>
      <c r="CB9" s="132">
        <v>54</v>
      </c>
      <c r="CC9" s="130"/>
      <c r="CD9" s="132"/>
      <c r="CE9" s="132">
        <v>55</v>
      </c>
      <c r="CF9" s="132">
        <v>55</v>
      </c>
      <c r="CG9" s="130"/>
      <c r="CH9" s="132"/>
      <c r="CI9" s="132">
        <v>58</v>
      </c>
      <c r="CJ9" s="132">
        <v>55</v>
      </c>
      <c r="CK9" s="192"/>
      <c r="CL9" s="160">
        <v>74</v>
      </c>
      <c r="CM9" s="160">
        <v>74</v>
      </c>
      <c r="CN9" s="256"/>
      <c r="CO9" s="160">
        <v>76</v>
      </c>
      <c r="CP9" s="160">
        <v>76</v>
      </c>
      <c r="CQ9" s="185"/>
    </row>
    <row r="10" spans="1:168">
      <c r="A10" s="128" t="s">
        <v>56</v>
      </c>
      <c r="B10" s="128"/>
      <c r="C10" s="128"/>
      <c r="D10" s="128"/>
      <c r="E10" s="128">
        <v>17</v>
      </c>
      <c r="F10" s="128">
        <v>35</v>
      </c>
      <c r="G10" s="129" t="s">
        <v>153</v>
      </c>
      <c r="H10" s="129"/>
      <c r="I10" s="129" t="s">
        <v>154</v>
      </c>
      <c r="J10" s="129"/>
      <c r="K10" s="129" t="s">
        <v>155</v>
      </c>
      <c r="L10" s="129" t="s">
        <v>156</v>
      </c>
      <c r="M10" s="129" t="s">
        <v>157</v>
      </c>
      <c r="N10" s="129">
        <v>78263</v>
      </c>
      <c r="O10" s="138" t="s">
        <v>158</v>
      </c>
      <c r="P10" s="129"/>
      <c r="Q10" s="129" t="s">
        <v>159</v>
      </c>
      <c r="R10" s="129" t="s">
        <v>160</v>
      </c>
      <c r="S10" s="129" t="s">
        <v>161</v>
      </c>
      <c r="T10" s="129" t="s">
        <v>156</v>
      </c>
      <c r="U10" s="129" t="s">
        <v>157</v>
      </c>
      <c r="V10" s="129">
        <v>78214</v>
      </c>
      <c r="W10" s="129"/>
      <c r="X10" s="131" t="s">
        <v>162</v>
      </c>
      <c r="Y10" s="129"/>
      <c r="Z10" s="130"/>
      <c r="AA10" s="128">
        <v>302</v>
      </c>
      <c r="AB10" s="128">
        <v>323</v>
      </c>
      <c r="AC10" s="129"/>
      <c r="AD10" s="129"/>
      <c r="AE10" s="131" t="s">
        <v>163</v>
      </c>
      <c r="AF10" s="131" t="s">
        <v>105</v>
      </c>
      <c r="AG10" s="130"/>
      <c r="AH10" s="128"/>
      <c r="AI10" s="175">
        <v>139</v>
      </c>
      <c r="AJ10" s="175">
        <f>AI10+20</f>
        <v>159</v>
      </c>
      <c r="AK10" s="175">
        <f>AJ10+20</f>
        <v>179</v>
      </c>
      <c r="AM10" s="129" t="s">
        <v>164</v>
      </c>
      <c r="AN10" s="130"/>
      <c r="AO10" s="132">
        <v>11</v>
      </c>
      <c r="AP10" s="132">
        <v>2</v>
      </c>
      <c r="AQ10" s="130"/>
      <c r="AR10" s="132">
        <v>13</v>
      </c>
      <c r="AS10" s="132">
        <v>4</v>
      </c>
      <c r="AT10" s="130"/>
      <c r="AU10" s="132"/>
      <c r="AV10" s="130"/>
      <c r="AW10" s="132">
        <v>23</v>
      </c>
      <c r="AX10" s="132">
        <v>14</v>
      </c>
      <c r="AY10" s="130"/>
      <c r="AZ10" s="132"/>
      <c r="BA10" s="132"/>
      <c r="BB10" s="130"/>
      <c r="BC10" s="132"/>
      <c r="BD10" s="130"/>
      <c r="BE10" s="132">
        <v>17</v>
      </c>
      <c r="BF10" s="132">
        <v>14</v>
      </c>
      <c r="BG10" s="130"/>
      <c r="BH10" s="132"/>
      <c r="BI10" s="132"/>
      <c r="BJ10" s="130"/>
      <c r="BK10" s="132"/>
      <c r="BL10" s="130"/>
      <c r="BM10" s="132">
        <v>19</v>
      </c>
      <c r="BN10" s="132">
        <v>14</v>
      </c>
      <c r="BO10" s="132"/>
      <c r="BP10" s="130"/>
      <c r="BQ10" s="132"/>
      <c r="BR10" s="130"/>
      <c r="BS10" s="132">
        <v>16</v>
      </c>
      <c r="BT10" s="132">
        <v>14</v>
      </c>
      <c r="BU10" s="130"/>
      <c r="BV10" s="132"/>
      <c r="BW10" s="132">
        <v>27</v>
      </c>
      <c r="BX10" s="132">
        <v>19</v>
      </c>
      <c r="BY10" s="130"/>
      <c r="BZ10" s="132"/>
      <c r="CA10" s="132">
        <v>35</v>
      </c>
      <c r="CB10" s="132">
        <v>23</v>
      </c>
      <c r="CC10" s="130"/>
      <c r="CD10" s="132"/>
      <c r="CE10" s="132">
        <v>37</v>
      </c>
      <c r="CF10" s="132">
        <v>24</v>
      </c>
      <c r="CG10" s="130"/>
      <c r="CH10" s="132"/>
      <c r="CI10" s="132">
        <v>28</v>
      </c>
      <c r="CJ10" s="132">
        <v>24</v>
      </c>
      <c r="CK10" s="192"/>
      <c r="CL10" s="140">
        <v>40</v>
      </c>
      <c r="CM10" s="140">
        <v>30</v>
      </c>
      <c r="CN10" s="256"/>
      <c r="CO10" s="140">
        <v>39</v>
      </c>
      <c r="CP10" s="140">
        <v>32</v>
      </c>
      <c r="CQ10" s="185"/>
    </row>
    <row r="11" spans="1:168">
      <c r="A11" s="128" t="s">
        <v>56</v>
      </c>
      <c r="B11" s="128"/>
      <c r="C11" s="128"/>
      <c r="D11" s="128"/>
      <c r="E11" s="128">
        <v>36</v>
      </c>
      <c r="F11" s="128">
        <v>67</v>
      </c>
      <c r="G11" s="129" t="s">
        <v>165</v>
      </c>
      <c r="H11" s="129"/>
      <c r="I11" s="129" t="s">
        <v>166</v>
      </c>
      <c r="J11" s="129" t="s">
        <v>167</v>
      </c>
      <c r="K11" s="129" t="s">
        <v>168</v>
      </c>
      <c r="L11" s="129" t="s">
        <v>169</v>
      </c>
      <c r="M11" s="129" t="s">
        <v>170</v>
      </c>
      <c r="N11" s="129">
        <v>61744</v>
      </c>
      <c r="O11" s="138" t="s">
        <v>171</v>
      </c>
      <c r="P11" s="129"/>
      <c r="Q11" s="129" t="s">
        <v>172</v>
      </c>
      <c r="R11" s="129" t="s">
        <v>173</v>
      </c>
      <c r="S11" s="129" t="s">
        <v>174</v>
      </c>
      <c r="T11" s="129" t="s">
        <v>175</v>
      </c>
      <c r="U11" s="129" t="s">
        <v>170</v>
      </c>
      <c r="V11" s="129">
        <v>61738</v>
      </c>
      <c r="W11" s="129"/>
      <c r="X11" s="131" t="s">
        <v>176</v>
      </c>
      <c r="Y11" s="129"/>
      <c r="Z11" s="130"/>
      <c r="AA11" s="128">
        <v>208</v>
      </c>
      <c r="AB11" s="128">
        <v>308</v>
      </c>
      <c r="AC11" s="129"/>
      <c r="AD11" s="129"/>
      <c r="AE11" s="131" t="s">
        <v>177</v>
      </c>
      <c r="AF11" s="131" t="s">
        <v>67</v>
      </c>
      <c r="AG11" s="130"/>
      <c r="AH11" s="128"/>
      <c r="AI11" s="175">
        <v>139</v>
      </c>
      <c r="AJ11" s="175">
        <v>159</v>
      </c>
      <c r="AK11" s="175">
        <v>179</v>
      </c>
      <c r="AM11" s="129" t="s">
        <v>178</v>
      </c>
      <c r="AN11" s="130"/>
      <c r="AO11" s="132">
        <v>0</v>
      </c>
      <c r="AP11" s="132">
        <v>0</v>
      </c>
      <c r="AQ11" s="130"/>
      <c r="AR11" s="132">
        <v>0</v>
      </c>
      <c r="AS11" s="132">
        <v>0</v>
      </c>
      <c r="AT11" s="130"/>
      <c r="AU11" s="132"/>
      <c r="AV11" s="130"/>
      <c r="AW11" s="132">
        <v>20</v>
      </c>
      <c r="AX11" s="132">
        <v>13</v>
      </c>
      <c r="AY11" s="130"/>
      <c r="AZ11" s="132"/>
      <c r="BA11" s="132"/>
      <c r="BB11" s="130"/>
      <c r="BC11" s="132"/>
      <c r="BD11" s="130"/>
      <c r="BE11" s="132">
        <v>48</v>
      </c>
      <c r="BF11" s="132">
        <v>36</v>
      </c>
      <c r="BG11" s="130"/>
      <c r="BH11" s="132"/>
      <c r="BI11" s="132"/>
      <c r="BJ11" s="130"/>
      <c r="BK11" s="132"/>
      <c r="BL11" s="130"/>
      <c r="BM11" s="132">
        <v>50</v>
      </c>
      <c r="BN11" s="132">
        <v>37</v>
      </c>
      <c r="BO11" s="132"/>
      <c r="BP11" s="130"/>
      <c r="BQ11" s="132"/>
      <c r="BR11" s="130"/>
      <c r="BS11" s="132">
        <v>49</v>
      </c>
      <c r="BT11" s="132">
        <v>41</v>
      </c>
      <c r="BU11" s="130"/>
      <c r="BV11" s="132"/>
      <c r="BW11" s="132">
        <v>45</v>
      </c>
      <c r="BX11" s="132">
        <v>41</v>
      </c>
      <c r="BY11" s="130"/>
      <c r="BZ11" s="132"/>
      <c r="CA11" s="132">
        <v>60</v>
      </c>
      <c r="CB11" s="132">
        <v>55</v>
      </c>
      <c r="CC11" s="130"/>
      <c r="CD11" s="132"/>
      <c r="CE11" s="132">
        <v>66</v>
      </c>
      <c r="CF11" s="132">
        <v>65</v>
      </c>
      <c r="CG11" s="130"/>
      <c r="CH11" s="132"/>
      <c r="CI11" s="132">
        <v>70</v>
      </c>
      <c r="CJ11" s="132">
        <v>70</v>
      </c>
      <c r="CK11" s="192"/>
      <c r="CL11" s="160">
        <v>70</v>
      </c>
      <c r="CM11" s="160">
        <v>70</v>
      </c>
      <c r="CN11" s="256"/>
      <c r="CO11" s="160">
        <v>67</v>
      </c>
      <c r="CP11" s="160">
        <v>67</v>
      </c>
      <c r="CQ11" s="185"/>
    </row>
    <row r="12" spans="1:168">
      <c r="A12" s="128" t="s">
        <v>56</v>
      </c>
      <c r="B12" s="128"/>
      <c r="C12" s="128" t="s">
        <v>179</v>
      </c>
      <c r="D12" s="128"/>
      <c r="E12" s="128">
        <v>44</v>
      </c>
      <c r="F12" s="128">
        <v>90</v>
      </c>
      <c r="G12" s="129" t="s">
        <v>180</v>
      </c>
      <c r="H12" s="129"/>
      <c r="I12" s="129" t="s">
        <v>181</v>
      </c>
      <c r="J12" s="129" t="s">
        <v>182</v>
      </c>
      <c r="K12" s="129" t="s">
        <v>183</v>
      </c>
      <c r="L12" s="129" t="s">
        <v>184</v>
      </c>
      <c r="M12" s="129" t="s">
        <v>185</v>
      </c>
      <c r="N12" s="129">
        <v>92392</v>
      </c>
      <c r="O12" s="138" t="s">
        <v>186</v>
      </c>
      <c r="P12" s="129"/>
      <c r="Q12" s="129" t="s">
        <v>187</v>
      </c>
      <c r="R12" s="129" t="s">
        <v>188</v>
      </c>
      <c r="S12" s="129" t="s">
        <v>189</v>
      </c>
      <c r="T12" s="129" t="s">
        <v>190</v>
      </c>
      <c r="U12" s="129" t="s">
        <v>185</v>
      </c>
      <c r="V12" s="129">
        <v>92301</v>
      </c>
      <c r="W12" s="129"/>
      <c r="X12" s="131" t="s">
        <v>191</v>
      </c>
      <c r="Y12" s="129"/>
      <c r="Z12" s="130"/>
      <c r="AA12" s="128">
        <v>104</v>
      </c>
      <c r="AB12" s="128">
        <v>125</v>
      </c>
      <c r="AC12" s="129"/>
      <c r="AD12" s="129"/>
      <c r="AE12" s="131" t="s">
        <v>104</v>
      </c>
      <c r="AF12" s="131" t="s">
        <v>192</v>
      </c>
      <c r="AG12" s="130"/>
      <c r="AH12" s="128"/>
      <c r="AI12" s="175">
        <v>159</v>
      </c>
      <c r="AJ12" s="175">
        <v>179</v>
      </c>
      <c r="AK12" s="175">
        <v>199</v>
      </c>
      <c r="AM12" s="129" t="s">
        <v>193</v>
      </c>
      <c r="AN12" s="130"/>
      <c r="AO12" s="132">
        <v>89</v>
      </c>
      <c r="AP12" s="132">
        <v>70</v>
      </c>
      <c r="AQ12" s="130"/>
      <c r="AR12" s="132">
        <v>105</v>
      </c>
      <c r="AS12" s="132">
        <v>76</v>
      </c>
      <c r="AT12" s="130"/>
      <c r="AU12" s="132"/>
      <c r="AV12" s="130"/>
      <c r="AW12" s="132">
        <v>109</v>
      </c>
      <c r="AX12" s="132">
        <v>84</v>
      </c>
      <c r="AY12" s="130"/>
      <c r="AZ12" s="132"/>
      <c r="BA12" s="132"/>
      <c r="BB12" s="130"/>
      <c r="BC12" s="132"/>
      <c r="BD12" s="130"/>
      <c r="BE12" s="132">
        <v>99</v>
      </c>
      <c r="BF12" s="132">
        <v>89</v>
      </c>
      <c r="BG12" s="130"/>
      <c r="BH12" s="132"/>
      <c r="BI12" s="132"/>
      <c r="BJ12" s="130"/>
      <c r="BK12" s="132"/>
      <c r="BL12" s="130"/>
      <c r="BM12" s="132">
        <v>96</v>
      </c>
      <c r="BN12" s="132">
        <v>88</v>
      </c>
      <c r="BO12" s="132"/>
      <c r="BP12" s="130"/>
      <c r="BQ12" s="132"/>
      <c r="BR12" s="130"/>
      <c r="BS12" s="132">
        <v>89</v>
      </c>
      <c r="BT12" s="132">
        <v>89</v>
      </c>
      <c r="BU12" s="130"/>
      <c r="BV12" s="132"/>
      <c r="BW12" s="132">
        <v>90</v>
      </c>
      <c r="BX12" s="132">
        <v>90</v>
      </c>
      <c r="BY12" s="130"/>
      <c r="BZ12" s="132"/>
      <c r="CA12" s="132">
        <v>90</v>
      </c>
      <c r="CB12" s="132">
        <v>90</v>
      </c>
      <c r="CC12" s="130"/>
      <c r="CD12" s="132"/>
      <c r="CE12" s="132">
        <v>90</v>
      </c>
      <c r="CF12" s="132">
        <v>90</v>
      </c>
      <c r="CG12" s="130"/>
      <c r="CH12" s="132"/>
      <c r="CI12" s="132">
        <v>90</v>
      </c>
      <c r="CJ12" s="132">
        <v>90</v>
      </c>
      <c r="CK12" s="192"/>
      <c r="CL12" s="160">
        <v>90</v>
      </c>
      <c r="CM12" s="160">
        <v>90</v>
      </c>
      <c r="CN12" s="256"/>
      <c r="CO12" s="160">
        <v>90</v>
      </c>
      <c r="CP12" s="160">
        <v>90</v>
      </c>
      <c r="CQ12" s="185"/>
    </row>
    <row r="13" spans="1:168">
      <c r="A13" s="155" t="s">
        <v>56</v>
      </c>
      <c r="B13" s="155"/>
      <c r="C13" s="155"/>
      <c r="D13" s="155"/>
      <c r="E13" s="155">
        <v>56</v>
      </c>
      <c r="F13" s="155">
        <v>102</v>
      </c>
      <c r="G13" s="156" t="s">
        <v>194</v>
      </c>
      <c r="H13" s="156"/>
      <c r="I13" s="156" t="s">
        <v>195</v>
      </c>
      <c r="J13" s="156" t="s">
        <v>196</v>
      </c>
      <c r="K13" s="156" t="s">
        <v>197</v>
      </c>
      <c r="L13" s="156" t="s">
        <v>198</v>
      </c>
      <c r="M13" s="156" t="s">
        <v>157</v>
      </c>
      <c r="N13" s="156">
        <v>77433</v>
      </c>
      <c r="O13" s="273" t="s">
        <v>199</v>
      </c>
      <c r="P13" s="156"/>
      <c r="Q13" s="156" t="s">
        <v>200</v>
      </c>
      <c r="R13" s="156" t="s">
        <v>201</v>
      </c>
      <c r="S13" s="156" t="s">
        <v>202</v>
      </c>
      <c r="T13" s="156" t="s">
        <v>203</v>
      </c>
      <c r="U13" s="156" t="s">
        <v>157</v>
      </c>
      <c r="V13" s="156">
        <v>77493</v>
      </c>
      <c r="W13" s="156"/>
      <c r="X13" s="248" t="s">
        <v>204</v>
      </c>
      <c r="Y13" s="156"/>
      <c r="Z13" s="155"/>
      <c r="AA13" s="155">
        <v>104</v>
      </c>
      <c r="AB13" s="155">
        <v>125</v>
      </c>
      <c r="AC13" s="156"/>
      <c r="AD13" s="156"/>
      <c r="AE13" s="248" t="s">
        <v>104</v>
      </c>
      <c r="AF13" s="248" t="s">
        <v>105</v>
      </c>
      <c r="AG13" s="155"/>
      <c r="AH13" s="155"/>
      <c r="AI13" s="249">
        <v>139</v>
      </c>
      <c r="AJ13" s="249">
        <f>AI13+20</f>
        <v>159</v>
      </c>
      <c r="AK13" s="249">
        <f>AJ13+20</f>
        <v>179</v>
      </c>
      <c r="AL13" s="156"/>
      <c r="AM13" s="156" t="s">
        <v>205</v>
      </c>
      <c r="AN13" s="155"/>
      <c r="AO13" s="155">
        <v>57</v>
      </c>
      <c r="AP13" s="155">
        <v>46</v>
      </c>
      <c r="AQ13" s="155"/>
      <c r="AR13" s="155">
        <v>108</v>
      </c>
      <c r="AS13" s="155">
        <v>93</v>
      </c>
      <c r="AT13" s="155"/>
      <c r="AU13" s="155"/>
      <c r="AV13" s="155"/>
      <c r="AW13" s="155">
        <v>117</v>
      </c>
      <c r="AX13" s="155">
        <v>104</v>
      </c>
      <c r="AY13" s="155"/>
      <c r="AZ13" s="155"/>
      <c r="BA13" s="155"/>
      <c r="BB13" s="155"/>
      <c r="BC13" s="155"/>
      <c r="BD13" s="155"/>
      <c r="BE13" s="155">
        <v>123</v>
      </c>
      <c r="BF13" s="155">
        <v>117</v>
      </c>
      <c r="BG13" s="155"/>
      <c r="BH13" s="155"/>
      <c r="BI13" s="155"/>
      <c r="BJ13" s="155"/>
      <c r="BK13" s="155"/>
      <c r="BL13" s="155"/>
      <c r="BM13" s="155">
        <v>122</v>
      </c>
      <c r="BN13" s="155">
        <v>114</v>
      </c>
      <c r="BO13" s="155"/>
      <c r="BP13" s="155"/>
      <c r="BQ13" s="155"/>
      <c r="BR13" s="155"/>
      <c r="BS13" s="155">
        <v>109</v>
      </c>
      <c r="BT13" s="155">
        <v>109</v>
      </c>
      <c r="BU13" s="155"/>
      <c r="BV13" s="155"/>
      <c r="BW13" s="155">
        <v>102</v>
      </c>
      <c r="BX13" s="155">
        <v>102</v>
      </c>
      <c r="BY13" s="155"/>
      <c r="BZ13" s="155"/>
      <c r="CA13" s="155">
        <v>102</v>
      </c>
      <c r="CB13" s="155">
        <v>102</v>
      </c>
      <c r="CC13" s="155"/>
      <c r="CD13" s="155"/>
      <c r="CE13" s="155">
        <v>102</v>
      </c>
      <c r="CF13" s="155">
        <v>102</v>
      </c>
      <c r="CG13" s="155"/>
      <c r="CH13" s="155"/>
      <c r="CI13" s="155">
        <v>102</v>
      </c>
      <c r="CJ13" s="155">
        <v>102</v>
      </c>
      <c r="CK13" s="250"/>
      <c r="CL13" s="161">
        <v>102</v>
      </c>
      <c r="CM13" s="161">
        <v>102</v>
      </c>
      <c r="CN13" s="257"/>
      <c r="CO13" s="161">
        <v>102</v>
      </c>
      <c r="CP13" s="161">
        <v>102</v>
      </c>
      <c r="CQ13" s="251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6"/>
      <c r="DO13" s="156"/>
      <c r="DP13" s="156"/>
      <c r="DQ13" s="156"/>
      <c r="DR13" s="156"/>
      <c r="DS13" s="156"/>
      <c r="DT13" s="156"/>
      <c r="DU13" s="156"/>
      <c r="DV13" s="156"/>
      <c r="DW13" s="156"/>
      <c r="DX13" s="156"/>
      <c r="DY13" s="156"/>
      <c r="DZ13" s="156"/>
      <c r="EA13" s="156"/>
      <c r="EB13" s="156"/>
      <c r="EC13" s="156"/>
      <c r="ED13" s="156"/>
      <c r="EE13" s="156"/>
      <c r="EF13" s="156"/>
      <c r="EG13" s="156"/>
      <c r="EH13" s="156"/>
      <c r="EI13" s="156"/>
      <c r="EJ13" s="156"/>
      <c r="EK13" s="156"/>
      <c r="EL13" s="156"/>
      <c r="EM13" s="156"/>
      <c r="EN13" s="156"/>
      <c r="EO13" s="156"/>
      <c r="EP13" s="156"/>
      <c r="EQ13" s="156"/>
      <c r="ER13" s="156"/>
      <c r="ES13" s="156"/>
      <c r="ET13" s="156"/>
      <c r="EU13" s="156"/>
      <c r="EV13" s="156"/>
      <c r="EW13" s="156"/>
      <c r="EX13" s="156"/>
      <c r="EY13" s="156"/>
      <c r="EZ13" s="156"/>
      <c r="FA13" s="156"/>
      <c r="FB13" s="156"/>
      <c r="FC13" s="156"/>
      <c r="FD13" s="156"/>
      <c r="FE13" s="156"/>
      <c r="FF13" s="156"/>
      <c r="FG13" s="156"/>
      <c r="FH13" s="156"/>
      <c r="FI13" s="156"/>
      <c r="FJ13" s="156"/>
      <c r="FK13" s="156"/>
      <c r="FL13" s="156"/>
    </row>
    <row r="14" spans="1:168" s="156" customFormat="1">
      <c r="A14" s="128" t="s">
        <v>56</v>
      </c>
      <c r="B14" s="128"/>
      <c r="C14" s="128"/>
      <c r="D14" s="128"/>
      <c r="E14" s="128">
        <v>60</v>
      </c>
      <c r="F14" s="128">
        <v>120</v>
      </c>
      <c r="G14" s="129" t="s">
        <v>206</v>
      </c>
      <c r="H14" s="129"/>
      <c r="I14" s="129" t="s">
        <v>207</v>
      </c>
      <c r="J14" s="129"/>
      <c r="K14" s="129" t="s">
        <v>208</v>
      </c>
      <c r="L14" s="129" t="s">
        <v>209</v>
      </c>
      <c r="M14" s="129" t="s">
        <v>170</v>
      </c>
      <c r="N14" s="129">
        <v>61030</v>
      </c>
      <c r="O14" s="138" t="s">
        <v>210</v>
      </c>
      <c r="P14" s="129"/>
      <c r="Q14" s="129" t="s">
        <v>211</v>
      </c>
      <c r="R14" s="129" t="s">
        <v>212</v>
      </c>
      <c r="S14" s="129" t="s">
        <v>213</v>
      </c>
      <c r="T14" s="129" t="s">
        <v>214</v>
      </c>
      <c r="U14" s="129" t="s">
        <v>215</v>
      </c>
      <c r="V14" s="129">
        <v>53511</v>
      </c>
      <c r="W14" s="129"/>
      <c r="X14" s="131" t="s">
        <v>216</v>
      </c>
      <c r="Y14" s="129"/>
      <c r="Z14" s="130"/>
      <c r="AA14" s="128">
        <v>202</v>
      </c>
      <c r="AB14" s="128">
        <v>223</v>
      </c>
      <c r="AC14" s="129"/>
      <c r="AD14" s="129"/>
      <c r="AE14" s="131" t="s">
        <v>66</v>
      </c>
      <c r="AF14" s="131" t="s">
        <v>105</v>
      </c>
      <c r="AG14" s="130"/>
      <c r="AH14" s="128"/>
      <c r="AI14" s="175">
        <v>139</v>
      </c>
      <c r="AJ14" s="175">
        <f>AI14+20</f>
        <v>159</v>
      </c>
      <c r="AK14" s="175">
        <f>AJ14+20</f>
        <v>179</v>
      </c>
      <c r="AL14" s="123"/>
      <c r="AM14" s="129" t="s">
        <v>217</v>
      </c>
      <c r="AN14" s="130"/>
      <c r="AO14" s="132">
        <v>62</v>
      </c>
      <c r="AP14" s="132">
        <v>48</v>
      </c>
      <c r="AQ14" s="130"/>
      <c r="AR14" s="132">
        <v>77</v>
      </c>
      <c r="AS14" s="132">
        <v>62</v>
      </c>
      <c r="AT14" s="130"/>
      <c r="AU14" s="132"/>
      <c r="AV14" s="130"/>
      <c r="AW14" s="132">
        <v>92</v>
      </c>
      <c r="AX14" s="132">
        <v>75</v>
      </c>
      <c r="AY14" s="130"/>
      <c r="AZ14" s="132"/>
      <c r="BA14" s="132"/>
      <c r="BB14" s="130"/>
      <c r="BC14" s="132"/>
      <c r="BD14" s="130"/>
      <c r="BE14" s="132">
        <v>86</v>
      </c>
      <c r="BF14" s="132">
        <v>80</v>
      </c>
      <c r="BG14" s="130"/>
      <c r="BH14" s="132"/>
      <c r="BI14" s="132"/>
      <c r="BJ14" s="130"/>
      <c r="BK14" s="132"/>
      <c r="BL14" s="130"/>
      <c r="BM14" s="132">
        <v>94</v>
      </c>
      <c r="BN14" s="132">
        <v>86</v>
      </c>
      <c r="BO14" s="132"/>
      <c r="BP14" s="130"/>
      <c r="BQ14" s="132"/>
      <c r="BR14" s="130"/>
      <c r="BS14" s="132">
        <v>93</v>
      </c>
      <c r="BT14" s="132">
        <v>88</v>
      </c>
      <c r="BU14" s="130"/>
      <c r="BV14" s="132"/>
      <c r="BW14" s="132">
        <v>100</v>
      </c>
      <c r="BX14" s="132">
        <v>95</v>
      </c>
      <c r="BY14" s="130"/>
      <c r="BZ14" s="132"/>
      <c r="CA14" s="132">
        <v>109</v>
      </c>
      <c r="CB14" s="132">
        <v>107</v>
      </c>
      <c r="CC14" s="130"/>
      <c r="CD14" s="132"/>
      <c r="CE14" s="132">
        <v>110</v>
      </c>
      <c r="CF14" s="132">
        <v>109</v>
      </c>
      <c r="CG14" s="130"/>
      <c r="CH14" s="132"/>
      <c r="CI14" s="132">
        <v>117</v>
      </c>
      <c r="CJ14" s="132">
        <v>117</v>
      </c>
      <c r="CK14" s="192"/>
      <c r="CL14" s="160">
        <v>120</v>
      </c>
      <c r="CM14" s="160">
        <v>120</v>
      </c>
      <c r="CN14" s="256"/>
      <c r="CO14" s="160">
        <v>120</v>
      </c>
      <c r="CP14" s="160">
        <v>120</v>
      </c>
      <c r="CQ14" s="185"/>
      <c r="CR14" s="127"/>
      <c r="CS14" s="127"/>
      <c r="CT14" s="127"/>
      <c r="CU14" s="127"/>
      <c r="CV14" s="127"/>
      <c r="CW14" s="127"/>
      <c r="CX14" s="127"/>
      <c r="CY14" s="127"/>
      <c r="CZ14" s="127"/>
      <c r="DA14" s="127"/>
      <c r="DB14" s="127"/>
      <c r="DC14" s="127"/>
      <c r="DD14" s="127"/>
      <c r="DE14" s="127"/>
      <c r="DF14" s="127"/>
      <c r="DG14" s="127"/>
      <c r="DH14" s="127"/>
      <c r="DI14" s="127"/>
      <c r="DJ14" s="127"/>
      <c r="DK14" s="127"/>
      <c r="DL14" s="127"/>
      <c r="DM14" s="127"/>
      <c r="DN14" s="127"/>
      <c r="DO14" s="127"/>
      <c r="DP14" s="127"/>
      <c r="DQ14" s="127"/>
      <c r="DR14" s="127"/>
      <c r="DS14" s="127"/>
      <c r="DT14" s="127"/>
      <c r="DU14" s="127"/>
      <c r="DV14" s="127"/>
      <c r="DW14" s="127"/>
      <c r="DX14" s="127"/>
      <c r="DY14" s="127"/>
      <c r="DZ14" s="127"/>
      <c r="EA14" s="127"/>
      <c r="EB14" s="127"/>
      <c r="EC14" s="127"/>
      <c r="ED14" s="127"/>
      <c r="EE14" s="127"/>
      <c r="EF14" s="127"/>
      <c r="EG14" s="127"/>
      <c r="EH14" s="127"/>
      <c r="EI14" s="127"/>
      <c r="EJ14" s="127"/>
      <c r="EK14" s="127"/>
      <c r="EL14" s="127"/>
      <c r="EM14" s="127"/>
      <c r="EN14" s="127"/>
      <c r="EO14" s="127"/>
      <c r="EP14" s="127"/>
      <c r="EQ14" s="127"/>
      <c r="ER14" s="127"/>
      <c r="ES14" s="127"/>
      <c r="ET14" s="127"/>
      <c r="EU14" s="127"/>
      <c r="EV14" s="127"/>
      <c r="EW14" s="127"/>
      <c r="EX14" s="127"/>
      <c r="EY14" s="127"/>
      <c r="EZ14" s="127"/>
      <c r="FA14" s="127"/>
      <c r="FB14" s="127"/>
      <c r="FC14" s="127"/>
      <c r="FD14" s="127"/>
      <c r="FE14" s="127"/>
      <c r="FF14" s="127"/>
      <c r="FG14" s="127"/>
      <c r="FH14" s="127"/>
      <c r="FI14" s="127"/>
      <c r="FJ14" s="127"/>
      <c r="FK14" s="127"/>
      <c r="FL14" s="127"/>
    </row>
    <row r="15" spans="1:168">
      <c r="A15" s="128" t="s">
        <v>56</v>
      </c>
      <c r="B15" s="128"/>
      <c r="C15" s="128" t="s">
        <v>179</v>
      </c>
      <c r="D15" s="128"/>
      <c r="E15" s="128">
        <v>52</v>
      </c>
      <c r="F15" s="128">
        <v>98</v>
      </c>
      <c r="G15" s="129" t="s">
        <v>218</v>
      </c>
      <c r="H15" s="129"/>
      <c r="I15" s="129" t="s">
        <v>219</v>
      </c>
      <c r="J15" s="129"/>
      <c r="K15" s="129" t="s">
        <v>220</v>
      </c>
      <c r="L15" s="129" t="s">
        <v>221</v>
      </c>
      <c r="M15" s="129" t="s">
        <v>222</v>
      </c>
      <c r="N15" s="129">
        <v>8701</v>
      </c>
      <c r="O15" s="138" t="s">
        <v>223</v>
      </c>
      <c r="P15" s="129"/>
      <c r="Q15" s="129" t="s">
        <v>224</v>
      </c>
      <c r="R15" s="129" t="s">
        <v>225</v>
      </c>
      <c r="S15" s="129" t="s">
        <v>226</v>
      </c>
      <c r="T15" s="129" t="s">
        <v>227</v>
      </c>
      <c r="U15" s="129" t="s">
        <v>222</v>
      </c>
      <c r="V15" s="129" t="s">
        <v>228</v>
      </c>
      <c r="W15" s="129"/>
      <c r="X15" s="131" t="s">
        <v>229</v>
      </c>
      <c r="Y15" s="129"/>
      <c r="Z15" s="130"/>
      <c r="AA15" s="128">
        <v>111</v>
      </c>
      <c r="AB15" s="128">
        <v>208</v>
      </c>
      <c r="AC15" s="129"/>
      <c r="AD15" s="129"/>
      <c r="AE15" s="131" t="s">
        <v>230</v>
      </c>
      <c r="AF15" s="131" t="s">
        <v>81</v>
      </c>
      <c r="AG15" s="130"/>
      <c r="AH15" s="128"/>
      <c r="AI15" s="175">
        <v>149</v>
      </c>
      <c r="AJ15" s="175">
        <f>AI15+20</f>
        <v>169</v>
      </c>
      <c r="AK15" s="175">
        <f>AJ15+20</f>
        <v>189</v>
      </c>
      <c r="AM15" s="129" t="s">
        <v>231</v>
      </c>
      <c r="AN15" s="130"/>
      <c r="AO15" s="132">
        <v>49</v>
      </c>
      <c r="AP15" s="132">
        <v>38</v>
      </c>
      <c r="AQ15" s="130"/>
      <c r="AR15" s="132">
        <v>64</v>
      </c>
      <c r="AS15" s="132">
        <v>56</v>
      </c>
      <c r="AT15" s="130"/>
      <c r="AU15" s="132"/>
      <c r="AV15" s="130"/>
      <c r="AW15" s="132">
        <v>74</v>
      </c>
      <c r="AX15" s="132">
        <v>66</v>
      </c>
      <c r="AY15" s="130"/>
      <c r="AZ15" s="132"/>
      <c r="BA15" s="132"/>
      <c r="BB15" s="130"/>
      <c r="BC15" s="132"/>
      <c r="BD15" s="130"/>
      <c r="BE15" s="132">
        <v>76</v>
      </c>
      <c r="BF15" s="132">
        <v>72</v>
      </c>
      <c r="BG15" s="130"/>
      <c r="BH15" s="132"/>
      <c r="BI15" s="132"/>
      <c r="BJ15" s="130"/>
      <c r="BK15" s="132"/>
      <c r="BL15" s="130"/>
      <c r="BM15" s="132">
        <v>81</v>
      </c>
      <c r="BN15" s="132">
        <v>78</v>
      </c>
      <c r="BO15" s="132"/>
      <c r="BP15" s="130"/>
      <c r="BQ15" s="132"/>
      <c r="BR15" s="130"/>
      <c r="BS15" s="132">
        <v>103</v>
      </c>
      <c r="BT15" s="132">
        <v>90</v>
      </c>
      <c r="BU15" s="130"/>
      <c r="BV15" s="132"/>
      <c r="BW15" s="132">
        <v>101</v>
      </c>
      <c r="BX15" s="132">
        <v>101</v>
      </c>
      <c r="BY15" s="130"/>
      <c r="BZ15" s="132"/>
      <c r="CA15" s="132">
        <v>101</v>
      </c>
      <c r="CB15" s="132">
        <v>101</v>
      </c>
      <c r="CC15" s="130"/>
      <c r="CD15" s="132"/>
      <c r="CE15" s="132">
        <v>100</v>
      </c>
      <c r="CF15" s="132">
        <v>98</v>
      </c>
      <c r="CG15" s="130"/>
      <c r="CH15" s="132"/>
      <c r="CI15" s="132">
        <v>102</v>
      </c>
      <c r="CJ15" s="132">
        <v>98</v>
      </c>
      <c r="CK15" s="192"/>
      <c r="CL15" s="160">
        <v>98</v>
      </c>
      <c r="CM15" s="160">
        <v>98</v>
      </c>
      <c r="CN15" s="256"/>
      <c r="CO15" s="160">
        <v>98</v>
      </c>
      <c r="CP15" s="160">
        <v>98</v>
      </c>
      <c r="CQ15" s="185"/>
    </row>
    <row r="16" spans="1:168">
      <c r="A16" s="128" t="s">
        <v>56</v>
      </c>
      <c r="B16" s="128"/>
      <c r="C16" s="128"/>
      <c r="D16" s="128"/>
      <c r="E16" s="128">
        <v>37</v>
      </c>
      <c r="F16" s="128">
        <v>72</v>
      </c>
      <c r="G16" s="129" t="s">
        <v>232</v>
      </c>
      <c r="H16" s="129"/>
      <c r="I16" s="129" t="s">
        <v>233</v>
      </c>
      <c r="J16" s="129"/>
      <c r="K16" s="129" t="s">
        <v>234</v>
      </c>
      <c r="L16" s="129" t="s">
        <v>235</v>
      </c>
      <c r="M16" s="129" t="s">
        <v>236</v>
      </c>
      <c r="N16" s="129">
        <v>80631</v>
      </c>
      <c r="O16" s="138" t="s">
        <v>237</v>
      </c>
      <c r="P16" s="129"/>
      <c r="Q16" s="129" t="s">
        <v>238</v>
      </c>
      <c r="R16" s="129" t="s">
        <v>239</v>
      </c>
      <c r="S16" s="129" t="s">
        <v>240</v>
      </c>
      <c r="T16" s="129" t="s">
        <v>235</v>
      </c>
      <c r="U16" s="129" t="s">
        <v>236</v>
      </c>
      <c r="V16" s="129">
        <v>80634</v>
      </c>
      <c r="W16" s="129"/>
      <c r="X16" s="131" t="s">
        <v>241</v>
      </c>
      <c r="Y16" s="129"/>
      <c r="Z16" s="130"/>
      <c r="AA16" s="128">
        <v>126</v>
      </c>
      <c r="AB16" s="128">
        <v>223</v>
      </c>
      <c r="AC16" s="129"/>
      <c r="AD16" s="129"/>
      <c r="AE16" s="131" t="s">
        <v>242</v>
      </c>
      <c r="AF16" s="131" t="s">
        <v>105</v>
      </c>
      <c r="AG16" s="130"/>
      <c r="AH16" s="128"/>
      <c r="AI16" s="175">
        <v>149</v>
      </c>
      <c r="AJ16" s="175">
        <f>AI16+20</f>
        <v>169</v>
      </c>
      <c r="AK16" s="175">
        <f>AJ16+20</f>
        <v>189</v>
      </c>
      <c r="AM16" s="129" t="s">
        <v>243</v>
      </c>
      <c r="AN16" s="130"/>
      <c r="AO16" s="132">
        <v>48</v>
      </c>
      <c r="AP16" s="132">
        <v>32</v>
      </c>
      <c r="AQ16" s="130"/>
      <c r="AR16" s="132">
        <v>57</v>
      </c>
      <c r="AS16" s="132">
        <v>40</v>
      </c>
      <c r="AT16" s="130"/>
      <c r="AU16" s="132"/>
      <c r="AV16" s="130"/>
      <c r="AW16" s="132">
        <v>60</v>
      </c>
      <c r="AX16" s="132">
        <v>40</v>
      </c>
      <c r="AY16" s="130"/>
      <c r="AZ16" s="132"/>
      <c r="BA16" s="132"/>
      <c r="BB16" s="130"/>
      <c r="BC16" s="132"/>
      <c r="BD16" s="130"/>
      <c r="BE16" s="132">
        <v>53</v>
      </c>
      <c r="BF16" s="132">
        <v>52</v>
      </c>
      <c r="BG16" s="130"/>
      <c r="BH16" s="132"/>
      <c r="BI16" s="132"/>
      <c r="BJ16" s="130"/>
      <c r="BK16" s="132"/>
      <c r="BL16" s="130"/>
      <c r="BM16" s="132">
        <v>60</v>
      </c>
      <c r="BN16" s="132">
        <v>55</v>
      </c>
      <c r="BO16" s="132"/>
      <c r="BP16" s="130"/>
      <c r="BQ16" s="132"/>
      <c r="BR16" s="130"/>
      <c r="BS16" s="132">
        <v>69</v>
      </c>
      <c r="BT16" s="132">
        <v>63</v>
      </c>
      <c r="BU16" s="130"/>
      <c r="BV16" s="132"/>
      <c r="BW16" s="132">
        <v>80</v>
      </c>
      <c r="BX16" s="132">
        <v>74</v>
      </c>
      <c r="BY16" s="130"/>
      <c r="BZ16" s="132"/>
      <c r="CA16" s="132">
        <v>82</v>
      </c>
      <c r="CB16" s="132">
        <v>73</v>
      </c>
      <c r="CC16" s="130"/>
      <c r="CD16" s="132"/>
      <c r="CE16" s="132">
        <v>72</v>
      </c>
      <c r="CF16" s="132">
        <v>72</v>
      </c>
      <c r="CG16" s="130"/>
      <c r="CH16" s="132"/>
      <c r="CI16" s="132">
        <v>75</v>
      </c>
      <c r="CJ16" s="132">
        <v>72</v>
      </c>
      <c r="CK16" s="192"/>
      <c r="CL16" s="160">
        <v>72</v>
      </c>
      <c r="CM16" s="160">
        <v>72</v>
      </c>
      <c r="CN16" s="256"/>
      <c r="CO16" s="160">
        <v>72</v>
      </c>
      <c r="CP16" s="160">
        <v>72</v>
      </c>
      <c r="CQ16" s="185"/>
    </row>
    <row r="17" spans="1:168">
      <c r="A17" s="128" t="s">
        <v>56</v>
      </c>
      <c r="B17" s="128"/>
      <c r="C17" s="128" t="s">
        <v>179</v>
      </c>
      <c r="D17" s="128"/>
      <c r="E17" s="128">
        <v>68</v>
      </c>
      <c r="F17" s="128">
        <v>116</v>
      </c>
      <c r="G17" s="129" t="s">
        <v>244</v>
      </c>
      <c r="H17" s="129"/>
      <c r="I17" s="129" t="s">
        <v>245</v>
      </c>
      <c r="J17" s="129"/>
      <c r="K17" s="129" t="s">
        <v>246</v>
      </c>
      <c r="L17" s="129" t="s">
        <v>247</v>
      </c>
      <c r="M17" s="129" t="s">
        <v>248</v>
      </c>
      <c r="N17" s="129">
        <v>43026</v>
      </c>
      <c r="O17" s="138" t="s">
        <v>249</v>
      </c>
      <c r="P17" s="129"/>
      <c r="Q17" s="129" t="s">
        <v>250</v>
      </c>
      <c r="R17" s="129" t="s">
        <v>251</v>
      </c>
      <c r="S17" s="129" t="s">
        <v>252</v>
      </c>
      <c r="T17" s="129" t="s">
        <v>253</v>
      </c>
      <c r="U17" s="129" t="s">
        <v>248</v>
      </c>
      <c r="V17" s="129">
        <v>43068</v>
      </c>
      <c r="W17" s="129"/>
      <c r="X17" s="131" t="s">
        <v>254</v>
      </c>
      <c r="Y17" s="129"/>
      <c r="Z17" s="130"/>
      <c r="AA17" s="128">
        <v>223</v>
      </c>
      <c r="AB17" s="128">
        <v>323</v>
      </c>
      <c r="AC17" s="129"/>
      <c r="AD17" s="129"/>
      <c r="AE17" s="131" t="s">
        <v>255</v>
      </c>
      <c r="AF17" s="131" t="s">
        <v>67</v>
      </c>
      <c r="AG17" s="130"/>
      <c r="AH17" s="128"/>
      <c r="AI17" s="175">
        <v>139</v>
      </c>
      <c r="AJ17" s="175">
        <f>AI17+20</f>
        <v>159</v>
      </c>
      <c r="AK17" s="175">
        <f>AJ17+20</f>
        <v>179</v>
      </c>
      <c r="AM17" s="129" t="s">
        <v>256</v>
      </c>
      <c r="AN17" s="130"/>
      <c r="AO17" s="132">
        <v>22</v>
      </c>
      <c r="AP17" s="132">
        <v>13</v>
      </c>
      <c r="AQ17" s="130"/>
      <c r="AR17" s="132">
        <v>29</v>
      </c>
      <c r="AS17" s="132">
        <v>20</v>
      </c>
      <c r="AT17" s="130"/>
      <c r="AU17" s="132"/>
      <c r="AV17" s="130"/>
      <c r="AW17" s="132">
        <v>37</v>
      </c>
      <c r="AX17" s="132">
        <v>23</v>
      </c>
      <c r="AY17" s="130"/>
      <c r="AZ17" s="132"/>
      <c r="BA17" s="132"/>
      <c r="BB17" s="130"/>
      <c r="BC17" s="132"/>
      <c r="BD17" s="130"/>
      <c r="BE17" s="132">
        <v>54</v>
      </c>
      <c r="BF17" s="132">
        <v>47</v>
      </c>
      <c r="BG17" s="130"/>
      <c r="BH17" s="132"/>
      <c r="BI17" s="132"/>
      <c r="BJ17" s="130"/>
      <c r="BK17" s="132"/>
      <c r="BL17" s="130"/>
      <c r="BM17" s="132">
        <v>59</v>
      </c>
      <c r="BN17" s="132">
        <v>53</v>
      </c>
      <c r="BO17" s="132"/>
      <c r="BP17" s="130"/>
      <c r="BQ17" s="132"/>
      <c r="BR17" s="130"/>
      <c r="BS17" s="132">
        <v>81</v>
      </c>
      <c r="BT17" s="132">
        <v>71</v>
      </c>
      <c r="BU17" s="130"/>
      <c r="BV17" s="132"/>
      <c r="BW17" s="132">
        <v>102</v>
      </c>
      <c r="BX17" s="132">
        <v>88</v>
      </c>
      <c r="BY17" s="130"/>
      <c r="BZ17" s="132"/>
      <c r="CA17" s="132">
        <v>116</v>
      </c>
      <c r="CB17" s="132">
        <v>100</v>
      </c>
      <c r="CC17" s="130"/>
      <c r="CD17" s="132"/>
      <c r="CE17" s="132">
        <v>113</v>
      </c>
      <c r="CF17" s="132">
        <v>101</v>
      </c>
      <c r="CG17" s="130"/>
      <c r="CH17" s="132"/>
      <c r="CI17" s="132">
        <v>108</v>
      </c>
      <c r="CJ17" s="132">
        <v>103</v>
      </c>
      <c r="CK17" s="192"/>
      <c r="CL17" s="140">
        <v>108</v>
      </c>
      <c r="CM17" s="140">
        <v>106</v>
      </c>
      <c r="CN17" s="256"/>
      <c r="CO17" s="160">
        <v>116</v>
      </c>
      <c r="CP17" s="160">
        <v>116</v>
      </c>
      <c r="CQ17" s="185"/>
    </row>
    <row r="18" spans="1:168">
      <c r="A18" s="128" t="s">
        <v>56</v>
      </c>
      <c r="B18" s="128"/>
      <c r="C18" s="128"/>
      <c r="D18" s="128"/>
      <c r="E18" s="128">
        <v>39</v>
      </c>
      <c r="F18" s="128">
        <v>74</v>
      </c>
      <c r="G18" s="129" t="s">
        <v>257</v>
      </c>
      <c r="H18" s="129"/>
      <c r="I18" s="129" t="s">
        <v>258</v>
      </c>
      <c r="J18" s="129"/>
      <c r="K18" s="129" t="s">
        <v>259</v>
      </c>
      <c r="L18" s="129" t="s">
        <v>260</v>
      </c>
      <c r="M18" s="129" t="s">
        <v>248</v>
      </c>
      <c r="N18" s="129">
        <v>45764</v>
      </c>
      <c r="O18" s="138" t="s">
        <v>261</v>
      </c>
      <c r="P18" s="129"/>
      <c r="Q18" s="129" t="s">
        <v>262</v>
      </c>
      <c r="R18" s="129" t="s">
        <v>263</v>
      </c>
      <c r="S18" s="129" t="s">
        <v>264</v>
      </c>
      <c r="T18" s="129" t="s">
        <v>265</v>
      </c>
      <c r="U18" s="129" t="s">
        <v>248</v>
      </c>
      <c r="V18" s="129">
        <v>43138</v>
      </c>
      <c r="W18" s="129"/>
      <c r="X18" s="131" t="s">
        <v>266</v>
      </c>
      <c r="Y18" s="129"/>
      <c r="Z18" s="130"/>
      <c r="AA18" s="128">
        <v>112</v>
      </c>
      <c r="AB18" s="128">
        <v>209</v>
      </c>
      <c r="AC18" s="129"/>
      <c r="AD18" s="129"/>
      <c r="AE18" s="131" t="s">
        <v>267</v>
      </c>
      <c r="AF18" s="131" t="s">
        <v>67</v>
      </c>
      <c r="AG18" s="130"/>
      <c r="AH18" s="128"/>
      <c r="AI18" s="175">
        <v>139</v>
      </c>
      <c r="AJ18" s="175">
        <f>AI18+20</f>
        <v>159</v>
      </c>
      <c r="AK18" s="175">
        <f>AJ18+20</f>
        <v>179</v>
      </c>
      <c r="AM18" s="129" t="s">
        <v>268</v>
      </c>
      <c r="AN18" s="130"/>
      <c r="AO18" s="132">
        <v>54</v>
      </c>
      <c r="AP18" s="132">
        <v>53</v>
      </c>
      <c r="AQ18" s="130"/>
      <c r="AR18" s="132">
        <v>61</v>
      </c>
      <c r="AS18" s="132">
        <v>58</v>
      </c>
      <c r="AT18" s="130"/>
      <c r="AU18" s="132"/>
      <c r="AV18" s="130"/>
      <c r="AW18" s="132">
        <v>73</v>
      </c>
      <c r="AX18" s="132">
        <v>68</v>
      </c>
      <c r="AY18" s="130"/>
      <c r="AZ18" s="132"/>
      <c r="BA18" s="132"/>
      <c r="BB18" s="130"/>
      <c r="BC18" s="132"/>
      <c r="BD18" s="130"/>
      <c r="BE18" s="132">
        <v>76</v>
      </c>
      <c r="BF18" s="132">
        <v>73</v>
      </c>
      <c r="BG18" s="130"/>
      <c r="BH18" s="132"/>
      <c r="BI18" s="132"/>
      <c r="BJ18" s="130"/>
      <c r="BK18" s="132"/>
      <c r="BL18" s="130"/>
      <c r="BM18" s="132">
        <v>77</v>
      </c>
      <c r="BN18" s="132">
        <v>74</v>
      </c>
      <c r="BO18" s="132"/>
      <c r="BP18" s="130"/>
      <c r="BQ18" s="132"/>
      <c r="BR18" s="130"/>
      <c r="BS18" s="132">
        <v>76</v>
      </c>
      <c r="BT18" s="132">
        <v>76</v>
      </c>
      <c r="BU18" s="130"/>
      <c r="BV18" s="132"/>
      <c r="BW18" s="132">
        <v>76</v>
      </c>
      <c r="BX18" s="132">
        <v>76</v>
      </c>
      <c r="BY18" s="130"/>
      <c r="BZ18" s="132"/>
      <c r="CA18" s="132">
        <v>76</v>
      </c>
      <c r="CB18" s="132">
        <v>76</v>
      </c>
      <c r="CC18" s="130"/>
      <c r="CD18" s="132"/>
      <c r="CE18" s="132">
        <v>74</v>
      </c>
      <c r="CF18" s="132">
        <v>74</v>
      </c>
      <c r="CG18" s="130"/>
      <c r="CH18" s="132"/>
      <c r="CI18" s="132">
        <v>74</v>
      </c>
      <c r="CJ18" s="132">
        <v>74</v>
      </c>
      <c r="CK18" s="192"/>
      <c r="CL18" s="160">
        <v>74</v>
      </c>
      <c r="CM18" s="160">
        <v>74</v>
      </c>
      <c r="CN18" s="256"/>
      <c r="CO18" s="160">
        <v>74</v>
      </c>
      <c r="CP18" s="160">
        <v>74</v>
      </c>
      <c r="CQ18" s="185"/>
    </row>
    <row r="19" spans="1:168">
      <c r="A19" s="134" t="s">
        <v>56</v>
      </c>
      <c r="B19" s="134"/>
      <c r="C19" s="134" t="s">
        <v>179</v>
      </c>
      <c r="D19" s="134"/>
      <c r="E19" s="134">
        <v>41</v>
      </c>
      <c r="F19" s="134">
        <v>41</v>
      </c>
      <c r="G19" s="135" t="s">
        <v>269</v>
      </c>
      <c r="H19" s="135"/>
      <c r="I19" s="135" t="s">
        <v>270</v>
      </c>
      <c r="J19" s="135"/>
      <c r="K19" s="135" t="s">
        <v>271</v>
      </c>
      <c r="L19" s="135" t="s">
        <v>272</v>
      </c>
      <c r="M19" s="135" t="s">
        <v>273</v>
      </c>
      <c r="N19" s="135">
        <v>85742</v>
      </c>
      <c r="O19" s="149" t="s">
        <v>274</v>
      </c>
      <c r="P19" s="135"/>
      <c r="Q19" s="135" t="s">
        <v>275</v>
      </c>
      <c r="R19" s="135" t="s">
        <v>276</v>
      </c>
      <c r="S19" s="135" t="s">
        <v>277</v>
      </c>
      <c r="T19" s="135" t="s">
        <v>272</v>
      </c>
      <c r="U19" s="135" t="s">
        <v>273</v>
      </c>
      <c r="V19" s="135">
        <v>85755</v>
      </c>
      <c r="W19" s="135"/>
      <c r="X19" s="136" t="s">
        <v>278</v>
      </c>
      <c r="Y19" s="135"/>
      <c r="Z19" s="130"/>
      <c r="AA19" s="134">
        <v>27</v>
      </c>
      <c r="AB19" s="134">
        <v>30</v>
      </c>
      <c r="AC19" s="135"/>
      <c r="AD19" s="135"/>
      <c r="AE19" s="136" t="s">
        <v>279</v>
      </c>
      <c r="AF19" s="136" t="s">
        <v>280</v>
      </c>
      <c r="AG19" s="130"/>
      <c r="AH19" s="135"/>
      <c r="AI19" s="176">
        <v>295</v>
      </c>
      <c r="AJ19" s="176">
        <v>0</v>
      </c>
      <c r="AK19" s="176">
        <v>0</v>
      </c>
      <c r="AM19" s="135" t="s">
        <v>281</v>
      </c>
      <c r="AN19" s="130"/>
      <c r="AO19" s="134">
        <v>40</v>
      </c>
      <c r="AP19" s="134">
        <v>32</v>
      </c>
      <c r="AQ19" s="130"/>
      <c r="AR19" s="134">
        <v>43</v>
      </c>
      <c r="AS19" s="134">
        <v>37</v>
      </c>
      <c r="AT19" s="130"/>
      <c r="AU19" s="134"/>
      <c r="AV19" s="130"/>
      <c r="AW19" s="134">
        <v>41</v>
      </c>
      <c r="AX19" s="134">
        <v>39</v>
      </c>
      <c r="AY19" s="130"/>
      <c r="AZ19" s="134"/>
      <c r="BA19" s="134"/>
      <c r="BB19" s="130"/>
      <c r="BC19" s="134"/>
      <c r="BD19" s="130"/>
      <c r="BE19" s="134">
        <v>42</v>
      </c>
      <c r="BF19" s="134">
        <v>40</v>
      </c>
      <c r="BG19" s="130"/>
      <c r="BH19" s="134"/>
      <c r="BI19" s="134"/>
      <c r="BJ19" s="130"/>
      <c r="BK19" s="134"/>
      <c r="BL19" s="130"/>
      <c r="BM19" s="134">
        <v>43</v>
      </c>
      <c r="BN19" s="134">
        <v>43</v>
      </c>
      <c r="BO19" s="134"/>
      <c r="BP19" s="130"/>
      <c r="BQ19" s="134"/>
      <c r="BR19" s="130"/>
      <c r="BS19" s="134">
        <v>43</v>
      </c>
      <c r="BT19" s="134">
        <v>43</v>
      </c>
      <c r="BU19" s="130"/>
      <c r="BV19" s="134"/>
      <c r="BW19" s="134">
        <v>43</v>
      </c>
      <c r="BX19" s="134">
        <v>43</v>
      </c>
      <c r="BY19" s="130"/>
      <c r="BZ19" s="134"/>
      <c r="CA19" s="134">
        <v>41</v>
      </c>
      <c r="CB19" s="134">
        <v>41</v>
      </c>
      <c r="CC19" s="130"/>
      <c r="CD19" s="134"/>
      <c r="CE19" s="134">
        <v>41</v>
      </c>
      <c r="CF19" s="134">
        <v>41</v>
      </c>
      <c r="CG19" s="130"/>
      <c r="CH19" s="134"/>
      <c r="CI19" s="134">
        <v>41</v>
      </c>
      <c r="CJ19" s="134">
        <v>41</v>
      </c>
      <c r="CK19" s="192"/>
      <c r="CL19" s="160">
        <v>41</v>
      </c>
      <c r="CM19" s="160">
        <v>41</v>
      </c>
      <c r="CN19" s="256"/>
      <c r="CO19" s="160">
        <v>41</v>
      </c>
      <c r="CP19" s="160">
        <v>41</v>
      </c>
      <c r="CQ19" s="185"/>
    </row>
    <row r="20" spans="1:168" s="135" customFormat="1">
      <c r="A20" s="128" t="s">
        <v>56</v>
      </c>
      <c r="B20" s="128"/>
      <c r="C20" s="128" t="s">
        <v>179</v>
      </c>
      <c r="D20" s="128"/>
      <c r="E20" s="128">
        <v>23</v>
      </c>
      <c r="F20" s="128">
        <v>45</v>
      </c>
      <c r="G20" s="129" t="s">
        <v>282</v>
      </c>
      <c r="H20" s="129"/>
      <c r="I20" s="129" t="s">
        <v>283</v>
      </c>
      <c r="J20" s="129" t="s">
        <v>284</v>
      </c>
      <c r="K20" s="129" t="s">
        <v>285</v>
      </c>
      <c r="L20" s="129" t="s">
        <v>286</v>
      </c>
      <c r="M20" s="129" t="s">
        <v>287</v>
      </c>
      <c r="N20" s="129">
        <v>37683</v>
      </c>
      <c r="O20" s="138" t="s">
        <v>288</v>
      </c>
      <c r="P20" s="129"/>
      <c r="Q20" s="129" t="s">
        <v>289</v>
      </c>
      <c r="R20" s="129" t="s">
        <v>290</v>
      </c>
      <c r="S20" s="129"/>
      <c r="T20" s="129"/>
      <c r="U20" s="129"/>
      <c r="V20" s="129"/>
      <c r="W20" s="129"/>
      <c r="X20" s="131" t="s">
        <v>291</v>
      </c>
      <c r="Y20" s="129"/>
      <c r="Z20" s="130"/>
      <c r="AA20" s="128">
        <v>125</v>
      </c>
      <c r="AB20" s="128">
        <v>215</v>
      </c>
      <c r="AC20" s="129"/>
      <c r="AD20" s="129"/>
      <c r="AE20" s="131" t="s">
        <v>292</v>
      </c>
      <c r="AF20" s="131" t="s">
        <v>192</v>
      </c>
      <c r="AG20" s="130"/>
      <c r="AH20" s="128"/>
      <c r="AI20" s="175">
        <v>139</v>
      </c>
      <c r="AJ20" s="175">
        <f>AI20+20</f>
        <v>159</v>
      </c>
      <c r="AK20" s="175">
        <f>AJ20+20</f>
        <v>179</v>
      </c>
      <c r="AL20" s="123"/>
      <c r="AM20" s="129" t="s">
        <v>293</v>
      </c>
      <c r="AN20" s="130"/>
      <c r="AO20" s="132">
        <v>16</v>
      </c>
      <c r="AP20" s="132">
        <v>16</v>
      </c>
      <c r="AQ20" s="130"/>
      <c r="AR20" s="132">
        <v>19</v>
      </c>
      <c r="AS20" s="132">
        <v>19</v>
      </c>
      <c r="AT20" s="130"/>
      <c r="AU20" s="132"/>
      <c r="AV20" s="130"/>
      <c r="AW20" s="132">
        <v>24</v>
      </c>
      <c r="AX20" s="132">
        <v>21</v>
      </c>
      <c r="AY20" s="130"/>
      <c r="AZ20" s="132"/>
      <c r="BA20" s="132"/>
      <c r="BB20" s="130"/>
      <c r="BC20" s="132"/>
      <c r="BD20" s="130"/>
      <c r="BE20" s="132">
        <v>31</v>
      </c>
      <c r="BF20" s="132">
        <v>26</v>
      </c>
      <c r="BG20" s="130"/>
      <c r="BH20" s="132"/>
      <c r="BI20" s="132"/>
      <c r="BJ20" s="130"/>
      <c r="BK20" s="132"/>
      <c r="BL20" s="130"/>
      <c r="BM20" s="132">
        <v>31</v>
      </c>
      <c r="BN20" s="132">
        <v>26</v>
      </c>
      <c r="BO20" s="132"/>
      <c r="BP20" s="130"/>
      <c r="BQ20" s="132"/>
      <c r="BR20" s="130"/>
      <c r="BS20" s="132">
        <v>37</v>
      </c>
      <c r="BT20" s="132">
        <v>35</v>
      </c>
      <c r="BU20" s="130"/>
      <c r="BV20" s="132"/>
      <c r="BW20" s="132">
        <v>37</v>
      </c>
      <c r="BX20" s="132">
        <v>35</v>
      </c>
      <c r="BY20" s="130"/>
      <c r="BZ20" s="132"/>
      <c r="CA20" s="132">
        <v>46</v>
      </c>
      <c r="CB20" s="132">
        <v>33</v>
      </c>
      <c r="CC20" s="130"/>
      <c r="CD20" s="132"/>
      <c r="CE20" s="132">
        <v>43</v>
      </c>
      <c r="CF20" s="132">
        <v>43</v>
      </c>
      <c r="CG20" s="130"/>
      <c r="CH20" s="132"/>
      <c r="CI20" s="132">
        <v>45</v>
      </c>
      <c r="CJ20" s="132">
        <v>45</v>
      </c>
      <c r="CK20" s="192"/>
      <c r="CL20" s="160">
        <v>45</v>
      </c>
      <c r="CM20" s="160">
        <v>45</v>
      </c>
      <c r="CN20" s="256"/>
      <c r="CO20" s="160">
        <v>45</v>
      </c>
      <c r="CP20" s="160">
        <v>45</v>
      </c>
      <c r="CQ20" s="185"/>
      <c r="CR20" s="127"/>
      <c r="CS20" s="127"/>
      <c r="CT20" s="127"/>
      <c r="CU20" s="127"/>
      <c r="CV20" s="127"/>
      <c r="CW20" s="127"/>
      <c r="CX20" s="127"/>
      <c r="CY20" s="127"/>
      <c r="CZ20" s="127"/>
      <c r="DA20" s="127"/>
      <c r="DB20" s="127"/>
      <c r="DC20" s="127"/>
      <c r="DD20" s="127"/>
      <c r="DE20" s="127"/>
      <c r="DF20" s="127"/>
      <c r="DG20" s="127"/>
      <c r="DH20" s="127"/>
      <c r="DI20" s="127"/>
      <c r="DJ20" s="127"/>
      <c r="DK20" s="127"/>
      <c r="DL20" s="127"/>
      <c r="DM20" s="127"/>
      <c r="DN20" s="127"/>
      <c r="DO20" s="127"/>
      <c r="DP20" s="127"/>
      <c r="DQ20" s="127"/>
      <c r="DR20" s="127"/>
      <c r="DS20" s="127"/>
      <c r="DT20" s="127"/>
      <c r="DU20" s="127"/>
      <c r="DV20" s="127"/>
      <c r="DW20" s="127"/>
      <c r="DX20" s="127"/>
      <c r="DY20" s="127"/>
      <c r="DZ20" s="127"/>
      <c r="EA20" s="127"/>
      <c r="EB20" s="127"/>
      <c r="EC20" s="127"/>
      <c r="ED20" s="127"/>
      <c r="EE20" s="127"/>
      <c r="EF20" s="127"/>
      <c r="EG20" s="127"/>
      <c r="EH20" s="127"/>
      <c r="EI20" s="127"/>
      <c r="EJ20" s="127"/>
      <c r="EK20" s="127"/>
      <c r="EL20" s="127"/>
      <c r="EM20" s="127"/>
      <c r="EN20" s="127"/>
      <c r="EO20" s="127"/>
      <c r="EP20" s="127"/>
      <c r="EQ20" s="127"/>
      <c r="ER20" s="127"/>
      <c r="ES20" s="127"/>
      <c r="ET20" s="127"/>
      <c r="EU20" s="127"/>
      <c r="EV20" s="127"/>
      <c r="EW20" s="127"/>
      <c r="EX20" s="127"/>
      <c r="EY20" s="127"/>
      <c r="EZ20" s="127"/>
      <c r="FA20" s="127"/>
      <c r="FB20" s="127"/>
      <c r="FC20" s="127"/>
      <c r="FD20" s="127"/>
      <c r="FE20" s="127"/>
      <c r="FF20" s="127"/>
      <c r="FG20" s="127"/>
      <c r="FH20" s="127"/>
      <c r="FI20" s="127"/>
      <c r="FJ20" s="127"/>
      <c r="FK20" s="127"/>
      <c r="FL20" s="127"/>
    </row>
    <row r="21" spans="1:168">
      <c r="A21" s="128" t="s">
        <v>56</v>
      </c>
      <c r="B21" s="128"/>
      <c r="C21" s="128" t="s">
        <v>179</v>
      </c>
      <c r="D21" s="128"/>
      <c r="E21" s="128">
        <v>49</v>
      </c>
      <c r="F21" s="128">
        <v>102</v>
      </c>
      <c r="G21" s="129" t="s">
        <v>294</v>
      </c>
      <c r="H21" s="129"/>
      <c r="I21" s="129" t="s">
        <v>295</v>
      </c>
      <c r="J21" s="129"/>
      <c r="K21" s="129" t="s">
        <v>296</v>
      </c>
      <c r="L21" s="129" t="s">
        <v>297</v>
      </c>
      <c r="M21" s="129" t="s">
        <v>157</v>
      </c>
      <c r="N21" s="129">
        <v>78640</v>
      </c>
      <c r="O21" s="138" t="s">
        <v>298</v>
      </c>
      <c r="P21" s="129"/>
      <c r="Q21" s="129" t="s">
        <v>299</v>
      </c>
      <c r="R21" s="129" t="s">
        <v>300</v>
      </c>
      <c r="S21" s="129"/>
      <c r="T21" s="129"/>
      <c r="U21" s="129"/>
      <c r="V21" s="129"/>
      <c r="W21" s="129"/>
      <c r="X21" s="131" t="s">
        <v>301</v>
      </c>
      <c r="Y21" s="129"/>
      <c r="Z21" s="130"/>
      <c r="AA21" s="128">
        <v>112</v>
      </c>
      <c r="AB21" s="128">
        <v>202</v>
      </c>
      <c r="AC21" s="129"/>
      <c r="AD21" s="129"/>
      <c r="AE21" s="131" t="s">
        <v>302</v>
      </c>
      <c r="AF21" s="131" t="s">
        <v>67</v>
      </c>
      <c r="AG21" s="130"/>
      <c r="AH21" s="128"/>
      <c r="AI21" s="175">
        <v>139</v>
      </c>
      <c r="AJ21" s="175">
        <f>AI21+20</f>
        <v>159</v>
      </c>
      <c r="AK21" s="175">
        <f>AJ21+20</f>
        <v>179</v>
      </c>
      <c r="AM21" s="129" t="s">
        <v>303</v>
      </c>
      <c r="AN21" s="130"/>
      <c r="AO21" s="132">
        <v>57</v>
      </c>
      <c r="AP21" s="132">
        <v>44</v>
      </c>
      <c r="AQ21" s="130"/>
      <c r="AR21" s="132">
        <v>74</v>
      </c>
      <c r="AS21" s="132">
        <v>51</v>
      </c>
      <c r="AT21" s="130"/>
      <c r="AU21" s="132"/>
      <c r="AV21" s="130"/>
      <c r="AW21" s="132">
        <v>88</v>
      </c>
      <c r="AX21" s="132">
        <v>64</v>
      </c>
      <c r="AY21" s="130"/>
      <c r="AZ21" s="132"/>
      <c r="BA21" s="132"/>
      <c r="BB21" s="130"/>
      <c r="BC21" s="132"/>
      <c r="BD21" s="130"/>
      <c r="BE21" s="132">
        <v>93</v>
      </c>
      <c r="BF21" s="132">
        <v>74</v>
      </c>
      <c r="BG21" s="130"/>
      <c r="BH21" s="132"/>
      <c r="BI21" s="132"/>
      <c r="BJ21" s="130"/>
      <c r="BK21" s="132"/>
      <c r="BL21" s="130"/>
      <c r="BM21" s="132">
        <v>93</v>
      </c>
      <c r="BN21" s="132">
        <v>84</v>
      </c>
      <c r="BO21" s="132"/>
      <c r="BP21" s="130"/>
      <c r="BQ21" s="132"/>
      <c r="BR21" s="130"/>
      <c r="BS21" s="132">
        <v>104</v>
      </c>
      <c r="BT21" s="132">
        <v>100</v>
      </c>
      <c r="BU21" s="130"/>
      <c r="BV21" s="132"/>
      <c r="BW21" s="132">
        <v>104</v>
      </c>
      <c r="BX21" s="132">
        <v>104</v>
      </c>
      <c r="BY21" s="130"/>
      <c r="BZ21" s="132"/>
      <c r="CA21" s="132">
        <v>103</v>
      </c>
      <c r="CB21" s="132">
        <v>103</v>
      </c>
      <c r="CC21" s="130"/>
      <c r="CD21" s="132"/>
      <c r="CE21" s="132">
        <v>103</v>
      </c>
      <c r="CF21" s="132">
        <v>103</v>
      </c>
      <c r="CG21" s="130"/>
      <c r="CH21" s="132"/>
      <c r="CI21" s="132">
        <v>102</v>
      </c>
      <c r="CJ21" s="132">
        <v>102</v>
      </c>
      <c r="CK21" s="192"/>
      <c r="CL21" s="160">
        <v>102</v>
      </c>
      <c r="CM21" s="160">
        <v>102</v>
      </c>
      <c r="CN21" s="256"/>
      <c r="CO21" s="160">
        <v>102</v>
      </c>
      <c r="CP21" s="160">
        <v>102</v>
      </c>
      <c r="CQ21" s="185"/>
    </row>
    <row r="22" spans="1:168" s="156" customFormat="1">
      <c r="A22" s="128" t="s">
        <v>56</v>
      </c>
      <c r="B22" s="128"/>
      <c r="C22" s="128"/>
      <c r="D22" s="128"/>
      <c r="E22" s="128">
        <v>21</v>
      </c>
      <c r="F22" s="128">
        <v>47</v>
      </c>
      <c r="G22" s="129" t="s">
        <v>304</v>
      </c>
      <c r="H22" s="129"/>
      <c r="I22" s="129" t="s">
        <v>305</v>
      </c>
      <c r="J22" s="129"/>
      <c r="K22" s="129" t="s">
        <v>306</v>
      </c>
      <c r="L22" s="129" t="s">
        <v>307</v>
      </c>
      <c r="M22" s="129" t="s">
        <v>308</v>
      </c>
      <c r="N22" s="129">
        <v>30038</v>
      </c>
      <c r="O22" s="138" t="s">
        <v>309</v>
      </c>
      <c r="P22" s="129"/>
      <c r="Q22" s="129" t="s">
        <v>310</v>
      </c>
      <c r="R22" s="129" t="s">
        <v>311</v>
      </c>
      <c r="S22" s="129"/>
      <c r="T22" s="129"/>
      <c r="U22" s="129"/>
      <c r="V22" s="129"/>
      <c r="W22" s="129"/>
      <c r="X22" s="131" t="s">
        <v>312</v>
      </c>
      <c r="Y22" s="129"/>
      <c r="Z22" s="130"/>
      <c r="AA22" s="128">
        <v>119</v>
      </c>
      <c r="AB22" s="128">
        <v>209</v>
      </c>
      <c r="AC22" s="129"/>
      <c r="AD22" s="129"/>
      <c r="AE22" s="131" t="s">
        <v>313</v>
      </c>
      <c r="AF22" s="131" t="s">
        <v>81</v>
      </c>
      <c r="AG22" s="130"/>
      <c r="AH22" s="128"/>
      <c r="AI22" s="175">
        <v>139</v>
      </c>
      <c r="AJ22" s="175">
        <f>AI22+20</f>
        <v>159</v>
      </c>
      <c r="AK22" s="175">
        <f>AJ22+20</f>
        <v>179</v>
      </c>
      <c r="AL22" s="123"/>
      <c r="AM22" s="129" t="s">
        <v>314</v>
      </c>
      <c r="AN22" s="130"/>
      <c r="AO22" s="132">
        <v>18</v>
      </c>
      <c r="AP22" s="132">
        <v>16</v>
      </c>
      <c r="AQ22" s="130"/>
      <c r="AR22" s="132">
        <v>20</v>
      </c>
      <c r="AS22" s="132">
        <v>18</v>
      </c>
      <c r="AT22" s="130"/>
      <c r="AU22" s="132"/>
      <c r="AV22" s="130"/>
      <c r="AW22" s="132">
        <v>26</v>
      </c>
      <c r="AX22" s="132">
        <v>23</v>
      </c>
      <c r="AY22" s="130"/>
      <c r="AZ22" s="132"/>
      <c r="BA22" s="132"/>
      <c r="BB22" s="130"/>
      <c r="BC22" s="132"/>
      <c r="BD22" s="130"/>
      <c r="BE22" s="132">
        <v>34</v>
      </c>
      <c r="BF22" s="132">
        <v>26</v>
      </c>
      <c r="BG22" s="130"/>
      <c r="BH22" s="132"/>
      <c r="BI22" s="132"/>
      <c r="BJ22" s="130"/>
      <c r="BK22" s="132"/>
      <c r="BL22" s="130"/>
      <c r="BM22" s="132">
        <v>41</v>
      </c>
      <c r="BN22" s="132">
        <v>30</v>
      </c>
      <c r="BO22" s="132"/>
      <c r="BP22" s="130"/>
      <c r="BQ22" s="132"/>
      <c r="BR22" s="130"/>
      <c r="BS22" s="132">
        <v>57</v>
      </c>
      <c r="BT22" s="132">
        <v>39</v>
      </c>
      <c r="BU22" s="130"/>
      <c r="BV22" s="132"/>
      <c r="BW22" s="132">
        <v>59</v>
      </c>
      <c r="BX22" s="132">
        <v>42</v>
      </c>
      <c r="BY22" s="130"/>
      <c r="BZ22" s="132"/>
      <c r="CA22" s="132">
        <v>48</v>
      </c>
      <c r="CB22" s="132">
        <v>45</v>
      </c>
      <c r="CC22" s="130"/>
      <c r="CD22" s="132"/>
      <c r="CE22" s="132">
        <v>48</v>
      </c>
      <c r="CF22" s="132">
        <v>45</v>
      </c>
      <c r="CG22" s="130"/>
      <c r="CH22" s="132"/>
      <c r="CI22" s="132">
        <v>48</v>
      </c>
      <c r="CJ22" s="132">
        <v>45</v>
      </c>
      <c r="CK22" s="192"/>
      <c r="CL22" s="160">
        <v>47</v>
      </c>
      <c r="CM22" s="160">
        <v>44</v>
      </c>
      <c r="CN22" s="256"/>
      <c r="CO22" s="160">
        <v>47</v>
      </c>
      <c r="CP22" s="160">
        <v>44</v>
      </c>
      <c r="CQ22" s="185"/>
      <c r="CR22" s="127"/>
      <c r="CS22" s="127"/>
      <c r="CT22" s="127"/>
      <c r="CU22" s="127"/>
      <c r="CV22" s="127"/>
      <c r="CW22" s="127"/>
      <c r="CX22" s="127"/>
      <c r="CY22" s="127"/>
      <c r="CZ22" s="127"/>
      <c r="DA22" s="127"/>
      <c r="DB22" s="127"/>
      <c r="DC22" s="127"/>
      <c r="DD22" s="127"/>
      <c r="DE22" s="127"/>
      <c r="DF22" s="127"/>
      <c r="DG22" s="127"/>
      <c r="DH22" s="127"/>
      <c r="DI22" s="127"/>
      <c r="DJ22" s="127"/>
      <c r="DK22" s="127"/>
      <c r="DL22" s="127"/>
      <c r="DM22" s="127"/>
      <c r="DN22" s="127"/>
      <c r="DO22" s="127"/>
      <c r="DP22" s="127"/>
      <c r="DQ22" s="127"/>
      <c r="DR22" s="127"/>
      <c r="DS22" s="127"/>
      <c r="DT22" s="127"/>
      <c r="DU22" s="127"/>
      <c r="DV22" s="127"/>
      <c r="DW22" s="127"/>
      <c r="DX22" s="127"/>
      <c r="DY22" s="127"/>
      <c r="DZ22" s="127"/>
      <c r="EA22" s="127"/>
      <c r="EB22" s="127"/>
      <c r="EC22" s="127"/>
      <c r="ED22" s="127"/>
      <c r="EE22" s="127"/>
      <c r="EF22" s="127"/>
      <c r="EG22" s="127"/>
      <c r="EH22" s="127"/>
      <c r="EI22" s="127"/>
      <c r="EJ22" s="127"/>
      <c r="EK22" s="127"/>
      <c r="EL22" s="127"/>
      <c r="EM22" s="127"/>
      <c r="EN22" s="127"/>
      <c r="EO22" s="127"/>
      <c r="EP22" s="127"/>
      <c r="EQ22" s="127"/>
      <c r="ER22" s="127"/>
      <c r="ES22" s="127"/>
      <c r="ET22" s="127"/>
      <c r="EU22" s="127"/>
      <c r="EV22" s="127"/>
      <c r="EW22" s="127"/>
      <c r="EX22" s="127"/>
      <c r="EY22" s="127"/>
      <c r="EZ22" s="127"/>
      <c r="FA22" s="127"/>
      <c r="FB22" s="127"/>
      <c r="FC22" s="127"/>
      <c r="FD22" s="127"/>
      <c r="FE22" s="127"/>
      <c r="FF22" s="127"/>
      <c r="FG22" s="127"/>
      <c r="FH22" s="127"/>
      <c r="FI22" s="127"/>
      <c r="FJ22" s="127"/>
      <c r="FK22" s="127"/>
      <c r="FL22" s="127"/>
    </row>
    <row r="23" spans="1:168">
      <c r="A23" s="128" t="s">
        <v>56</v>
      </c>
      <c r="B23" s="128"/>
      <c r="C23" s="128" t="s">
        <v>179</v>
      </c>
      <c r="D23" s="128"/>
      <c r="E23" s="128">
        <v>39</v>
      </c>
      <c r="F23" s="128">
        <v>83</v>
      </c>
      <c r="G23" s="129" t="s">
        <v>315</v>
      </c>
      <c r="H23" s="129"/>
      <c r="I23" s="129" t="s">
        <v>316</v>
      </c>
      <c r="J23" s="129"/>
      <c r="K23" s="129" t="s">
        <v>317</v>
      </c>
      <c r="L23" s="129" t="s">
        <v>318</v>
      </c>
      <c r="M23" s="129" t="s">
        <v>319</v>
      </c>
      <c r="N23" s="129">
        <v>39110</v>
      </c>
      <c r="O23" s="138" t="s">
        <v>320</v>
      </c>
      <c r="P23" s="129"/>
      <c r="Q23" s="129" t="s">
        <v>321</v>
      </c>
      <c r="R23" s="129" t="s">
        <v>322</v>
      </c>
      <c r="S23" s="129" t="s">
        <v>323</v>
      </c>
      <c r="T23" s="129" t="s">
        <v>318</v>
      </c>
      <c r="U23" s="129" t="s">
        <v>319</v>
      </c>
      <c r="V23" s="129">
        <v>39110</v>
      </c>
      <c r="W23" s="129"/>
      <c r="X23" s="131" t="s">
        <v>324</v>
      </c>
      <c r="Y23" s="129"/>
      <c r="Z23" s="130"/>
      <c r="AA23" s="128">
        <v>104</v>
      </c>
      <c r="AB23" s="128">
        <v>125</v>
      </c>
      <c r="AC23" s="129"/>
      <c r="AD23" s="129"/>
      <c r="AE23" s="131" t="s">
        <v>104</v>
      </c>
      <c r="AF23" s="131" t="s">
        <v>67</v>
      </c>
      <c r="AG23" s="130"/>
      <c r="AH23" s="128"/>
      <c r="AI23" s="175">
        <v>139</v>
      </c>
      <c r="AJ23" s="175">
        <f>AI23+20</f>
        <v>159</v>
      </c>
      <c r="AK23" s="175">
        <f>AJ23+20</f>
        <v>179</v>
      </c>
      <c r="AM23" s="129" t="s">
        <v>325</v>
      </c>
      <c r="AN23" s="130"/>
      <c r="AO23" s="132">
        <v>63</v>
      </c>
      <c r="AP23" s="132">
        <v>48</v>
      </c>
      <c r="AQ23" s="130"/>
      <c r="AR23" s="132">
        <v>67</v>
      </c>
      <c r="AS23" s="132">
        <v>59</v>
      </c>
      <c r="AT23" s="130"/>
      <c r="AU23" s="132"/>
      <c r="AV23" s="130"/>
      <c r="AW23" s="132">
        <v>71</v>
      </c>
      <c r="AX23" s="132">
        <v>66</v>
      </c>
      <c r="AY23" s="130"/>
      <c r="AZ23" s="132"/>
      <c r="BA23" s="132"/>
      <c r="BB23" s="130"/>
      <c r="BC23" s="132"/>
      <c r="BD23" s="130"/>
      <c r="BE23" s="132">
        <v>68</v>
      </c>
      <c r="BF23" s="132">
        <v>66</v>
      </c>
      <c r="BG23" s="130"/>
      <c r="BH23" s="132"/>
      <c r="BI23" s="132"/>
      <c r="BJ23" s="130"/>
      <c r="BK23" s="132"/>
      <c r="BL23" s="130"/>
      <c r="BM23" s="132">
        <v>75</v>
      </c>
      <c r="BN23" s="132">
        <v>73</v>
      </c>
      <c r="BO23" s="132"/>
      <c r="BP23" s="130"/>
      <c r="BQ23" s="132"/>
      <c r="BR23" s="130"/>
      <c r="BS23" s="132">
        <v>81</v>
      </c>
      <c r="BT23" s="132">
        <v>78</v>
      </c>
      <c r="BU23" s="130"/>
      <c r="BV23" s="132"/>
      <c r="BW23" s="132">
        <v>83</v>
      </c>
      <c r="BX23" s="132">
        <v>78</v>
      </c>
      <c r="BY23" s="130"/>
      <c r="BZ23" s="132"/>
      <c r="CA23" s="132">
        <v>83</v>
      </c>
      <c r="CB23" s="132">
        <v>78</v>
      </c>
      <c r="CC23" s="130"/>
      <c r="CD23" s="132"/>
      <c r="CE23" s="132">
        <v>83</v>
      </c>
      <c r="CF23" s="132">
        <v>78</v>
      </c>
      <c r="CG23" s="130"/>
      <c r="CH23" s="132"/>
      <c r="CI23" s="132">
        <v>83</v>
      </c>
      <c r="CJ23" s="132">
        <v>78</v>
      </c>
      <c r="CK23" s="192"/>
      <c r="CL23" s="160">
        <v>83</v>
      </c>
      <c r="CM23" s="160">
        <v>78</v>
      </c>
      <c r="CN23" s="256"/>
      <c r="CO23" s="160">
        <v>83</v>
      </c>
      <c r="CP23" s="160">
        <v>78</v>
      </c>
      <c r="CQ23" s="185"/>
    </row>
    <row r="24" spans="1:168">
      <c r="A24" s="128" t="s">
        <v>56</v>
      </c>
      <c r="B24" s="128"/>
      <c r="C24" s="128"/>
      <c r="D24" s="128"/>
      <c r="E24" s="128">
        <v>40</v>
      </c>
      <c r="F24" s="128">
        <v>67</v>
      </c>
      <c r="G24" s="129" t="s">
        <v>326</v>
      </c>
      <c r="H24" s="129"/>
      <c r="I24" s="129" t="s">
        <v>327</v>
      </c>
      <c r="J24" s="129"/>
      <c r="K24" s="129" t="s">
        <v>328</v>
      </c>
      <c r="L24" s="129" t="s">
        <v>329</v>
      </c>
      <c r="M24" s="129" t="s">
        <v>330</v>
      </c>
      <c r="N24" s="129">
        <v>49071</v>
      </c>
      <c r="O24" s="138" t="s">
        <v>331</v>
      </c>
      <c r="P24" s="129"/>
      <c r="Q24" s="129" t="s">
        <v>332</v>
      </c>
      <c r="R24" s="129" t="s">
        <v>333</v>
      </c>
      <c r="S24" s="129" t="s">
        <v>334</v>
      </c>
      <c r="T24" s="129" t="s">
        <v>335</v>
      </c>
      <c r="U24" s="129" t="s">
        <v>330</v>
      </c>
      <c r="V24" s="129">
        <v>49009</v>
      </c>
      <c r="W24" s="129"/>
      <c r="X24" s="131" t="s">
        <v>336</v>
      </c>
      <c r="Y24" s="129"/>
      <c r="Z24" s="130"/>
      <c r="AA24" s="128">
        <v>126</v>
      </c>
      <c r="AB24" s="128">
        <v>216</v>
      </c>
      <c r="AC24" s="129"/>
      <c r="AD24" s="129"/>
      <c r="AE24" s="131" t="s">
        <v>337</v>
      </c>
      <c r="AF24" s="131" t="s">
        <v>81</v>
      </c>
      <c r="AG24" s="130"/>
      <c r="AH24" s="128"/>
      <c r="AI24" s="175">
        <v>139</v>
      </c>
      <c r="AJ24" s="175">
        <f>AI24+20</f>
        <v>159</v>
      </c>
      <c r="AK24" s="175">
        <f>AJ24+20</f>
        <v>179</v>
      </c>
      <c r="AM24" s="129" t="s">
        <v>338</v>
      </c>
      <c r="AN24" s="130"/>
      <c r="AO24" s="132">
        <v>20</v>
      </c>
      <c r="AP24" s="132">
        <v>16</v>
      </c>
      <c r="AQ24" s="130"/>
      <c r="AR24" s="132">
        <v>34</v>
      </c>
      <c r="AS24" s="132">
        <v>30</v>
      </c>
      <c r="AT24" s="130"/>
      <c r="AU24" s="132"/>
      <c r="AV24" s="130"/>
      <c r="AW24" s="132">
        <v>40</v>
      </c>
      <c r="AX24" s="132">
        <v>39</v>
      </c>
      <c r="AY24" s="130"/>
      <c r="AZ24" s="132"/>
      <c r="BA24" s="132"/>
      <c r="BB24" s="130"/>
      <c r="BC24" s="132"/>
      <c r="BD24" s="130"/>
      <c r="BE24" s="132">
        <v>46</v>
      </c>
      <c r="BF24" s="132">
        <v>43</v>
      </c>
      <c r="BG24" s="130"/>
      <c r="BH24" s="132"/>
      <c r="BI24" s="132"/>
      <c r="BJ24" s="130"/>
      <c r="BK24" s="132"/>
      <c r="BL24" s="130"/>
      <c r="BM24" s="132">
        <v>47</v>
      </c>
      <c r="BN24" s="132">
        <v>44</v>
      </c>
      <c r="BO24" s="132"/>
      <c r="BP24" s="130"/>
      <c r="BQ24" s="132"/>
      <c r="BR24" s="130"/>
      <c r="BS24" s="132">
        <v>66</v>
      </c>
      <c r="BT24" s="132">
        <v>62</v>
      </c>
      <c r="BU24" s="130"/>
      <c r="BV24" s="132"/>
      <c r="BW24" s="132">
        <v>71</v>
      </c>
      <c r="BX24" s="132">
        <v>66</v>
      </c>
      <c r="BY24" s="130"/>
      <c r="BZ24" s="132"/>
      <c r="CA24" s="132">
        <v>77</v>
      </c>
      <c r="CB24" s="132">
        <v>69</v>
      </c>
      <c r="CC24" s="130"/>
      <c r="CD24" s="132"/>
      <c r="CE24" s="132">
        <v>69</v>
      </c>
      <c r="CF24" s="132">
        <v>69</v>
      </c>
      <c r="CG24" s="130"/>
      <c r="CH24" s="132"/>
      <c r="CI24" s="132">
        <v>67</v>
      </c>
      <c r="CJ24" s="132">
        <v>67</v>
      </c>
      <c r="CK24" s="192"/>
      <c r="CL24" s="160">
        <v>67</v>
      </c>
      <c r="CM24" s="160">
        <v>67</v>
      </c>
      <c r="CN24" s="256"/>
      <c r="CO24" s="160">
        <v>67</v>
      </c>
      <c r="CP24" s="160">
        <v>67</v>
      </c>
      <c r="CQ24" s="185"/>
    </row>
    <row r="25" spans="1:168">
      <c r="A25" s="128" t="s">
        <v>56</v>
      </c>
      <c r="B25" s="128"/>
      <c r="C25" s="128"/>
      <c r="D25" s="128"/>
      <c r="E25" s="128">
        <v>73</v>
      </c>
      <c r="F25" s="128">
        <v>140</v>
      </c>
      <c r="G25" s="129" t="s">
        <v>339</v>
      </c>
      <c r="H25" s="129"/>
      <c r="I25" s="129" t="s">
        <v>340</v>
      </c>
      <c r="J25" s="129"/>
      <c r="K25" s="129" t="s">
        <v>341</v>
      </c>
      <c r="L25" s="129" t="s">
        <v>342</v>
      </c>
      <c r="M25" s="129" t="s">
        <v>343</v>
      </c>
      <c r="N25" s="129">
        <v>46383</v>
      </c>
      <c r="O25" s="138" t="s">
        <v>344</v>
      </c>
      <c r="P25" s="129"/>
      <c r="Q25" s="129" t="s">
        <v>148</v>
      </c>
      <c r="R25" s="129" t="s">
        <v>345</v>
      </c>
      <c r="S25" s="129"/>
      <c r="T25" s="129"/>
      <c r="U25" s="129"/>
      <c r="V25" s="129"/>
      <c r="W25" s="129"/>
      <c r="X25" s="131" t="s">
        <v>346</v>
      </c>
      <c r="Y25" s="129"/>
      <c r="Z25" s="130"/>
      <c r="AA25" s="128">
        <v>201</v>
      </c>
      <c r="AB25" s="128">
        <v>222</v>
      </c>
      <c r="AC25" s="129"/>
      <c r="AD25" s="129"/>
      <c r="AE25" s="131" t="s">
        <v>347</v>
      </c>
      <c r="AF25" s="131" t="s">
        <v>348</v>
      </c>
      <c r="AG25" s="130"/>
      <c r="AH25" s="128"/>
      <c r="AI25" s="175">
        <v>139</v>
      </c>
      <c r="AJ25" s="175">
        <f>AI25+20</f>
        <v>159</v>
      </c>
      <c r="AK25" s="175">
        <f>AJ25+20</f>
        <v>179</v>
      </c>
      <c r="AM25" s="129" t="s">
        <v>349</v>
      </c>
      <c r="AN25" s="130"/>
      <c r="AO25" s="132">
        <v>6</v>
      </c>
      <c r="AP25" s="132">
        <v>6</v>
      </c>
      <c r="AQ25" s="130"/>
      <c r="AR25" s="132">
        <v>16</v>
      </c>
      <c r="AS25" s="132">
        <v>15</v>
      </c>
      <c r="AT25" s="130"/>
      <c r="AU25" s="132"/>
      <c r="AV25" s="130"/>
      <c r="AW25" s="132">
        <v>34</v>
      </c>
      <c r="AX25" s="132">
        <v>31</v>
      </c>
      <c r="AY25" s="130"/>
      <c r="AZ25" s="132"/>
      <c r="BA25" s="132"/>
      <c r="BB25" s="130"/>
      <c r="BC25" s="132"/>
      <c r="BD25" s="130"/>
      <c r="BE25" s="132">
        <v>59</v>
      </c>
      <c r="BF25" s="132">
        <v>48</v>
      </c>
      <c r="BG25" s="130"/>
      <c r="BH25" s="132"/>
      <c r="BI25" s="132"/>
      <c r="BJ25" s="130"/>
      <c r="BK25" s="132"/>
      <c r="BL25" s="130"/>
      <c r="BM25" s="132">
        <v>78</v>
      </c>
      <c r="BN25" s="132">
        <v>71</v>
      </c>
      <c r="BO25" s="132"/>
      <c r="BP25" s="130"/>
      <c r="BQ25" s="132"/>
      <c r="BR25" s="130"/>
      <c r="BS25" s="132">
        <v>104</v>
      </c>
      <c r="BT25" s="132">
        <v>91</v>
      </c>
      <c r="BU25" s="130"/>
      <c r="BV25" s="132"/>
      <c r="BW25" s="132">
        <v>119</v>
      </c>
      <c r="BX25" s="132">
        <v>109</v>
      </c>
      <c r="BY25" s="130"/>
      <c r="BZ25" s="132"/>
      <c r="CA25" s="132">
        <v>129</v>
      </c>
      <c r="CB25" s="132">
        <v>121</v>
      </c>
      <c r="CC25" s="130"/>
      <c r="CD25" s="132"/>
      <c r="CE25" s="132">
        <v>145</v>
      </c>
      <c r="CF25" s="132">
        <v>133</v>
      </c>
      <c r="CG25" s="130"/>
      <c r="CH25" s="132"/>
      <c r="CI25" s="132">
        <v>140</v>
      </c>
      <c r="CJ25" s="132">
        <v>140</v>
      </c>
      <c r="CK25" s="192"/>
      <c r="CL25" s="160">
        <v>140</v>
      </c>
      <c r="CM25" s="160">
        <v>140</v>
      </c>
      <c r="CN25" s="256"/>
      <c r="CO25" s="160">
        <v>140</v>
      </c>
      <c r="CP25" s="160">
        <v>140</v>
      </c>
      <c r="CQ25" s="185"/>
    </row>
    <row r="26" spans="1:168">
      <c r="A26" s="128" t="s">
        <v>56</v>
      </c>
      <c r="B26" s="128"/>
      <c r="C26" s="128"/>
      <c r="D26" s="128"/>
      <c r="E26" s="128">
        <v>47</v>
      </c>
      <c r="F26" s="128">
        <v>77</v>
      </c>
      <c r="G26" s="129" t="s">
        <v>350</v>
      </c>
      <c r="H26" s="129"/>
      <c r="I26" s="129" t="s">
        <v>351</v>
      </c>
      <c r="J26" s="129"/>
      <c r="K26" s="129" t="s">
        <v>352</v>
      </c>
      <c r="L26" s="129" t="s">
        <v>353</v>
      </c>
      <c r="M26" s="129" t="s">
        <v>354</v>
      </c>
      <c r="N26" s="129">
        <v>2895</v>
      </c>
      <c r="O26" s="189" t="s">
        <v>355</v>
      </c>
      <c r="P26" s="129"/>
      <c r="Q26" s="129" t="s">
        <v>356</v>
      </c>
      <c r="R26" s="129" t="s">
        <v>357</v>
      </c>
      <c r="S26" s="129"/>
      <c r="T26" s="129"/>
      <c r="U26" s="129"/>
      <c r="V26" s="129"/>
      <c r="W26" s="129"/>
      <c r="X26" s="131" t="s">
        <v>358</v>
      </c>
      <c r="Y26" s="129"/>
      <c r="Z26" s="130"/>
      <c r="AA26" s="128">
        <v>202</v>
      </c>
      <c r="AB26" s="128">
        <v>223</v>
      </c>
      <c r="AC26" s="129"/>
      <c r="AD26" s="129"/>
      <c r="AE26" s="131" t="s">
        <v>66</v>
      </c>
      <c r="AF26" s="131" t="s">
        <v>67</v>
      </c>
      <c r="AG26" s="130"/>
      <c r="AH26" s="128"/>
      <c r="AI26" s="175">
        <v>149</v>
      </c>
      <c r="AJ26" s="175">
        <f>AI26+20</f>
        <v>169</v>
      </c>
      <c r="AK26" s="175">
        <f>AJ26+20</f>
        <v>189</v>
      </c>
      <c r="AM26" s="129" t="s">
        <v>359</v>
      </c>
      <c r="AN26" s="130"/>
      <c r="AO26" s="132">
        <v>0</v>
      </c>
      <c r="AP26" s="132">
        <v>0</v>
      </c>
      <c r="AQ26" s="130"/>
      <c r="AR26" s="132">
        <v>4</v>
      </c>
      <c r="AS26" s="132">
        <v>2</v>
      </c>
      <c r="AT26" s="130"/>
      <c r="AU26" s="132"/>
      <c r="AV26" s="130"/>
      <c r="AW26" s="132">
        <v>22</v>
      </c>
      <c r="AX26" s="132">
        <v>13</v>
      </c>
      <c r="AY26" s="130"/>
      <c r="AZ26" s="132"/>
      <c r="BA26" s="132"/>
      <c r="BB26" s="130"/>
      <c r="BC26" s="132"/>
      <c r="BD26" s="130"/>
      <c r="BE26" s="132">
        <v>31</v>
      </c>
      <c r="BF26" s="132">
        <v>20</v>
      </c>
      <c r="BG26" s="130"/>
      <c r="BH26" s="132"/>
      <c r="BI26" s="132"/>
      <c r="BJ26" s="130"/>
      <c r="BK26" s="132"/>
      <c r="BL26" s="130"/>
      <c r="BM26" s="132">
        <v>32</v>
      </c>
      <c r="BN26" s="132">
        <v>25</v>
      </c>
      <c r="BO26" s="132"/>
      <c r="BP26" s="130"/>
      <c r="BQ26" s="132"/>
      <c r="BR26" s="130"/>
      <c r="BS26" s="132">
        <v>56</v>
      </c>
      <c r="BT26" s="132">
        <v>54</v>
      </c>
      <c r="BU26" s="130"/>
      <c r="BV26" s="132"/>
      <c r="BW26" s="132">
        <v>69</v>
      </c>
      <c r="BX26" s="132">
        <v>67</v>
      </c>
      <c r="BY26" s="130"/>
      <c r="BZ26" s="132"/>
      <c r="CA26" s="132">
        <v>73</v>
      </c>
      <c r="CB26" s="132">
        <v>70</v>
      </c>
      <c r="CC26" s="130"/>
      <c r="CD26" s="132"/>
      <c r="CE26" s="132">
        <v>78</v>
      </c>
      <c r="CF26" s="132">
        <v>74</v>
      </c>
      <c r="CG26" s="130"/>
      <c r="CH26" s="132"/>
      <c r="CI26" s="132">
        <v>79</v>
      </c>
      <c r="CJ26" s="132">
        <v>79</v>
      </c>
      <c r="CK26" s="192"/>
      <c r="CL26" s="160">
        <v>79</v>
      </c>
      <c r="CM26" s="160">
        <v>79</v>
      </c>
      <c r="CN26" s="256"/>
      <c r="CO26" s="160">
        <v>77</v>
      </c>
      <c r="CP26" s="160">
        <v>77</v>
      </c>
      <c r="CQ26" s="185"/>
    </row>
    <row r="27" spans="1:168">
      <c r="A27" s="128" t="s">
        <v>56</v>
      </c>
      <c r="B27" s="128"/>
      <c r="C27" s="128" t="s">
        <v>179</v>
      </c>
      <c r="D27" s="128"/>
      <c r="E27" s="128">
        <v>11</v>
      </c>
      <c r="F27" s="128">
        <v>20</v>
      </c>
      <c r="G27" s="129" t="s">
        <v>360</v>
      </c>
      <c r="H27" s="129"/>
      <c r="I27" s="129" t="s">
        <v>361</v>
      </c>
      <c r="J27" s="129"/>
      <c r="K27" s="129" t="s">
        <v>362</v>
      </c>
      <c r="L27" s="129" t="s">
        <v>363</v>
      </c>
      <c r="M27" s="129" t="s">
        <v>364</v>
      </c>
      <c r="N27" s="129">
        <v>23518</v>
      </c>
      <c r="O27" s="189" t="s">
        <v>365</v>
      </c>
      <c r="P27" s="129"/>
      <c r="Q27" s="129" t="s">
        <v>366</v>
      </c>
      <c r="R27" s="129" t="s">
        <v>367</v>
      </c>
      <c r="S27" s="129" t="s">
        <v>368</v>
      </c>
      <c r="T27" s="129" t="s">
        <v>363</v>
      </c>
      <c r="U27" s="129" t="s">
        <v>364</v>
      </c>
      <c r="V27" s="129">
        <v>23518</v>
      </c>
      <c r="W27" s="129"/>
      <c r="X27" s="131" t="s">
        <v>369</v>
      </c>
      <c r="Y27" s="129"/>
      <c r="Z27" s="130"/>
      <c r="AA27" s="128">
        <v>301</v>
      </c>
      <c r="AB27" s="128">
        <v>322</v>
      </c>
      <c r="AC27" s="129"/>
      <c r="AD27" s="129"/>
      <c r="AE27" s="131" t="s">
        <v>370</v>
      </c>
      <c r="AF27" s="131" t="s">
        <v>81</v>
      </c>
      <c r="AG27" s="130"/>
      <c r="AH27" s="128"/>
      <c r="AI27" s="175">
        <v>139</v>
      </c>
      <c r="AJ27" s="175">
        <f>AI27+20</f>
        <v>159</v>
      </c>
      <c r="AK27" s="175">
        <f>AJ27+20</f>
        <v>179</v>
      </c>
      <c r="AM27" s="129" t="s">
        <v>371</v>
      </c>
      <c r="AN27" s="130"/>
      <c r="AO27" s="132"/>
      <c r="AP27" s="132"/>
      <c r="AQ27" s="130"/>
      <c r="AR27" s="132"/>
      <c r="AS27" s="132"/>
      <c r="AT27" s="130"/>
      <c r="AU27" s="132"/>
      <c r="AV27" s="130"/>
      <c r="AW27" s="132"/>
      <c r="AX27" s="132"/>
      <c r="AY27" s="130"/>
      <c r="AZ27" s="132"/>
      <c r="BA27" s="132"/>
      <c r="BB27" s="130"/>
      <c r="BC27" s="132"/>
      <c r="BD27" s="130"/>
      <c r="BE27" s="132"/>
      <c r="BF27" s="132"/>
      <c r="BG27" s="130"/>
      <c r="BH27" s="132"/>
      <c r="BI27" s="132"/>
      <c r="BJ27" s="130"/>
      <c r="BK27" s="132"/>
      <c r="BL27" s="130"/>
      <c r="BM27" s="132">
        <v>0</v>
      </c>
      <c r="BN27" s="132">
        <v>0</v>
      </c>
      <c r="BO27" s="132"/>
      <c r="BP27" s="130"/>
      <c r="BQ27" s="132"/>
      <c r="BR27" s="130"/>
      <c r="BS27" s="132">
        <v>2</v>
      </c>
      <c r="BT27" s="132">
        <v>2</v>
      </c>
      <c r="BU27" s="130"/>
      <c r="BV27" s="132"/>
      <c r="BW27" s="132">
        <v>6</v>
      </c>
      <c r="BX27" s="132">
        <v>4</v>
      </c>
      <c r="BY27" s="130"/>
      <c r="BZ27" s="132"/>
      <c r="CA27" s="132">
        <v>18</v>
      </c>
      <c r="CB27" s="132">
        <v>9</v>
      </c>
      <c r="CC27" s="130"/>
      <c r="CD27" s="132"/>
      <c r="CE27" s="132">
        <v>21</v>
      </c>
      <c r="CF27" s="132">
        <v>16</v>
      </c>
      <c r="CG27" s="130"/>
      <c r="CH27" s="132"/>
      <c r="CI27" s="132">
        <v>18</v>
      </c>
      <c r="CJ27" s="132">
        <v>16</v>
      </c>
      <c r="CK27" s="192"/>
      <c r="CL27" s="140">
        <v>19</v>
      </c>
      <c r="CM27" s="140">
        <v>17</v>
      </c>
      <c r="CN27" s="256"/>
      <c r="CO27" s="140">
        <v>22</v>
      </c>
      <c r="CP27" s="140">
        <v>20</v>
      </c>
      <c r="CQ27" s="185"/>
    </row>
    <row r="28" spans="1:168">
      <c r="A28" s="128" t="s">
        <v>56</v>
      </c>
      <c r="B28" s="128"/>
      <c r="C28" s="128"/>
      <c r="D28" s="128"/>
      <c r="E28" s="128">
        <v>41</v>
      </c>
      <c r="F28" s="128">
        <v>79</v>
      </c>
      <c r="G28" s="129" t="s">
        <v>372</v>
      </c>
      <c r="H28" s="129"/>
      <c r="I28" s="129" t="s">
        <v>373</v>
      </c>
      <c r="J28" s="129" t="s">
        <v>374</v>
      </c>
      <c r="K28" s="129" t="s">
        <v>375</v>
      </c>
      <c r="L28" s="129" t="s">
        <v>376</v>
      </c>
      <c r="M28" s="129" t="s">
        <v>99</v>
      </c>
      <c r="N28" s="129">
        <v>97116</v>
      </c>
      <c r="O28" s="189" t="s">
        <v>377</v>
      </c>
      <c r="P28" s="129"/>
      <c r="Q28" s="129" t="s">
        <v>378</v>
      </c>
      <c r="R28" s="129" t="s">
        <v>379</v>
      </c>
      <c r="S28" s="129"/>
      <c r="T28" s="129"/>
      <c r="U28" s="129"/>
      <c r="V28" s="129"/>
      <c r="W28" s="129"/>
      <c r="X28" s="131" t="s">
        <v>380</v>
      </c>
      <c r="Y28" s="129"/>
      <c r="Z28" s="130"/>
      <c r="AA28" s="128">
        <v>119</v>
      </c>
      <c r="AB28" s="128">
        <v>209</v>
      </c>
      <c r="AC28" s="129"/>
      <c r="AD28" s="129"/>
      <c r="AE28" s="131" t="s">
        <v>313</v>
      </c>
      <c r="AF28" s="131" t="s">
        <v>81</v>
      </c>
      <c r="AG28" s="130"/>
      <c r="AH28" s="128"/>
      <c r="AI28" s="175">
        <v>139</v>
      </c>
      <c r="AJ28" s="175">
        <f>AI28+20</f>
        <v>159</v>
      </c>
      <c r="AK28" s="175">
        <f>AJ28+20</f>
        <v>179</v>
      </c>
      <c r="AM28" s="129" t="s">
        <v>381</v>
      </c>
      <c r="AN28" s="130"/>
      <c r="AO28" s="132">
        <v>37</v>
      </c>
      <c r="AP28" s="132">
        <v>34</v>
      </c>
      <c r="AQ28" s="130"/>
      <c r="AR28" s="132">
        <v>48</v>
      </c>
      <c r="AS28" s="132">
        <v>43</v>
      </c>
      <c r="AT28" s="130"/>
      <c r="AU28" s="132"/>
      <c r="AV28" s="130"/>
      <c r="AW28" s="132">
        <v>50</v>
      </c>
      <c r="AX28" s="132">
        <v>49</v>
      </c>
      <c r="AY28" s="130"/>
      <c r="AZ28" s="132"/>
      <c r="BA28" s="132"/>
      <c r="BB28" s="130"/>
      <c r="BC28" s="132"/>
      <c r="BD28" s="130"/>
      <c r="BE28" s="132">
        <v>51</v>
      </c>
      <c r="BF28" s="132">
        <v>50</v>
      </c>
      <c r="BG28" s="130"/>
      <c r="BH28" s="132"/>
      <c r="BI28" s="132"/>
      <c r="BJ28" s="130"/>
      <c r="BK28" s="132"/>
      <c r="BL28" s="130"/>
      <c r="BM28" s="132">
        <v>53</v>
      </c>
      <c r="BN28" s="132">
        <v>53</v>
      </c>
      <c r="BO28" s="132"/>
      <c r="BP28" s="130"/>
      <c r="BQ28" s="132"/>
      <c r="BR28" s="130"/>
      <c r="BS28" s="132">
        <v>61</v>
      </c>
      <c r="BT28" s="132">
        <v>60</v>
      </c>
      <c r="BU28" s="130"/>
      <c r="BV28" s="132"/>
      <c r="BW28" s="132">
        <v>65</v>
      </c>
      <c r="BX28" s="132">
        <v>64</v>
      </c>
      <c r="BY28" s="130"/>
      <c r="BZ28" s="132"/>
      <c r="CA28" s="132">
        <v>80</v>
      </c>
      <c r="CB28" s="132">
        <v>79</v>
      </c>
      <c r="CC28" s="130"/>
      <c r="CD28" s="132"/>
      <c r="CE28" s="132">
        <v>79</v>
      </c>
      <c r="CF28" s="132">
        <v>79</v>
      </c>
      <c r="CG28" s="130"/>
      <c r="CH28" s="132"/>
      <c r="CI28" s="132">
        <v>79</v>
      </c>
      <c r="CJ28" s="132">
        <v>79</v>
      </c>
      <c r="CK28" s="192"/>
      <c r="CL28" s="160">
        <v>79</v>
      </c>
      <c r="CM28" s="160">
        <v>79</v>
      </c>
      <c r="CN28" s="256"/>
      <c r="CO28" s="160">
        <v>79</v>
      </c>
      <c r="CP28" s="160">
        <v>79</v>
      </c>
      <c r="CQ28" s="185"/>
    </row>
    <row r="29" spans="1:168">
      <c r="A29" s="128" t="s">
        <v>56</v>
      </c>
      <c r="B29" s="128"/>
      <c r="C29" s="128"/>
      <c r="D29" s="128"/>
      <c r="E29" s="128">
        <v>30</v>
      </c>
      <c r="F29" s="128">
        <v>58</v>
      </c>
      <c r="G29" s="129" t="s">
        <v>382</v>
      </c>
      <c r="H29" s="129"/>
      <c r="I29" s="129" t="s">
        <v>383</v>
      </c>
      <c r="J29" s="129"/>
      <c r="K29" s="129" t="s">
        <v>384</v>
      </c>
      <c r="L29" s="129" t="s">
        <v>385</v>
      </c>
      <c r="M29" s="129" t="s">
        <v>146</v>
      </c>
      <c r="N29" s="129">
        <v>10030</v>
      </c>
      <c r="O29" s="138" t="s">
        <v>386</v>
      </c>
      <c r="P29" s="129"/>
      <c r="Q29" s="129" t="s">
        <v>387</v>
      </c>
      <c r="R29" s="129" t="s">
        <v>388</v>
      </c>
      <c r="S29" s="129" t="s">
        <v>389</v>
      </c>
      <c r="T29" s="129" t="s">
        <v>390</v>
      </c>
      <c r="U29" s="129" t="s">
        <v>146</v>
      </c>
      <c r="V29" s="129">
        <v>11364</v>
      </c>
      <c r="W29" s="129"/>
      <c r="X29" s="131" t="s">
        <v>391</v>
      </c>
      <c r="Y29" s="129"/>
      <c r="Z29" s="130"/>
      <c r="AA29" s="128">
        <v>111</v>
      </c>
      <c r="AB29" s="128">
        <v>201</v>
      </c>
      <c r="AC29" s="129"/>
      <c r="AD29" s="129"/>
      <c r="AE29" s="131" t="s">
        <v>392</v>
      </c>
      <c r="AF29" s="131" t="s">
        <v>81</v>
      </c>
      <c r="AG29" s="130"/>
      <c r="AH29" s="128"/>
      <c r="AI29" s="175">
        <v>139</v>
      </c>
      <c r="AJ29" s="175">
        <f>AI29+20</f>
        <v>159</v>
      </c>
      <c r="AK29" s="175">
        <f>AJ29+20</f>
        <v>179</v>
      </c>
      <c r="AM29" s="129" t="s">
        <v>393</v>
      </c>
      <c r="AN29" s="130"/>
      <c r="AO29" s="132">
        <v>40</v>
      </c>
      <c r="AP29" s="132">
        <v>35</v>
      </c>
      <c r="AQ29" s="130"/>
      <c r="AR29" s="132">
        <v>48</v>
      </c>
      <c r="AS29" s="132">
        <v>37</v>
      </c>
      <c r="AT29" s="130"/>
      <c r="AU29" s="132"/>
      <c r="AV29" s="130"/>
      <c r="AW29" s="132">
        <v>56</v>
      </c>
      <c r="AX29" s="132">
        <v>41</v>
      </c>
      <c r="AY29" s="130"/>
      <c r="AZ29" s="132"/>
      <c r="BA29" s="132"/>
      <c r="BB29" s="130"/>
      <c r="BC29" s="132"/>
      <c r="BD29" s="130"/>
      <c r="BE29" s="132">
        <v>54</v>
      </c>
      <c r="BF29" s="132">
        <v>45</v>
      </c>
      <c r="BG29" s="130"/>
      <c r="BH29" s="132"/>
      <c r="BI29" s="132"/>
      <c r="BJ29" s="130"/>
      <c r="BK29" s="132"/>
      <c r="BL29" s="130"/>
      <c r="BM29" s="132">
        <v>54</v>
      </c>
      <c r="BN29" s="132">
        <v>46</v>
      </c>
      <c r="BO29" s="132"/>
      <c r="BP29" s="130"/>
      <c r="BQ29" s="132"/>
      <c r="BR29" s="130"/>
      <c r="BS29" s="132">
        <v>74</v>
      </c>
      <c r="BT29" s="132">
        <v>60</v>
      </c>
      <c r="BU29" s="130"/>
      <c r="BV29" s="132"/>
      <c r="BW29" s="132">
        <v>58</v>
      </c>
      <c r="BX29" s="132">
        <v>58</v>
      </c>
      <c r="BY29" s="130"/>
      <c r="BZ29" s="132"/>
      <c r="CA29" s="132">
        <v>58</v>
      </c>
      <c r="CB29" s="132">
        <v>58</v>
      </c>
      <c r="CC29" s="130"/>
      <c r="CD29" s="132"/>
      <c r="CE29" s="132">
        <v>58</v>
      </c>
      <c r="CF29" s="132">
        <v>58</v>
      </c>
      <c r="CG29" s="130"/>
      <c r="CH29" s="132"/>
      <c r="CI29" s="132">
        <v>58</v>
      </c>
      <c r="CJ29" s="132">
        <v>58</v>
      </c>
      <c r="CK29" s="192"/>
      <c r="CL29" s="160">
        <v>58</v>
      </c>
      <c r="CM29" s="160">
        <v>58</v>
      </c>
      <c r="CN29" s="256"/>
      <c r="CO29" s="160">
        <v>58</v>
      </c>
      <c r="CP29" s="160">
        <v>58</v>
      </c>
      <c r="CQ29" s="185"/>
    </row>
    <row r="30" spans="1:168" s="156" customFormat="1">
      <c r="A30" s="155" t="s">
        <v>56</v>
      </c>
      <c r="B30" s="155"/>
      <c r="C30" s="155"/>
      <c r="D30" s="155"/>
      <c r="E30" s="155">
        <v>88</v>
      </c>
      <c r="F30" s="155">
        <v>170</v>
      </c>
      <c r="G30" s="156" t="s">
        <v>394</v>
      </c>
      <c r="I30" s="156" t="s">
        <v>395</v>
      </c>
      <c r="K30" s="156" t="s">
        <v>396</v>
      </c>
      <c r="L30" s="156" t="s">
        <v>397</v>
      </c>
      <c r="M30" s="156" t="s">
        <v>170</v>
      </c>
      <c r="N30" s="156">
        <v>60585</v>
      </c>
      <c r="O30" s="273" t="s">
        <v>398</v>
      </c>
      <c r="Q30" s="156" t="s">
        <v>399</v>
      </c>
      <c r="R30" s="156" t="s">
        <v>400</v>
      </c>
      <c r="S30" s="156" t="s">
        <v>401</v>
      </c>
      <c r="T30" s="156" t="s">
        <v>397</v>
      </c>
      <c r="U30" s="156" t="s">
        <v>170</v>
      </c>
      <c r="V30" s="156">
        <v>60544</v>
      </c>
      <c r="X30" s="248" t="s">
        <v>402</v>
      </c>
      <c r="Z30" s="155"/>
      <c r="AA30" s="155">
        <v>202</v>
      </c>
      <c r="AB30" s="155">
        <v>223</v>
      </c>
      <c r="AE30" s="248" t="s">
        <v>66</v>
      </c>
      <c r="AF30" s="248" t="s">
        <v>81</v>
      </c>
      <c r="AG30" s="155"/>
      <c r="AH30" s="155"/>
      <c r="AI30" s="249">
        <v>149</v>
      </c>
      <c r="AJ30" s="249">
        <f>AI30+20</f>
        <v>169</v>
      </c>
      <c r="AK30" s="249">
        <f>AJ30+20</f>
        <v>189</v>
      </c>
      <c r="AM30" s="156" t="s">
        <v>403</v>
      </c>
      <c r="AN30" s="155"/>
      <c r="AO30" s="155">
        <v>102</v>
      </c>
      <c r="AP30" s="155">
        <v>93</v>
      </c>
      <c r="AQ30" s="155"/>
      <c r="AR30" s="155">
        <v>115</v>
      </c>
      <c r="AS30" s="155">
        <v>106</v>
      </c>
      <c r="AT30" s="155"/>
      <c r="AU30" s="155"/>
      <c r="AV30" s="155"/>
      <c r="AW30" s="155">
        <v>152</v>
      </c>
      <c r="AX30" s="155">
        <v>132</v>
      </c>
      <c r="AY30" s="155"/>
      <c r="AZ30" s="155"/>
      <c r="BA30" s="155"/>
      <c r="BB30" s="155"/>
      <c r="BC30" s="155"/>
      <c r="BD30" s="155"/>
      <c r="BE30" s="155">
        <v>147</v>
      </c>
      <c r="BF30" s="155">
        <v>137</v>
      </c>
      <c r="BG30" s="155"/>
      <c r="BH30" s="155"/>
      <c r="BI30" s="155"/>
      <c r="BJ30" s="155"/>
      <c r="BK30" s="155"/>
      <c r="BL30" s="155"/>
      <c r="BM30" s="155">
        <v>153</v>
      </c>
      <c r="BN30" s="155">
        <v>143</v>
      </c>
      <c r="BO30" s="155"/>
      <c r="BP30" s="155"/>
      <c r="BQ30" s="155"/>
      <c r="BR30" s="155"/>
      <c r="BS30" s="155">
        <v>156</v>
      </c>
      <c r="BT30" s="155">
        <v>151</v>
      </c>
      <c r="BU30" s="155"/>
      <c r="BV30" s="155"/>
      <c r="BW30" s="155">
        <v>160</v>
      </c>
      <c r="BX30" s="155">
        <v>153</v>
      </c>
      <c r="BY30" s="155"/>
      <c r="BZ30" s="155"/>
      <c r="CA30" s="155">
        <v>166</v>
      </c>
      <c r="CB30" s="155">
        <v>161</v>
      </c>
      <c r="CC30" s="155"/>
      <c r="CD30" s="155"/>
      <c r="CE30" s="155">
        <v>168</v>
      </c>
      <c r="CF30" s="155">
        <v>166</v>
      </c>
      <c r="CG30" s="155"/>
      <c r="CH30" s="155"/>
      <c r="CI30" s="155">
        <v>170</v>
      </c>
      <c r="CJ30" s="155">
        <v>170</v>
      </c>
      <c r="CK30" s="250"/>
      <c r="CL30" s="161">
        <v>170</v>
      </c>
      <c r="CM30" s="161">
        <v>170</v>
      </c>
      <c r="CN30" s="257"/>
      <c r="CO30" s="161">
        <v>170</v>
      </c>
      <c r="CP30" s="161">
        <v>170</v>
      </c>
      <c r="CQ30" s="251"/>
    </row>
    <row r="31" spans="1:168">
      <c r="A31" s="128" t="s">
        <v>56</v>
      </c>
      <c r="B31" s="128"/>
      <c r="C31" s="128"/>
      <c r="D31" s="128"/>
      <c r="E31" s="128">
        <v>62</v>
      </c>
      <c r="F31" s="128">
        <v>102</v>
      </c>
      <c r="G31" s="129" t="s">
        <v>404</v>
      </c>
      <c r="H31" s="129"/>
      <c r="I31" s="129" t="s">
        <v>405</v>
      </c>
      <c r="J31" s="129"/>
      <c r="K31" s="129" t="s">
        <v>406</v>
      </c>
      <c r="L31" s="129" t="s">
        <v>407</v>
      </c>
      <c r="M31" s="129" t="s">
        <v>408</v>
      </c>
      <c r="N31" s="129">
        <v>20707</v>
      </c>
      <c r="O31" s="138" t="s">
        <v>409</v>
      </c>
      <c r="P31" s="129"/>
      <c r="Q31" s="129" t="s">
        <v>410</v>
      </c>
      <c r="R31" s="129" t="s">
        <v>411</v>
      </c>
      <c r="S31" s="129"/>
      <c r="T31" s="129"/>
      <c r="U31" s="129"/>
      <c r="V31" s="129"/>
      <c r="W31" s="129"/>
      <c r="X31" s="131" t="s">
        <v>412</v>
      </c>
      <c r="Y31" s="129"/>
      <c r="Z31" s="130"/>
      <c r="AA31" s="128">
        <v>202</v>
      </c>
      <c r="AB31" s="128">
        <v>223</v>
      </c>
      <c r="AC31" s="129"/>
      <c r="AD31" s="129"/>
      <c r="AE31" s="131" t="s">
        <v>66</v>
      </c>
      <c r="AF31" s="131" t="s">
        <v>105</v>
      </c>
      <c r="AG31" s="130"/>
      <c r="AH31" s="128"/>
      <c r="AI31" s="175">
        <v>149</v>
      </c>
      <c r="AJ31" s="175">
        <v>169</v>
      </c>
      <c r="AK31" s="175">
        <v>189</v>
      </c>
      <c r="AM31" s="129" t="s">
        <v>413</v>
      </c>
      <c r="AN31" s="130"/>
      <c r="AO31" s="132">
        <v>4</v>
      </c>
      <c r="AP31" s="132">
        <v>4</v>
      </c>
      <c r="AQ31" s="130"/>
      <c r="AR31" s="132">
        <v>6</v>
      </c>
      <c r="AS31" s="132">
        <v>4</v>
      </c>
      <c r="AT31" s="130"/>
      <c r="AU31" s="132"/>
      <c r="AV31" s="130"/>
      <c r="AW31" s="132">
        <v>29</v>
      </c>
      <c r="AX31" s="132">
        <v>15</v>
      </c>
      <c r="AY31" s="130"/>
      <c r="AZ31" s="132"/>
      <c r="BA31" s="132"/>
      <c r="BB31" s="130"/>
      <c r="BC31" s="132"/>
      <c r="BD31" s="130"/>
      <c r="BE31" s="132">
        <v>29</v>
      </c>
      <c r="BF31" s="132">
        <v>16</v>
      </c>
      <c r="BG31" s="130"/>
      <c r="BH31" s="132"/>
      <c r="BI31" s="132"/>
      <c r="BJ31" s="130"/>
      <c r="BK31" s="132"/>
      <c r="BL31" s="130"/>
      <c r="BM31" s="132">
        <v>39</v>
      </c>
      <c r="BN31" s="132">
        <v>28</v>
      </c>
      <c r="BO31" s="132"/>
      <c r="BP31" s="130"/>
      <c r="BQ31" s="132"/>
      <c r="BR31" s="130"/>
      <c r="BS31" s="132">
        <v>48</v>
      </c>
      <c r="BT31" s="132">
        <v>41</v>
      </c>
      <c r="BU31" s="130"/>
      <c r="BV31" s="132"/>
      <c r="BW31" s="132">
        <v>67</v>
      </c>
      <c r="BX31" s="132">
        <v>58</v>
      </c>
      <c r="BY31" s="130"/>
      <c r="BZ31" s="132"/>
      <c r="CA31" s="132">
        <v>105</v>
      </c>
      <c r="CB31" s="132">
        <v>92</v>
      </c>
      <c r="CC31" s="130"/>
      <c r="CD31" s="132"/>
      <c r="CE31" s="132">
        <v>111</v>
      </c>
      <c r="CF31" s="132">
        <v>96</v>
      </c>
      <c r="CG31" s="130"/>
      <c r="CH31" s="132"/>
      <c r="CI31" s="132">
        <v>101</v>
      </c>
      <c r="CJ31" s="132">
        <v>101</v>
      </c>
      <c r="CK31" s="192"/>
      <c r="CL31" s="160">
        <v>102</v>
      </c>
      <c r="CM31" s="160">
        <v>102</v>
      </c>
      <c r="CN31" s="256"/>
      <c r="CO31" s="160">
        <v>102</v>
      </c>
      <c r="CP31" s="160">
        <v>102</v>
      </c>
      <c r="CQ31" s="185"/>
    </row>
    <row r="32" spans="1:168" s="156" customFormat="1">
      <c r="A32" s="155" t="s">
        <v>56</v>
      </c>
      <c r="B32" s="155"/>
      <c r="C32" s="155" t="s">
        <v>179</v>
      </c>
      <c r="D32" s="155"/>
      <c r="E32" s="155">
        <v>91</v>
      </c>
      <c r="F32" s="155">
        <v>190</v>
      </c>
      <c r="G32" s="156" t="s">
        <v>414</v>
      </c>
      <c r="I32" s="156" t="s">
        <v>415</v>
      </c>
      <c r="K32" s="156" t="s">
        <v>416</v>
      </c>
      <c r="L32" s="156" t="s">
        <v>417</v>
      </c>
      <c r="M32" s="156" t="s">
        <v>418</v>
      </c>
      <c r="N32" s="156">
        <v>87110</v>
      </c>
      <c r="O32" s="382" t="s">
        <v>419</v>
      </c>
      <c r="Q32" s="156" t="s">
        <v>420</v>
      </c>
      <c r="R32" s="156" t="s">
        <v>421</v>
      </c>
      <c r="X32" s="248" t="s">
        <v>422</v>
      </c>
      <c r="Z32" s="155"/>
      <c r="AA32" s="161">
        <v>126</v>
      </c>
      <c r="AB32" s="161">
        <v>216</v>
      </c>
      <c r="AE32" s="273" t="s">
        <v>337</v>
      </c>
      <c r="AF32" s="299" t="s">
        <v>192</v>
      </c>
      <c r="AG32" s="155"/>
      <c r="AH32" s="155"/>
      <c r="AI32" s="837">
        <v>139</v>
      </c>
      <c r="AJ32" s="249">
        <f>AI32+20</f>
        <v>159</v>
      </c>
      <c r="AK32" s="249">
        <f>AJ32+20</f>
        <v>179</v>
      </c>
      <c r="AM32" s="156" t="s">
        <v>423</v>
      </c>
      <c r="AN32" s="155"/>
      <c r="AO32" s="155">
        <v>134</v>
      </c>
      <c r="AP32" s="155">
        <v>109</v>
      </c>
      <c r="AQ32" s="155"/>
      <c r="AR32" s="155">
        <v>139</v>
      </c>
      <c r="AS32" s="155">
        <v>122</v>
      </c>
      <c r="AT32" s="155"/>
      <c r="AU32" s="155"/>
      <c r="AV32" s="155"/>
      <c r="AW32" s="155">
        <v>151</v>
      </c>
      <c r="AX32" s="155">
        <v>135</v>
      </c>
      <c r="AY32" s="155"/>
      <c r="AZ32" s="155"/>
      <c r="BA32" s="155"/>
      <c r="BB32" s="155"/>
      <c r="BC32" s="155"/>
      <c r="BD32" s="155"/>
      <c r="BE32" s="155">
        <v>144</v>
      </c>
      <c r="BF32" s="155">
        <v>140</v>
      </c>
      <c r="BG32" s="155"/>
      <c r="BH32" s="155"/>
      <c r="BI32" s="155"/>
      <c r="BJ32" s="155"/>
      <c r="BK32" s="155"/>
      <c r="BL32" s="155"/>
      <c r="BM32" s="155">
        <v>149</v>
      </c>
      <c r="BN32" s="155">
        <v>147</v>
      </c>
      <c r="BO32" s="155"/>
      <c r="BP32" s="155"/>
      <c r="BQ32" s="155"/>
      <c r="BR32" s="155"/>
      <c r="BS32" s="155">
        <v>178</v>
      </c>
      <c r="BT32" s="155">
        <v>173</v>
      </c>
      <c r="BU32" s="155"/>
      <c r="BV32" s="155"/>
      <c r="BW32" s="155">
        <v>192</v>
      </c>
      <c r="BX32" s="155">
        <v>184</v>
      </c>
      <c r="BY32" s="155"/>
      <c r="BZ32" s="155"/>
      <c r="CA32" s="155">
        <v>201</v>
      </c>
      <c r="CB32" s="155">
        <v>191</v>
      </c>
      <c r="CC32" s="155"/>
      <c r="CD32" s="155"/>
      <c r="CE32" s="155">
        <v>191</v>
      </c>
      <c r="CF32" s="155">
        <v>191</v>
      </c>
      <c r="CG32" s="155"/>
      <c r="CH32" s="155"/>
      <c r="CI32" s="155">
        <v>190</v>
      </c>
      <c r="CJ32" s="155">
        <v>190</v>
      </c>
      <c r="CK32" s="250"/>
      <c r="CL32" s="161">
        <v>190</v>
      </c>
      <c r="CM32" s="161">
        <v>190</v>
      </c>
      <c r="CN32" s="257"/>
      <c r="CO32" s="161">
        <v>190</v>
      </c>
      <c r="CP32" s="161">
        <v>190</v>
      </c>
      <c r="CQ32" s="251"/>
    </row>
    <row r="33" spans="1:168" s="156" customFormat="1">
      <c r="A33" s="128" t="s">
        <v>56</v>
      </c>
      <c r="B33" s="128"/>
      <c r="C33" s="128"/>
      <c r="D33" s="128"/>
      <c r="E33" s="128">
        <v>88</v>
      </c>
      <c r="F33" s="128">
        <v>155</v>
      </c>
      <c r="G33" s="129" t="s">
        <v>424</v>
      </c>
      <c r="H33" s="129"/>
      <c r="I33" s="129" t="s">
        <v>425</v>
      </c>
      <c r="J33" s="129"/>
      <c r="K33" s="129" t="s">
        <v>426</v>
      </c>
      <c r="L33" s="129" t="s">
        <v>427</v>
      </c>
      <c r="M33" s="129" t="s">
        <v>248</v>
      </c>
      <c r="N33" s="129">
        <v>43607</v>
      </c>
      <c r="O33" s="138" t="s">
        <v>428</v>
      </c>
      <c r="P33" s="129"/>
      <c r="Q33" s="129" t="s">
        <v>429</v>
      </c>
      <c r="R33" s="129" t="s">
        <v>430</v>
      </c>
      <c r="S33" s="129" t="s">
        <v>431</v>
      </c>
      <c r="T33" s="129" t="s">
        <v>427</v>
      </c>
      <c r="U33" s="129" t="s">
        <v>248</v>
      </c>
      <c r="V33" s="129">
        <v>43606</v>
      </c>
      <c r="W33" s="129"/>
      <c r="X33" s="131" t="s">
        <v>432</v>
      </c>
      <c r="Y33" s="129"/>
      <c r="Z33" s="130"/>
      <c r="AA33" s="137">
        <v>119</v>
      </c>
      <c r="AB33" s="137">
        <v>216</v>
      </c>
      <c r="AC33" s="129"/>
      <c r="AD33" s="129"/>
      <c r="AE33" s="138" t="s">
        <v>433</v>
      </c>
      <c r="AF33" s="139" t="s">
        <v>105</v>
      </c>
      <c r="AG33" s="130"/>
      <c r="AH33" s="128"/>
      <c r="AI33" s="177">
        <v>139</v>
      </c>
      <c r="AJ33" s="175">
        <f>AI33+20</f>
        <v>159</v>
      </c>
      <c r="AK33" s="175">
        <f>AJ33+20</f>
        <v>179</v>
      </c>
      <c r="AL33" s="123"/>
      <c r="AM33" s="129" t="s">
        <v>434</v>
      </c>
      <c r="AN33" s="130"/>
      <c r="AO33" s="132">
        <v>95</v>
      </c>
      <c r="AP33" s="132">
        <v>69</v>
      </c>
      <c r="AQ33" s="130"/>
      <c r="AR33" s="132">
        <v>101</v>
      </c>
      <c r="AS33" s="132">
        <v>83</v>
      </c>
      <c r="AT33" s="130"/>
      <c r="AU33" s="132"/>
      <c r="AV33" s="130"/>
      <c r="AW33" s="132">
        <v>107</v>
      </c>
      <c r="AX33" s="132">
        <v>86</v>
      </c>
      <c r="AY33" s="130"/>
      <c r="AZ33" s="132"/>
      <c r="BA33" s="132"/>
      <c r="BB33" s="130"/>
      <c r="BC33" s="132"/>
      <c r="BD33" s="130"/>
      <c r="BE33" s="132">
        <v>102</v>
      </c>
      <c r="BF33" s="132">
        <v>94</v>
      </c>
      <c r="BG33" s="130"/>
      <c r="BH33" s="132"/>
      <c r="BI33" s="132"/>
      <c r="BJ33" s="130"/>
      <c r="BK33" s="132"/>
      <c r="BL33" s="130"/>
      <c r="BM33" s="132">
        <v>105</v>
      </c>
      <c r="BN33" s="132">
        <v>100</v>
      </c>
      <c r="BO33" s="132"/>
      <c r="BP33" s="130"/>
      <c r="BQ33" s="132"/>
      <c r="BR33" s="130"/>
      <c r="BS33" s="132">
        <v>134</v>
      </c>
      <c r="BT33" s="132">
        <v>121</v>
      </c>
      <c r="BU33" s="130"/>
      <c r="BV33" s="132"/>
      <c r="BW33" s="132">
        <v>161</v>
      </c>
      <c r="BX33" s="132">
        <v>140</v>
      </c>
      <c r="BY33" s="130"/>
      <c r="BZ33" s="132"/>
      <c r="CA33" s="132">
        <v>154</v>
      </c>
      <c r="CB33" s="132">
        <v>154</v>
      </c>
      <c r="CC33" s="130"/>
      <c r="CD33" s="132"/>
      <c r="CE33" s="132">
        <v>155</v>
      </c>
      <c r="CF33" s="132">
        <v>155</v>
      </c>
      <c r="CG33" s="130"/>
      <c r="CH33" s="132"/>
      <c r="CI33" s="132">
        <v>155</v>
      </c>
      <c r="CJ33" s="132">
        <v>155</v>
      </c>
      <c r="CK33" s="192"/>
      <c r="CL33" s="160">
        <v>155</v>
      </c>
      <c r="CM33" s="160">
        <v>155</v>
      </c>
      <c r="CN33" s="256"/>
      <c r="CO33" s="160">
        <v>155</v>
      </c>
      <c r="CP33" s="160">
        <v>155</v>
      </c>
      <c r="CQ33" s="185"/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7"/>
      <c r="DO33" s="127"/>
      <c r="DP33" s="127"/>
      <c r="DQ33" s="127"/>
      <c r="DR33" s="127"/>
      <c r="DS33" s="127"/>
      <c r="DT33" s="127"/>
      <c r="DU33" s="127"/>
      <c r="DV33" s="127"/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7"/>
      <c r="EJ33" s="127"/>
      <c r="EK33" s="127"/>
      <c r="EL33" s="127"/>
      <c r="EM33" s="127"/>
      <c r="EN33" s="127"/>
      <c r="EO33" s="127"/>
      <c r="EP33" s="127"/>
      <c r="EQ33" s="127"/>
      <c r="ER33" s="127"/>
      <c r="ES33" s="127"/>
      <c r="ET33" s="127"/>
      <c r="EU33" s="127"/>
      <c r="EV33" s="127"/>
      <c r="EW33" s="127"/>
      <c r="EX33" s="127"/>
      <c r="EY33" s="127"/>
      <c r="EZ33" s="127"/>
      <c r="FA33" s="127"/>
      <c r="FB33" s="127"/>
      <c r="FC33" s="127"/>
      <c r="FD33" s="127"/>
      <c r="FE33" s="127"/>
      <c r="FF33" s="127"/>
      <c r="FG33" s="127"/>
      <c r="FH33" s="127"/>
      <c r="FI33" s="127"/>
      <c r="FJ33" s="127"/>
      <c r="FK33" s="127"/>
      <c r="FL33" s="127"/>
    </row>
    <row r="34" spans="1:168">
      <c r="A34" s="128" t="s">
        <v>56</v>
      </c>
      <c r="B34" s="128"/>
      <c r="C34" s="128"/>
      <c r="D34" s="128"/>
      <c r="E34" s="128">
        <v>20</v>
      </c>
      <c r="F34" s="128">
        <v>42</v>
      </c>
      <c r="G34" s="129" t="s">
        <v>435</v>
      </c>
      <c r="H34" s="129"/>
      <c r="I34" s="129" t="s">
        <v>436</v>
      </c>
      <c r="J34" s="129"/>
      <c r="K34" s="129" t="s">
        <v>437</v>
      </c>
      <c r="L34" s="129" t="s">
        <v>438</v>
      </c>
      <c r="M34" s="129" t="s">
        <v>439</v>
      </c>
      <c r="N34" s="129">
        <v>89156</v>
      </c>
      <c r="O34" s="138" t="s">
        <v>440</v>
      </c>
      <c r="P34" s="129"/>
      <c r="Q34" s="129" t="s">
        <v>441</v>
      </c>
      <c r="R34" s="129" t="s">
        <v>442</v>
      </c>
      <c r="S34" s="129" t="s">
        <v>443</v>
      </c>
      <c r="T34" s="129" t="s">
        <v>438</v>
      </c>
      <c r="U34" s="129" t="s">
        <v>439</v>
      </c>
      <c r="V34" s="129">
        <v>89166</v>
      </c>
      <c r="W34" s="129"/>
      <c r="X34" s="131" t="s">
        <v>444</v>
      </c>
      <c r="Y34" s="129"/>
      <c r="Z34" s="130"/>
      <c r="AA34" s="137">
        <v>104</v>
      </c>
      <c r="AB34" s="137">
        <v>125</v>
      </c>
      <c r="AC34" s="129"/>
      <c r="AD34" s="129"/>
      <c r="AE34" s="138" t="s">
        <v>104</v>
      </c>
      <c r="AF34" s="139" t="s">
        <v>81</v>
      </c>
      <c r="AG34" s="130"/>
      <c r="AH34" s="128"/>
      <c r="AI34" s="177">
        <v>139</v>
      </c>
      <c r="AJ34" s="175">
        <f>AI34+20</f>
        <v>159</v>
      </c>
      <c r="AK34" s="175">
        <f>AJ34+20</f>
        <v>179</v>
      </c>
      <c r="AM34" s="129" t="s">
        <v>445</v>
      </c>
      <c r="AN34" s="130"/>
      <c r="AO34" s="132">
        <v>30</v>
      </c>
      <c r="AP34" s="132">
        <v>22</v>
      </c>
      <c r="AQ34" s="130"/>
      <c r="AR34" s="132">
        <v>39</v>
      </c>
      <c r="AS34" s="132">
        <v>26</v>
      </c>
      <c r="AT34" s="130"/>
      <c r="AU34" s="132"/>
      <c r="AV34" s="130"/>
      <c r="AW34" s="132">
        <v>42</v>
      </c>
      <c r="AX34" s="132">
        <v>25</v>
      </c>
      <c r="AY34" s="130"/>
      <c r="AZ34" s="132"/>
      <c r="BA34" s="132"/>
      <c r="BB34" s="130"/>
      <c r="BC34" s="132"/>
      <c r="BD34" s="130"/>
      <c r="BE34" s="132">
        <v>41</v>
      </c>
      <c r="BF34" s="132">
        <v>28</v>
      </c>
      <c r="BG34" s="130"/>
      <c r="BH34" s="132"/>
      <c r="BI34" s="132"/>
      <c r="BJ34" s="130"/>
      <c r="BK34" s="132"/>
      <c r="BL34" s="130"/>
      <c r="BM34" s="132">
        <v>38</v>
      </c>
      <c r="BN34" s="132">
        <v>32</v>
      </c>
      <c r="BO34" s="132"/>
      <c r="BP34" s="130"/>
      <c r="BQ34" s="132"/>
      <c r="BR34" s="130"/>
      <c r="BS34" s="132">
        <v>44</v>
      </c>
      <c r="BT34" s="132">
        <v>42</v>
      </c>
      <c r="BU34" s="130"/>
      <c r="BV34" s="132"/>
      <c r="BW34" s="132">
        <v>44</v>
      </c>
      <c r="BX34" s="132">
        <v>44</v>
      </c>
      <c r="BY34" s="130"/>
      <c r="BZ34" s="132"/>
      <c r="CA34" s="132">
        <v>44</v>
      </c>
      <c r="CB34" s="132">
        <v>44</v>
      </c>
      <c r="CC34" s="130"/>
      <c r="CD34" s="132"/>
      <c r="CE34" s="132">
        <v>44</v>
      </c>
      <c r="CF34" s="132">
        <v>44</v>
      </c>
      <c r="CG34" s="130"/>
      <c r="CH34" s="132"/>
      <c r="CI34" s="132">
        <v>42</v>
      </c>
      <c r="CJ34" s="132">
        <v>42</v>
      </c>
      <c r="CK34" s="192"/>
      <c r="CL34" s="160">
        <v>42</v>
      </c>
      <c r="CM34" s="160">
        <v>42</v>
      </c>
      <c r="CN34" s="256"/>
      <c r="CO34" s="160">
        <v>42</v>
      </c>
      <c r="CP34" s="160">
        <v>42</v>
      </c>
      <c r="CQ34" s="185"/>
    </row>
    <row r="35" spans="1:168">
      <c r="A35" s="128" t="s">
        <v>56</v>
      </c>
      <c r="B35" s="128"/>
      <c r="C35" s="128" t="s">
        <v>179</v>
      </c>
      <c r="D35" s="128"/>
      <c r="E35" s="128">
        <v>49</v>
      </c>
      <c r="F35" s="128">
        <v>97</v>
      </c>
      <c r="G35" s="129" t="s">
        <v>446</v>
      </c>
      <c r="H35" s="129"/>
      <c r="I35" s="129" t="s">
        <v>447</v>
      </c>
      <c r="J35" s="129"/>
      <c r="K35" s="129" t="s">
        <v>448</v>
      </c>
      <c r="L35" s="129" t="s">
        <v>449</v>
      </c>
      <c r="M35" s="129" t="s">
        <v>146</v>
      </c>
      <c r="N35" s="129">
        <v>13617</v>
      </c>
      <c r="O35" s="138" t="s">
        <v>450</v>
      </c>
      <c r="P35" s="129"/>
      <c r="Q35" s="129" t="s">
        <v>451</v>
      </c>
      <c r="R35" s="129" t="s">
        <v>452</v>
      </c>
      <c r="S35" s="129"/>
      <c r="T35" s="129"/>
      <c r="U35" s="129"/>
      <c r="V35" s="129"/>
      <c r="W35" s="129"/>
      <c r="X35" s="131" t="s">
        <v>453</v>
      </c>
      <c r="Y35" s="129"/>
      <c r="Z35" s="130"/>
      <c r="AA35" s="137">
        <v>126</v>
      </c>
      <c r="AB35" s="137">
        <v>216</v>
      </c>
      <c r="AC35" s="129"/>
      <c r="AD35" s="129"/>
      <c r="AE35" s="138" t="s">
        <v>337</v>
      </c>
      <c r="AF35" s="139" t="s">
        <v>192</v>
      </c>
      <c r="AG35" s="130"/>
      <c r="AH35" s="128"/>
      <c r="AI35" s="177">
        <v>139</v>
      </c>
      <c r="AJ35" s="175">
        <v>159</v>
      </c>
      <c r="AK35" s="175">
        <v>179</v>
      </c>
      <c r="AM35" s="129" t="s">
        <v>454</v>
      </c>
      <c r="AN35" s="130"/>
      <c r="AO35" s="132"/>
      <c r="AP35" s="132"/>
      <c r="AQ35" s="130"/>
      <c r="AR35" s="132">
        <v>0</v>
      </c>
      <c r="AS35" s="132">
        <v>0</v>
      </c>
      <c r="AT35" s="130"/>
      <c r="AU35" s="132"/>
      <c r="AV35" s="130"/>
      <c r="AW35" s="132">
        <v>38</v>
      </c>
      <c r="AX35" s="132">
        <v>29</v>
      </c>
      <c r="AY35" s="130"/>
      <c r="AZ35" s="132"/>
      <c r="BA35" s="132"/>
      <c r="BB35" s="130"/>
      <c r="BC35" s="132"/>
      <c r="BD35" s="130"/>
      <c r="BE35" s="132">
        <v>60</v>
      </c>
      <c r="BF35" s="132">
        <v>46</v>
      </c>
      <c r="BG35" s="130"/>
      <c r="BH35" s="132"/>
      <c r="BI35" s="132"/>
      <c r="BJ35" s="130"/>
      <c r="BK35" s="132"/>
      <c r="BL35" s="130"/>
      <c r="BM35" s="132">
        <v>62</v>
      </c>
      <c r="BN35" s="132">
        <v>48</v>
      </c>
      <c r="BO35" s="132"/>
      <c r="BP35" s="130"/>
      <c r="BQ35" s="132"/>
      <c r="BR35" s="130"/>
      <c r="BS35" s="132">
        <v>74</v>
      </c>
      <c r="BT35" s="132">
        <v>59</v>
      </c>
      <c r="BU35" s="130"/>
      <c r="BV35" s="132"/>
      <c r="BW35" s="132">
        <v>81</v>
      </c>
      <c r="BX35" s="132">
        <v>66</v>
      </c>
      <c r="BY35" s="130"/>
      <c r="BZ35" s="132"/>
      <c r="CA35" s="132">
        <v>93</v>
      </c>
      <c r="CB35" s="132">
        <v>84</v>
      </c>
      <c r="CC35" s="130"/>
      <c r="CD35" s="132"/>
      <c r="CE35" s="132">
        <v>98</v>
      </c>
      <c r="CF35" s="132">
        <v>94</v>
      </c>
      <c r="CG35" s="130"/>
      <c r="CH35" s="132"/>
      <c r="CI35" s="132">
        <v>96</v>
      </c>
      <c r="CJ35" s="132">
        <v>96</v>
      </c>
      <c r="CK35" s="192"/>
      <c r="CL35" s="160">
        <v>97</v>
      </c>
      <c r="CM35" s="160">
        <v>97</v>
      </c>
      <c r="CN35" s="256"/>
      <c r="CO35" s="160">
        <v>97</v>
      </c>
      <c r="CP35" s="160">
        <v>97</v>
      </c>
      <c r="CQ35" s="185"/>
    </row>
    <row r="36" spans="1:168">
      <c r="A36" s="128" t="s">
        <v>56</v>
      </c>
      <c r="B36" s="128"/>
      <c r="C36" s="128"/>
      <c r="D36" s="128"/>
      <c r="E36" s="128">
        <v>47</v>
      </c>
      <c r="F36" s="128">
        <v>92</v>
      </c>
      <c r="G36" s="129" t="s">
        <v>455</v>
      </c>
      <c r="H36" s="129"/>
      <c r="I36" s="129" t="s">
        <v>456</v>
      </c>
      <c r="J36" s="129"/>
      <c r="K36" s="129" t="s">
        <v>457</v>
      </c>
      <c r="L36" s="129" t="s">
        <v>458</v>
      </c>
      <c r="M36" s="129" t="s">
        <v>308</v>
      </c>
      <c r="N36" s="129">
        <v>30062</v>
      </c>
      <c r="O36" s="138" t="s">
        <v>459</v>
      </c>
      <c r="P36" s="129"/>
      <c r="Q36" s="129" t="s">
        <v>460</v>
      </c>
      <c r="R36" s="129" t="s">
        <v>461</v>
      </c>
      <c r="S36" s="129" t="s">
        <v>462</v>
      </c>
      <c r="T36" s="129" t="s">
        <v>463</v>
      </c>
      <c r="U36" s="129" t="s">
        <v>308</v>
      </c>
      <c r="V36" s="129">
        <v>30354</v>
      </c>
      <c r="W36" s="129"/>
      <c r="X36" s="131" t="s">
        <v>464</v>
      </c>
      <c r="Y36" s="129"/>
      <c r="Z36" s="130"/>
      <c r="AA36" s="128">
        <v>118</v>
      </c>
      <c r="AB36" s="128">
        <v>208</v>
      </c>
      <c r="AC36" s="129"/>
      <c r="AD36" s="129"/>
      <c r="AE36" s="131" t="s">
        <v>465</v>
      </c>
      <c r="AF36" s="131" t="s">
        <v>105</v>
      </c>
      <c r="AG36" s="130"/>
      <c r="AH36" s="128"/>
      <c r="AI36" s="175">
        <v>139</v>
      </c>
      <c r="AJ36" s="175">
        <f>AI36+20</f>
        <v>159</v>
      </c>
      <c r="AK36" s="175">
        <f>AJ36+20</f>
        <v>179</v>
      </c>
      <c r="AM36" s="129" t="s">
        <v>466</v>
      </c>
      <c r="AN36" s="130"/>
      <c r="AO36" s="132">
        <v>32</v>
      </c>
      <c r="AP36" s="132">
        <v>28</v>
      </c>
      <c r="AQ36" s="130"/>
      <c r="AR36" s="132">
        <v>37</v>
      </c>
      <c r="AS36" s="132">
        <v>32</v>
      </c>
      <c r="AT36" s="130"/>
      <c r="AU36" s="132"/>
      <c r="AV36" s="130"/>
      <c r="AW36" s="132">
        <v>48</v>
      </c>
      <c r="AX36" s="132">
        <v>42</v>
      </c>
      <c r="AY36" s="130"/>
      <c r="AZ36" s="132"/>
      <c r="BA36" s="132"/>
      <c r="BB36" s="130"/>
      <c r="BC36" s="132"/>
      <c r="BD36" s="130"/>
      <c r="BE36" s="132">
        <v>47</v>
      </c>
      <c r="BF36" s="132">
        <v>40</v>
      </c>
      <c r="BG36" s="130"/>
      <c r="BH36" s="132"/>
      <c r="BI36" s="132"/>
      <c r="BJ36" s="130"/>
      <c r="BK36" s="132"/>
      <c r="BL36" s="130"/>
      <c r="BM36" s="132">
        <v>46</v>
      </c>
      <c r="BN36" s="132">
        <v>42</v>
      </c>
      <c r="BO36" s="132"/>
      <c r="BP36" s="130"/>
      <c r="BQ36" s="132"/>
      <c r="BR36" s="130"/>
      <c r="BS36" s="132">
        <v>66</v>
      </c>
      <c r="BT36" s="132">
        <v>54</v>
      </c>
      <c r="BU36" s="130"/>
      <c r="BV36" s="132"/>
      <c r="BW36" s="132">
        <v>69</v>
      </c>
      <c r="BX36" s="132">
        <v>62</v>
      </c>
      <c r="BY36" s="130"/>
      <c r="BZ36" s="132"/>
      <c r="CA36" s="132">
        <v>72</v>
      </c>
      <c r="CB36" s="132">
        <v>68</v>
      </c>
      <c r="CC36" s="130"/>
      <c r="CD36" s="132"/>
      <c r="CE36" s="132">
        <v>75</v>
      </c>
      <c r="CF36" s="132">
        <v>75</v>
      </c>
      <c r="CG36" s="130"/>
      <c r="CH36" s="132"/>
      <c r="CI36" s="132">
        <v>78</v>
      </c>
      <c r="CJ36" s="132">
        <v>78</v>
      </c>
      <c r="CK36" s="192"/>
      <c r="CL36" s="160">
        <v>78</v>
      </c>
      <c r="CM36" s="160">
        <v>78</v>
      </c>
      <c r="CN36" s="256"/>
      <c r="CO36" s="160">
        <v>78</v>
      </c>
      <c r="CP36" s="160">
        <v>78</v>
      </c>
      <c r="CQ36" s="185"/>
    </row>
    <row r="37" spans="1:168">
      <c r="A37" s="128" t="s">
        <v>56</v>
      </c>
      <c r="B37" s="128"/>
      <c r="C37" s="128" t="s">
        <v>179</v>
      </c>
      <c r="D37" s="128"/>
      <c r="E37" s="128">
        <v>83</v>
      </c>
      <c r="F37" s="128">
        <v>149</v>
      </c>
      <c r="G37" s="129" t="s">
        <v>467</v>
      </c>
      <c r="H37" s="129"/>
      <c r="I37" s="129" t="s">
        <v>468</v>
      </c>
      <c r="J37" s="129" t="s">
        <v>469</v>
      </c>
      <c r="K37" s="129" t="s">
        <v>470</v>
      </c>
      <c r="L37" s="129" t="s">
        <v>471</v>
      </c>
      <c r="M37" s="129" t="s">
        <v>472</v>
      </c>
      <c r="N37" s="129">
        <v>55431</v>
      </c>
      <c r="O37" s="138" t="s">
        <v>473</v>
      </c>
      <c r="P37" s="129"/>
      <c r="Q37" s="129" t="s">
        <v>474</v>
      </c>
      <c r="R37" s="129" t="s">
        <v>475</v>
      </c>
      <c r="S37" s="129" t="s">
        <v>476</v>
      </c>
      <c r="T37" s="129" t="s">
        <v>477</v>
      </c>
      <c r="U37" s="129" t="s">
        <v>472</v>
      </c>
      <c r="V37" s="129">
        <v>55417</v>
      </c>
      <c r="W37" s="129"/>
      <c r="X37" s="131" t="s">
        <v>478</v>
      </c>
      <c r="Y37" s="129"/>
      <c r="Z37" s="130"/>
      <c r="AA37" s="128">
        <v>202</v>
      </c>
      <c r="AB37" s="128">
        <v>223</v>
      </c>
      <c r="AC37" s="129"/>
      <c r="AD37" s="129"/>
      <c r="AE37" s="131" t="s">
        <v>66</v>
      </c>
      <c r="AF37" s="131" t="s">
        <v>105</v>
      </c>
      <c r="AG37" s="130"/>
      <c r="AH37" s="128"/>
      <c r="AI37" s="175">
        <v>149</v>
      </c>
      <c r="AJ37" s="175">
        <f>AI37+20</f>
        <v>169</v>
      </c>
      <c r="AK37" s="175">
        <f>AJ37+20</f>
        <v>189</v>
      </c>
      <c r="AM37" s="129" t="s">
        <v>479</v>
      </c>
      <c r="AN37" s="130"/>
      <c r="AO37" s="132">
        <v>90</v>
      </c>
      <c r="AP37" s="132">
        <v>88</v>
      </c>
      <c r="AQ37" s="130"/>
      <c r="AR37" s="132">
        <v>110</v>
      </c>
      <c r="AS37" s="132">
        <v>107</v>
      </c>
      <c r="AT37" s="130"/>
      <c r="AU37" s="132"/>
      <c r="AV37" s="130"/>
      <c r="AW37" s="132">
        <v>126</v>
      </c>
      <c r="AX37" s="132">
        <v>123</v>
      </c>
      <c r="AY37" s="130"/>
      <c r="AZ37" s="132"/>
      <c r="BA37" s="132"/>
      <c r="BB37" s="130"/>
      <c r="BC37" s="132"/>
      <c r="BD37" s="130"/>
      <c r="BE37" s="132">
        <v>142</v>
      </c>
      <c r="BF37" s="132">
        <v>137</v>
      </c>
      <c r="BG37" s="130"/>
      <c r="BH37" s="132"/>
      <c r="BI37" s="132"/>
      <c r="BJ37" s="130"/>
      <c r="BK37" s="132"/>
      <c r="BL37" s="130"/>
      <c r="BM37" s="132">
        <v>143</v>
      </c>
      <c r="BN37" s="132">
        <v>138</v>
      </c>
      <c r="BO37" s="132"/>
      <c r="BP37" s="130"/>
      <c r="BQ37" s="132"/>
      <c r="BR37" s="130"/>
      <c r="BS37" s="132">
        <v>166</v>
      </c>
      <c r="BT37" s="132">
        <v>155</v>
      </c>
      <c r="BU37" s="130"/>
      <c r="BV37" s="132"/>
      <c r="BW37" s="132">
        <v>175</v>
      </c>
      <c r="BX37" s="132">
        <v>165</v>
      </c>
      <c r="BY37" s="130"/>
      <c r="BZ37" s="132"/>
      <c r="CA37" s="132">
        <v>166</v>
      </c>
      <c r="CB37" s="132">
        <v>165</v>
      </c>
      <c r="CC37" s="130"/>
      <c r="CD37" s="132"/>
      <c r="CE37" s="132">
        <v>166</v>
      </c>
      <c r="CF37" s="132">
        <v>165</v>
      </c>
      <c r="CG37" s="130"/>
      <c r="CH37" s="132"/>
      <c r="CI37" s="132">
        <v>151</v>
      </c>
      <c r="CJ37" s="132">
        <v>151</v>
      </c>
      <c r="CK37" s="192"/>
      <c r="CL37" s="160">
        <v>149</v>
      </c>
      <c r="CM37" s="160">
        <v>149</v>
      </c>
      <c r="CN37" s="256"/>
      <c r="CO37" s="160">
        <v>149</v>
      </c>
      <c r="CP37" s="160">
        <v>149</v>
      </c>
      <c r="CQ37" s="185"/>
    </row>
    <row r="38" spans="1:168">
      <c r="A38" s="128" t="s">
        <v>56</v>
      </c>
      <c r="B38" s="128"/>
      <c r="C38" s="128"/>
      <c r="D38" s="128"/>
      <c r="E38" s="128">
        <v>39</v>
      </c>
      <c r="F38" s="128">
        <v>78</v>
      </c>
      <c r="G38" s="129" t="s">
        <v>480</v>
      </c>
      <c r="H38" s="129"/>
      <c r="I38" s="129" t="s">
        <v>481</v>
      </c>
      <c r="J38" s="129" t="s">
        <v>482</v>
      </c>
      <c r="K38" s="129" t="s">
        <v>483</v>
      </c>
      <c r="L38" s="129" t="s">
        <v>484</v>
      </c>
      <c r="M38" s="129" t="s">
        <v>485</v>
      </c>
      <c r="N38" s="129">
        <v>33837</v>
      </c>
      <c r="O38" s="138" t="s">
        <v>486</v>
      </c>
      <c r="P38" s="129"/>
      <c r="Q38" s="129" t="s">
        <v>487</v>
      </c>
      <c r="R38" s="129" t="s">
        <v>452</v>
      </c>
      <c r="S38" s="129"/>
      <c r="T38" s="129"/>
      <c r="U38" s="129"/>
      <c r="V38" s="129"/>
      <c r="W38" s="129"/>
      <c r="X38" s="131" t="s">
        <v>488</v>
      </c>
      <c r="Y38" s="129"/>
      <c r="Z38" s="130"/>
      <c r="AA38" s="128">
        <v>112</v>
      </c>
      <c r="AB38" s="128">
        <v>202</v>
      </c>
      <c r="AC38" s="129"/>
      <c r="AD38" s="129"/>
      <c r="AE38" s="131" t="s">
        <v>302</v>
      </c>
      <c r="AF38" s="131" t="s">
        <v>105</v>
      </c>
      <c r="AG38" s="130"/>
      <c r="AH38" s="128"/>
      <c r="AI38" s="175">
        <v>139</v>
      </c>
      <c r="AJ38" s="175">
        <f>AI38+20</f>
        <v>159</v>
      </c>
      <c r="AK38" s="175">
        <f>AJ38+20</f>
        <v>179</v>
      </c>
      <c r="AM38" s="129" t="s">
        <v>489</v>
      </c>
      <c r="AN38" s="130"/>
      <c r="AO38" s="132">
        <v>49</v>
      </c>
      <c r="AP38" s="132">
        <v>47</v>
      </c>
      <c r="AQ38" s="130"/>
      <c r="AR38" s="132">
        <v>59</v>
      </c>
      <c r="AS38" s="132">
        <v>55</v>
      </c>
      <c r="AT38" s="130"/>
      <c r="AU38" s="132"/>
      <c r="AV38" s="130"/>
      <c r="AW38" s="132">
        <v>69</v>
      </c>
      <c r="AX38" s="132">
        <v>64</v>
      </c>
      <c r="AY38" s="130"/>
      <c r="AZ38" s="132"/>
      <c r="BA38" s="132"/>
      <c r="BB38" s="130"/>
      <c r="BC38" s="132"/>
      <c r="BD38" s="130"/>
      <c r="BE38" s="132">
        <v>69</v>
      </c>
      <c r="BF38" s="132">
        <v>66</v>
      </c>
      <c r="BG38" s="130"/>
      <c r="BH38" s="132"/>
      <c r="BI38" s="132"/>
      <c r="BJ38" s="130"/>
      <c r="BK38" s="132"/>
      <c r="BL38" s="130"/>
      <c r="BM38" s="132">
        <v>77</v>
      </c>
      <c r="BN38" s="132">
        <v>69</v>
      </c>
      <c r="BO38" s="132"/>
      <c r="BP38" s="130"/>
      <c r="BQ38" s="132"/>
      <c r="BR38" s="130"/>
      <c r="BS38" s="132">
        <v>82</v>
      </c>
      <c r="BT38" s="132">
        <v>77</v>
      </c>
      <c r="BU38" s="130"/>
      <c r="BV38" s="132"/>
      <c r="BW38" s="132">
        <v>82</v>
      </c>
      <c r="BX38" s="132">
        <v>82</v>
      </c>
      <c r="BY38" s="130"/>
      <c r="BZ38" s="132"/>
      <c r="CA38" s="132">
        <v>80</v>
      </c>
      <c r="CB38" s="132">
        <v>78</v>
      </c>
      <c r="CC38" s="130"/>
      <c r="CD38" s="132"/>
      <c r="CE38" s="132">
        <v>80</v>
      </c>
      <c r="CF38" s="132">
        <v>78</v>
      </c>
      <c r="CG38" s="130"/>
      <c r="CH38" s="132"/>
      <c r="CI38" s="132">
        <v>80</v>
      </c>
      <c r="CJ38" s="132">
        <v>78</v>
      </c>
      <c r="CK38" s="192"/>
      <c r="CL38" s="160">
        <v>78</v>
      </c>
      <c r="CM38" s="160">
        <v>78</v>
      </c>
      <c r="CN38" s="256"/>
      <c r="CO38" s="160">
        <v>78</v>
      </c>
      <c r="CP38" s="160">
        <v>78</v>
      </c>
      <c r="CQ38" s="185"/>
    </row>
    <row r="39" spans="1:168" s="129" customFormat="1">
      <c r="A39" s="128" t="s">
        <v>56</v>
      </c>
      <c r="B39" s="128"/>
      <c r="C39" s="128"/>
      <c r="D39" s="128"/>
      <c r="E39" s="128">
        <v>16</v>
      </c>
      <c r="F39" s="128">
        <v>16</v>
      </c>
      <c r="G39" s="129" t="s">
        <v>490</v>
      </c>
      <c r="I39" s="129" t="s">
        <v>491</v>
      </c>
      <c r="J39" s="129" t="s">
        <v>492</v>
      </c>
      <c r="K39" s="129" t="s">
        <v>493</v>
      </c>
      <c r="L39" s="129" t="s">
        <v>494</v>
      </c>
      <c r="M39" s="129" t="s">
        <v>495</v>
      </c>
      <c r="N39" s="129">
        <v>83634</v>
      </c>
      <c r="O39" s="138" t="s">
        <v>496</v>
      </c>
      <c r="Q39" s="129" t="s">
        <v>497</v>
      </c>
      <c r="R39" s="129" t="s">
        <v>498</v>
      </c>
      <c r="X39" s="131" t="s">
        <v>499</v>
      </c>
      <c r="Z39" s="128"/>
      <c r="AA39" s="128">
        <v>27</v>
      </c>
      <c r="AB39" s="128">
        <v>30</v>
      </c>
      <c r="AE39" s="131" t="s">
        <v>279</v>
      </c>
      <c r="AF39" s="131" t="s">
        <v>280</v>
      </c>
      <c r="AG39" s="128"/>
      <c r="AI39" s="175">
        <v>295</v>
      </c>
      <c r="AJ39" s="175">
        <v>0</v>
      </c>
      <c r="AK39" s="175">
        <v>0</v>
      </c>
      <c r="AM39" s="129" t="s">
        <v>500</v>
      </c>
      <c r="AN39" s="128"/>
      <c r="AO39" s="128">
        <v>9</v>
      </c>
      <c r="AP39" s="128">
        <v>9</v>
      </c>
      <c r="AQ39" s="128"/>
      <c r="AR39" s="128">
        <v>9</v>
      </c>
      <c r="AS39" s="128">
        <v>9</v>
      </c>
      <c r="AT39" s="128"/>
      <c r="AU39" s="128"/>
      <c r="AV39" s="128"/>
      <c r="AW39" s="128">
        <v>13</v>
      </c>
      <c r="AX39" s="128">
        <v>12</v>
      </c>
      <c r="AY39" s="128"/>
      <c r="AZ39" s="128"/>
      <c r="BA39" s="128"/>
      <c r="BB39" s="128"/>
      <c r="BC39" s="128"/>
      <c r="BD39" s="128"/>
      <c r="BE39" s="128">
        <v>17</v>
      </c>
      <c r="BF39" s="128">
        <v>16</v>
      </c>
      <c r="BG39" s="128"/>
      <c r="BH39" s="128"/>
      <c r="BI39" s="128"/>
      <c r="BJ39" s="128"/>
      <c r="BK39" s="128"/>
      <c r="BL39" s="128"/>
      <c r="BM39" s="128">
        <v>16</v>
      </c>
      <c r="BN39" s="128">
        <v>16</v>
      </c>
      <c r="BO39" s="128"/>
      <c r="BP39" s="128"/>
      <c r="BQ39" s="128"/>
      <c r="BR39" s="128"/>
      <c r="BS39" s="128">
        <v>16</v>
      </c>
      <c r="BT39" s="128">
        <v>16</v>
      </c>
      <c r="BU39" s="128"/>
      <c r="BV39" s="128"/>
      <c r="BW39" s="128">
        <v>16</v>
      </c>
      <c r="BX39" s="128">
        <v>16</v>
      </c>
      <c r="BY39" s="128"/>
      <c r="BZ39" s="128"/>
      <c r="CA39" s="128">
        <v>16</v>
      </c>
      <c r="CB39" s="128">
        <v>16</v>
      </c>
      <c r="CC39" s="128"/>
      <c r="CD39" s="128"/>
      <c r="CE39" s="128">
        <v>16</v>
      </c>
      <c r="CF39" s="128">
        <v>16</v>
      </c>
      <c r="CG39" s="128"/>
      <c r="CH39" s="128"/>
      <c r="CI39" s="128">
        <v>16</v>
      </c>
      <c r="CJ39" s="128">
        <v>16</v>
      </c>
      <c r="CK39" s="339"/>
      <c r="CL39" s="137">
        <v>16</v>
      </c>
      <c r="CM39" s="137">
        <v>16</v>
      </c>
      <c r="CN39" s="340"/>
      <c r="CO39" s="137">
        <v>16</v>
      </c>
      <c r="CP39" s="137">
        <v>16</v>
      </c>
      <c r="CQ39" s="341"/>
    </row>
    <row r="40" spans="1:168">
      <c r="A40" s="128" t="s">
        <v>56</v>
      </c>
      <c r="B40" s="128"/>
      <c r="C40" s="128"/>
      <c r="D40" s="128"/>
      <c r="E40" s="128">
        <v>12</v>
      </c>
      <c r="F40" s="128">
        <v>25</v>
      </c>
      <c r="G40" s="129" t="s">
        <v>501</v>
      </c>
      <c r="H40" s="129"/>
      <c r="I40" s="129" t="s">
        <v>502</v>
      </c>
      <c r="J40" s="129" t="s">
        <v>503</v>
      </c>
      <c r="K40" s="129" t="s">
        <v>504</v>
      </c>
      <c r="L40" s="129" t="s">
        <v>505</v>
      </c>
      <c r="M40" s="129" t="s">
        <v>287</v>
      </c>
      <c r="N40" s="129">
        <v>37167</v>
      </c>
      <c r="O40" s="138" t="s">
        <v>506</v>
      </c>
      <c r="P40" s="129"/>
      <c r="Q40" s="129" t="s">
        <v>507</v>
      </c>
      <c r="R40" s="129" t="s">
        <v>508</v>
      </c>
      <c r="S40" s="129" t="s">
        <v>509</v>
      </c>
      <c r="T40" s="129" t="s">
        <v>510</v>
      </c>
      <c r="U40" s="129" t="s">
        <v>287</v>
      </c>
      <c r="V40" s="129">
        <v>37130</v>
      </c>
      <c r="W40" s="129"/>
      <c r="X40" s="131" t="s">
        <v>511</v>
      </c>
      <c r="Y40" s="129"/>
      <c r="Z40" s="130"/>
      <c r="AA40" s="128">
        <v>201</v>
      </c>
      <c r="AB40" s="128">
        <v>222</v>
      </c>
      <c r="AC40" s="129"/>
      <c r="AD40" s="129"/>
      <c r="AE40" s="131" t="s">
        <v>347</v>
      </c>
      <c r="AF40" s="131" t="s">
        <v>81</v>
      </c>
      <c r="AG40" s="130"/>
      <c r="AH40" s="128"/>
      <c r="AI40" s="175">
        <v>139</v>
      </c>
      <c r="AJ40" s="175">
        <v>159</v>
      </c>
      <c r="AK40" s="175">
        <v>179</v>
      </c>
      <c r="AM40" s="129" t="s">
        <v>512</v>
      </c>
      <c r="AN40" s="130"/>
      <c r="AO40" s="132">
        <v>19</v>
      </c>
      <c r="AP40" s="132">
        <v>8</v>
      </c>
      <c r="AQ40" s="130"/>
      <c r="AR40" s="132">
        <v>13</v>
      </c>
      <c r="AS40" s="132">
        <v>8</v>
      </c>
      <c r="AT40" s="130"/>
      <c r="AU40" s="132"/>
      <c r="AV40" s="130"/>
      <c r="AW40" s="132">
        <v>14</v>
      </c>
      <c r="AX40" s="132">
        <v>11</v>
      </c>
      <c r="AY40" s="130"/>
      <c r="AZ40" s="132"/>
      <c r="BA40" s="132"/>
      <c r="BB40" s="130"/>
      <c r="BC40" s="132"/>
      <c r="BD40" s="130"/>
      <c r="BE40" s="132">
        <v>11</v>
      </c>
      <c r="BF40" s="132">
        <v>11</v>
      </c>
      <c r="BG40" s="130"/>
      <c r="BH40" s="132"/>
      <c r="BI40" s="132"/>
      <c r="BJ40" s="130"/>
      <c r="BK40" s="132"/>
      <c r="BL40" s="130"/>
      <c r="BM40" s="132">
        <v>11</v>
      </c>
      <c r="BN40" s="132">
        <v>11</v>
      </c>
      <c r="BO40" s="132"/>
      <c r="BP40" s="130"/>
      <c r="BQ40" s="132"/>
      <c r="BR40" s="130"/>
      <c r="BS40" s="132">
        <v>23</v>
      </c>
      <c r="BT40" s="132">
        <v>14</v>
      </c>
      <c r="BU40" s="130"/>
      <c r="BV40" s="132"/>
      <c r="BW40" s="132">
        <v>28</v>
      </c>
      <c r="BX40" s="132">
        <v>16</v>
      </c>
      <c r="BY40" s="130"/>
      <c r="BZ40" s="132"/>
      <c r="CA40" s="132">
        <v>37</v>
      </c>
      <c r="CB40" s="132">
        <v>23</v>
      </c>
      <c r="CC40" s="130"/>
      <c r="CD40" s="132"/>
      <c r="CE40" s="132">
        <v>37</v>
      </c>
      <c r="CF40" s="132">
        <v>26</v>
      </c>
      <c r="CG40" s="130"/>
      <c r="CH40" s="132"/>
      <c r="CI40" s="132">
        <v>25</v>
      </c>
      <c r="CJ40" s="132">
        <v>25</v>
      </c>
      <c r="CK40" s="192"/>
      <c r="CL40" s="160">
        <v>25</v>
      </c>
      <c r="CM40" s="160">
        <v>25</v>
      </c>
      <c r="CN40" s="256"/>
      <c r="CO40" s="160">
        <v>25</v>
      </c>
      <c r="CP40" s="160">
        <v>25</v>
      </c>
      <c r="CQ40" s="185"/>
    </row>
    <row r="41" spans="1:168" s="156" customFormat="1">
      <c r="A41" s="128" t="s">
        <v>56</v>
      </c>
      <c r="B41" s="128"/>
      <c r="C41" s="128" t="s">
        <v>179</v>
      </c>
      <c r="D41" s="128"/>
      <c r="E41" s="128">
        <v>23</v>
      </c>
      <c r="F41" s="128">
        <v>46</v>
      </c>
      <c r="G41" s="129" t="s">
        <v>513</v>
      </c>
      <c r="H41" s="129"/>
      <c r="I41" s="129" t="s">
        <v>514</v>
      </c>
      <c r="J41" s="129" t="s">
        <v>503</v>
      </c>
      <c r="K41" s="129" t="s">
        <v>504</v>
      </c>
      <c r="L41" s="129" t="s">
        <v>505</v>
      </c>
      <c r="M41" s="129" t="s">
        <v>287</v>
      </c>
      <c r="N41" s="129">
        <v>37167</v>
      </c>
      <c r="O41" s="138" t="s">
        <v>506</v>
      </c>
      <c r="P41" s="129"/>
      <c r="Q41" s="129" t="s">
        <v>507</v>
      </c>
      <c r="R41" s="129" t="s">
        <v>508</v>
      </c>
      <c r="S41" s="129" t="s">
        <v>509</v>
      </c>
      <c r="T41" s="129" t="s">
        <v>510</v>
      </c>
      <c r="U41" s="129" t="s">
        <v>287</v>
      </c>
      <c r="V41" s="129">
        <v>37130</v>
      </c>
      <c r="W41" s="129"/>
      <c r="X41" s="131" t="s">
        <v>511</v>
      </c>
      <c r="Y41" s="129"/>
      <c r="Z41" s="130"/>
      <c r="AA41" s="128">
        <v>104</v>
      </c>
      <c r="AB41" s="128">
        <v>125</v>
      </c>
      <c r="AC41" s="129"/>
      <c r="AD41" s="129"/>
      <c r="AE41" s="131" t="s">
        <v>104</v>
      </c>
      <c r="AF41" s="131" t="s">
        <v>81</v>
      </c>
      <c r="AG41" s="130"/>
      <c r="AH41" s="128"/>
      <c r="AI41" s="175">
        <v>139</v>
      </c>
      <c r="AJ41" s="175">
        <v>159</v>
      </c>
      <c r="AK41" s="175">
        <v>179</v>
      </c>
      <c r="AL41" s="123"/>
      <c r="AM41" s="129" t="s">
        <v>512</v>
      </c>
      <c r="AN41" s="130"/>
      <c r="AO41" s="132">
        <v>37</v>
      </c>
      <c r="AP41" s="132">
        <v>27</v>
      </c>
      <c r="AQ41" s="130"/>
      <c r="AR41" s="132">
        <v>44</v>
      </c>
      <c r="AS41" s="132">
        <v>36</v>
      </c>
      <c r="AT41" s="130"/>
      <c r="AU41" s="132"/>
      <c r="AV41" s="130"/>
      <c r="AW41" s="132">
        <v>47</v>
      </c>
      <c r="AX41" s="132">
        <v>43</v>
      </c>
      <c r="AY41" s="130"/>
      <c r="AZ41" s="132"/>
      <c r="BA41" s="132"/>
      <c r="BB41" s="130"/>
      <c r="BC41" s="132"/>
      <c r="BD41" s="130"/>
      <c r="BE41" s="132">
        <v>48</v>
      </c>
      <c r="BF41" s="132">
        <v>41</v>
      </c>
      <c r="BG41" s="130"/>
      <c r="BH41" s="132"/>
      <c r="BI41" s="132"/>
      <c r="BJ41" s="130"/>
      <c r="BK41" s="132"/>
      <c r="BL41" s="130"/>
      <c r="BM41" s="132">
        <v>48</v>
      </c>
      <c r="BN41" s="132">
        <v>41</v>
      </c>
      <c r="BO41" s="132"/>
      <c r="BP41" s="130"/>
      <c r="BQ41" s="132"/>
      <c r="BR41" s="130"/>
      <c r="BS41" s="132">
        <v>48</v>
      </c>
      <c r="BT41" s="132">
        <v>48</v>
      </c>
      <c r="BU41" s="130"/>
      <c r="BV41" s="132"/>
      <c r="BW41" s="132">
        <v>48</v>
      </c>
      <c r="BX41" s="132">
        <v>48</v>
      </c>
      <c r="BY41" s="130"/>
      <c r="BZ41" s="132"/>
      <c r="CA41" s="132">
        <v>48</v>
      </c>
      <c r="CB41" s="132">
        <v>48</v>
      </c>
      <c r="CC41" s="130"/>
      <c r="CD41" s="132"/>
      <c r="CE41" s="132">
        <v>46</v>
      </c>
      <c r="CF41" s="132">
        <v>46</v>
      </c>
      <c r="CG41" s="130"/>
      <c r="CH41" s="132"/>
      <c r="CI41" s="132">
        <v>46</v>
      </c>
      <c r="CJ41" s="132">
        <v>46</v>
      </c>
      <c r="CK41" s="192"/>
      <c r="CL41" s="160">
        <v>46</v>
      </c>
      <c r="CM41" s="160">
        <v>46</v>
      </c>
      <c r="CN41" s="256"/>
      <c r="CO41" s="160">
        <v>46</v>
      </c>
      <c r="CP41" s="160">
        <v>46</v>
      </c>
      <c r="CQ41" s="185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127"/>
      <c r="DP41" s="127"/>
      <c r="DQ41" s="127"/>
      <c r="DR41" s="127"/>
      <c r="DS41" s="127"/>
      <c r="DT41" s="127"/>
      <c r="DU41" s="127"/>
      <c r="DV41" s="127"/>
      <c r="DW41" s="127"/>
      <c r="DX41" s="127"/>
      <c r="DY41" s="127"/>
      <c r="DZ41" s="127"/>
      <c r="EA41" s="127"/>
      <c r="EB41" s="127"/>
      <c r="EC41" s="127"/>
      <c r="ED41" s="127"/>
      <c r="EE41" s="127"/>
      <c r="EF41" s="127"/>
      <c r="EG41" s="127"/>
      <c r="EH41" s="127"/>
      <c r="EI41" s="127"/>
      <c r="EJ41" s="127"/>
      <c r="EK41" s="127"/>
      <c r="EL41" s="127"/>
      <c r="EM41" s="127"/>
      <c r="EN41" s="127"/>
      <c r="EO41" s="127"/>
      <c r="EP41" s="127"/>
      <c r="EQ41" s="127"/>
      <c r="ER41" s="127"/>
      <c r="ES41" s="127"/>
      <c r="ET41" s="127"/>
      <c r="EU41" s="127"/>
      <c r="EV41" s="127"/>
      <c r="EW41" s="127"/>
      <c r="EX41" s="127"/>
      <c r="EY41" s="127"/>
      <c r="EZ41" s="127"/>
      <c r="FA41" s="127"/>
      <c r="FB41" s="127"/>
      <c r="FC41" s="127"/>
      <c r="FD41" s="127"/>
      <c r="FE41" s="127"/>
      <c r="FF41" s="127"/>
      <c r="FG41" s="127"/>
      <c r="FH41" s="127"/>
      <c r="FI41" s="127"/>
      <c r="FJ41" s="127"/>
      <c r="FK41" s="127"/>
      <c r="FL41" s="127"/>
    </row>
    <row r="42" spans="1:168" s="133" customFormat="1">
      <c r="A42" s="128" t="s">
        <v>56</v>
      </c>
      <c r="B42" s="128"/>
      <c r="C42" s="128"/>
      <c r="D42" s="128"/>
      <c r="E42" s="128">
        <v>31</v>
      </c>
      <c r="F42" s="128">
        <v>66</v>
      </c>
      <c r="G42" s="129" t="s">
        <v>515</v>
      </c>
      <c r="H42" s="129"/>
      <c r="I42" s="129" t="s">
        <v>516</v>
      </c>
      <c r="J42" s="129" t="s">
        <v>517</v>
      </c>
      <c r="K42" s="129" t="s">
        <v>518</v>
      </c>
      <c r="L42" s="129" t="s">
        <v>519</v>
      </c>
      <c r="M42" s="129" t="s">
        <v>520</v>
      </c>
      <c r="N42" s="129">
        <v>63304</v>
      </c>
      <c r="O42" s="138" t="s">
        <v>521</v>
      </c>
      <c r="P42" s="129"/>
      <c r="Q42" s="129" t="s">
        <v>522</v>
      </c>
      <c r="R42" s="129" t="s">
        <v>523</v>
      </c>
      <c r="S42" s="129"/>
      <c r="T42" s="129"/>
      <c r="U42" s="129"/>
      <c r="V42" s="129"/>
      <c r="W42" s="129"/>
      <c r="X42" s="131" t="s">
        <v>524</v>
      </c>
      <c r="Y42" s="129"/>
      <c r="Z42" s="130"/>
      <c r="AA42" s="128">
        <v>315</v>
      </c>
      <c r="AB42" s="128">
        <v>405</v>
      </c>
      <c r="AC42" s="129"/>
      <c r="AD42" s="129"/>
      <c r="AE42" s="131" t="s">
        <v>525</v>
      </c>
      <c r="AF42" s="131" t="s">
        <v>105</v>
      </c>
      <c r="AG42" s="130"/>
      <c r="AH42" s="128"/>
      <c r="AI42" s="175">
        <v>139</v>
      </c>
      <c r="AJ42" s="175">
        <v>159</v>
      </c>
      <c r="AK42" s="175">
        <v>179</v>
      </c>
      <c r="AL42" s="123"/>
      <c r="AM42" s="129" t="s">
        <v>526</v>
      </c>
      <c r="AN42" s="130"/>
      <c r="AO42" s="132">
        <v>29</v>
      </c>
      <c r="AP42" s="132">
        <v>25</v>
      </c>
      <c r="AQ42" s="130"/>
      <c r="AR42" s="132">
        <v>33</v>
      </c>
      <c r="AS42" s="132">
        <v>27</v>
      </c>
      <c r="AT42" s="130"/>
      <c r="AU42" s="132"/>
      <c r="AV42" s="130"/>
      <c r="AW42" s="132">
        <v>43</v>
      </c>
      <c r="AX42" s="132">
        <v>30</v>
      </c>
      <c r="AY42" s="130"/>
      <c r="AZ42" s="132"/>
      <c r="BA42" s="132"/>
      <c r="BB42" s="130"/>
      <c r="BC42" s="132"/>
      <c r="BD42" s="130"/>
      <c r="BE42" s="132">
        <v>41</v>
      </c>
      <c r="BF42" s="132">
        <v>33</v>
      </c>
      <c r="BG42" s="130"/>
      <c r="BH42" s="132"/>
      <c r="BI42" s="132"/>
      <c r="BJ42" s="130"/>
      <c r="BK42" s="132"/>
      <c r="BL42" s="130"/>
      <c r="BM42" s="132">
        <v>41</v>
      </c>
      <c r="BN42" s="132">
        <v>33</v>
      </c>
      <c r="BO42" s="132"/>
      <c r="BP42" s="130"/>
      <c r="BQ42" s="132"/>
      <c r="BR42" s="130"/>
      <c r="BS42" s="132">
        <v>40</v>
      </c>
      <c r="BT42" s="132">
        <v>39</v>
      </c>
      <c r="BU42" s="130"/>
      <c r="BV42" s="132"/>
      <c r="BW42" s="132">
        <v>40</v>
      </c>
      <c r="BX42" s="132">
        <v>40</v>
      </c>
      <c r="BY42" s="130"/>
      <c r="BZ42" s="132"/>
      <c r="CA42" s="132">
        <v>42</v>
      </c>
      <c r="CB42" s="132">
        <v>41</v>
      </c>
      <c r="CC42" s="130"/>
      <c r="CD42" s="132"/>
      <c r="CE42" s="132">
        <v>46</v>
      </c>
      <c r="CF42" s="132">
        <v>45</v>
      </c>
      <c r="CG42" s="130"/>
      <c r="CH42" s="132"/>
      <c r="CI42" s="132">
        <v>55</v>
      </c>
      <c r="CJ42" s="132">
        <v>51</v>
      </c>
      <c r="CK42" s="192"/>
      <c r="CL42" s="140">
        <v>58</v>
      </c>
      <c r="CM42" s="140">
        <v>53</v>
      </c>
      <c r="CN42" s="256"/>
      <c r="CO42" s="140">
        <v>61</v>
      </c>
      <c r="CP42" s="140">
        <v>53</v>
      </c>
      <c r="CQ42" s="185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27"/>
      <c r="DN42" s="127"/>
      <c r="DO42" s="127"/>
      <c r="DP42" s="127"/>
      <c r="DQ42" s="127"/>
      <c r="DR42" s="127"/>
      <c r="DS42" s="127"/>
      <c r="DT42" s="127"/>
      <c r="DU42" s="127"/>
      <c r="DV42" s="127"/>
      <c r="DW42" s="127"/>
      <c r="DX42" s="127"/>
      <c r="DY42" s="127"/>
      <c r="DZ42" s="127"/>
      <c r="EA42" s="127"/>
      <c r="EB42" s="127"/>
      <c r="EC42" s="127"/>
      <c r="ED42" s="127"/>
      <c r="EE42" s="127"/>
      <c r="EF42" s="127"/>
      <c r="EG42" s="127"/>
      <c r="EH42" s="127"/>
      <c r="EI42" s="127"/>
      <c r="EJ42" s="127"/>
      <c r="EK42" s="127"/>
      <c r="EL42" s="127"/>
      <c r="EM42" s="127"/>
      <c r="EN42" s="127"/>
      <c r="EO42" s="127"/>
      <c r="EP42" s="127"/>
      <c r="EQ42" s="127"/>
      <c r="ER42" s="127"/>
      <c r="ES42" s="127"/>
      <c r="ET42" s="127"/>
      <c r="EU42" s="127"/>
      <c r="EV42" s="127"/>
      <c r="EW42" s="127"/>
      <c r="EX42" s="127"/>
      <c r="EY42" s="127"/>
      <c r="EZ42" s="127"/>
      <c r="FA42" s="127"/>
      <c r="FB42" s="127"/>
      <c r="FC42" s="127"/>
      <c r="FD42" s="127"/>
      <c r="FE42" s="127"/>
      <c r="FF42" s="127"/>
      <c r="FG42" s="127"/>
      <c r="FH42" s="127"/>
      <c r="FI42" s="127"/>
      <c r="FJ42" s="127"/>
      <c r="FK42" s="127"/>
      <c r="FL42" s="127"/>
    </row>
    <row r="43" spans="1:168" s="135" customFormat="1">
      <c r="A43" s="128" t="s">
        <v>56</v>
      </c>
      <c r="B43" s="128"/>
      <c r="C43" s="128"/>
      <c r="D43" s="128"/>
      <c r="E43" s="128">
        <v>35</v>
      </c>
      <c r="F43" s="128">
        <v>70</v>
      </c>
      <c r="G43" s="129" t="s">
        <v>527</v>
      </c>
      <c r="H43" s="129"/>
      <c r="I43" s="129" t="s">
        <v>528</v>
      </c>
      <c r="J43" s="129" t="s">
        <v>529</v>
      </c>
      <c r="K43" s="129" t="s">
        <v>530</v>
      </c>
      <c r="L43" s="129" t="s">
        <v>531</v>
      </c>
      <c r="M43" s="129" t="s">
        <v>532</v>
      </c>
      <c r="N43" s="129">
        <v>15401</v>
      </c>
      <c r="O43" s="138" t="s">
        <v>533</v>
      </c>
      <c r="P43" s="129"/>
      <c r="Q43" s="129" t="s">
        <v>451</v>
      </c>
      <c r="R43" s="129" t="s">
        <v>534</v>
      </c>
      <c r="S43" s="129" t="s">
        <v>535</v>
      </c>
      <c r="T43" s="129" t="s">
        <v>536</v>
      </c>
      <c r="U43" s="129" t="s">
        <v>532</v>
      </c>
      <c r="V43" s="129">
        <v>15216</v>
      </c>
      <c r="W43" s="129"/>
      <c r="X43" s="131" t="s">
        <v>537</v>
      </c>
      <c r="Y43" s="129"/>
      <c r="Z43" s="130"/>
      <c r="AA43" s="128">
        <v>118</v>
      </c>
      <c r="AB43" s="128">
        <v>208</v>
      </c>
      <c r="AC43" s="129"/>
      <c r="AD43" s="129"/>
      <c r="AE43" s="131" t="s">
        <v>465</v>
      </c>
      <c r="AF43" s="131" t="s">
        <v>81</v>
      </c>
      <c r="AG43" s="130"/>
      <c r="AH43" s="128"/>
      <c r="AI43" s="175">
        <v>139</v>
      </c>
      <c r="AJ43" s="175">
        <v>159</v>
      </c>
      <c r="AK43" s="175">
        <v>179</v>
      </c>
      <c r="AL43" s="123"/>
      <c r="AM43" s="129" t="s">
        <v>538</v>
      </c>
      <c r="AN43" s="130"/>
      <c r="AO43" s="132">
        <v>43</v>
      </c>
      <c r="AP43" s="132">
        <v>26</v>
      </c>
      <c r="AQ43" s="130"/>
      <c r="AR43" s="132">
        <v>51</v>
      </c>
      <c r="AS43" s="132">
        <v>30</v>
      </c>
      <c r="AT43" s="130"/>
      <c r="AU43" s="132"/>
      <c r="AV43" s="130"/>
      <c r="AW43" s="132">
        <v>74</v>
      </c>
      <c r="AX43" s="132">
        <v>45</v>
      </c>
      <c r="AY43" s="130"/>
      <c r="AZ43" s="132"/>
      <c r="BA43" s="132"/>
      <c r="BB43" s="130"/>
      <c r="BC43" s="132"/>
      <c r="BD43" s="130"/>
      <c r="BE43" s="132">
        <v>70</v>
      </c>
      <c r="BF43" s="132">
        <v>51</v>
      </c>
      <c r="BG43" s="130"/>
      <c r="BH43" s="132"/>
      <c r="BI43" s="132"/>
      <c r="BJ43" s="130"/>
      <c r="BK43" s="132"/>
      <c r="BL43" s="130"/>
      <c r="BM43" s="132">
        <v>64</v>
      </c>
      <c r="BN43" s="132">
        <v>55</v>
      </c>
      <c r="BO43" s="132"/>
      <c r="BP43" s="130"/>
      <c r="BQ43" s="132"/>
      <c r="BR43" s="130"/>
      <c r="BS43" s="132">
        <v>65</v>
      </c>
      <c r="BT43" s="132">
        <v>59</v>
      </c>
      <c r="BU43" s="130"/>
      <c r="BV43" s="132"/>
      <c r="BW43" s="132">
        <v>71</v>
      </c>
      <c r="BX43" s="132">
        <v>62</v>
      </c>
      <c r="BY43" s="130"/>
      <c r="BZ43" s="132"/>
      <c r="CA43" s="132">
        <v>69</v>
      </c>
      <c r="CB43" s="132">
        <v>69</v>
      </c>
      <c r="CC43" s="130"/>
      <c r="CD43" s="132"/>
      <c r="CE43" s="132">
        <v>70</v>
      </c>
      <c r="CF43" s="132">
        <v>70</v>
      </c>
      <c r="CG43" s="130"/>
      <c r="CH43" s="132"/>
      <c r="CI43" s="132">
        <v>70</v>
      </c>
      <c r="CJ43" s="132">
        <v>70</v>
      </c>
      <c r="CK43" s="192"/>
      <c r="CL43" s="160">
        <v>70</v>
      </c>
      <c r="CM43" s="160">
        <v>70</v>
      </c>
      <c r="CN43" s="256"/>
      <c r="CO43" s="160">
        <v>70</v>
      </c>
      <c r="CP43" s="160">
        <v>70</v>
      </c>
      <c r="CQ43" s="185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127"/>
      <c r="DP43" s="127"/>
      <c r="DQ43" s="127"/>
      <c r="DR43" s="127"/>
      <c r="DS43" s="127"/>
      <c r="DT43" s="127"/>
      <c r="DU43" s="127"/>
      <c r="DV43" s="127"/>
      <c r="DW43" s="127"/>
      <c r="DX43" s="127"/>
      <c r="DY43" s="127"/>
      <c r="DZ43" s="127"/>
      <c r="EA43" s="127"/>
      <c r="EB43" s="127"/>
      <c r="EC43" s="127"/>
      <c r="ED43" s="127"/>
      <c r="EE43" s="127"/>
      <c r="EF43" s="127"/>
      <c r="EG43" s="127"/>
      <c r="EH43" s="127"/>
      <c r="EI43" s="127"/>
      <c r="EJ43" s="127"/>
      <c r="EK43" s="127"/>
      <c r="EL43" s="127"/>
      <c r="EM43" s="127"/>
      <c r="EN43" s="127"/>
      <c r="EO43" s="127"/>
      <c r="EP43" s="127"/>
      <c r="EQ43" s="127"/>
      <c r="ER43" s="127"/>
      <c r="ES43" s="127"/>
      <c r="ET43" s="127"/>
      <c r="EU43" s="127"/>
      <c r="EV43" s="127"/>
      <c r="EW43" s="127"/>
      <c r="EX43" s="127"/>
      <c r="EY43" s="127"/>
      <c r="EZ43" s="127"/>
      <c r="FA43" s="127"/>
      <c r="FB43" s="127"/>
      <c r="FC43" s="127"/>
      <c r="FD43" s="127"/>
      <c r="FE43" s="127"/>
      <c r="FF43" s="127"/>
      <c r="FG43" s="127"/>
      <c r="FH43" s="127"/>
      <c r="FI43" s="127"/>
      <c r="FJ43" s="127"/>
      <c r="FK43" s="127"/>
      <c r="FL43" s="127"/>
    </row>
    <row r="44" spans="1:168" s="156" customFormat="1">
      <c r="A44" s="155" t="s">
        <v>56</v>
      </c>
      <c r="B44" s="155"/>
      <c r="C44" s="155"/>
      <c r="D44" s="155"/>
      <c r="E44" s="155">
        <v>23</v>
      </c>
      <c r="F44" s="155">
        <v>45</v>
      </c>
      <c r="G44" s="156" t="s">
        <v>539</v>
      </c>
      <c r="I44" s="156" t="s">
        <v>540</v>
      </c>
      <c r="K44" s="156" t="s">
        <v>541</v>
      </c>
      <c r="L44" s="156" t="s">
        <v>542</v>
      </c>
      <c r="M44" s="156" t="s">
        <v>343</v>
      </c>
      <c r="N44" s="156">
        <v>46619</v>
      </c>
      <c r="O44" s="382" t="s">
        <v>543</v>
      </c>
      <c r="Q44" s="156" t="s">
        <v>544</v>
      </c>
      <c r="R44" s="156" t="s">
        <v>545</v>
      </c>
      <c r="X44" s="248" t="s">
        <v>546</v>
      </c>
      <c r="Z44" s="155"/>
      <c r="AA44" s="155">
        <v>118</v>
      </c>
      <c r="AB44" s="155">
        <v>222</v>
      </c>
      <c r="AE44" s="248" t="s">
        <v>547</v>
      </c>
      <c r="AF44" s="248" t="s">
        <v>81</v>
      </c>
      <c r="AG44" s="155"/>
      <c r="AH44" s="155"/>
      <c r="AI44" s="249">
        <v>139</v>
      </c>
      <c r="AJ44" s="249">
        <v>159</v>
      </c>
      <c r="AK44" s="249">
        <v>179</v>
      </c>
      <c r="AM44" s="156" t="s">
        <v>548</v>
      </c>
      <c r="AN44" s="155"/>
      <c r="AO44" s="155">
        <v>24</v>
      </c>
      <c r="AP44" s="155">
        <v>18</v>
      </c>
      <c r="AQ44" s="155"/>
      <c r="AR44" s="155">
        <v>32</v>
      </c>
      <c r="AS44" s="155">
        <v>23</v>
      </c>
      <c r="AT44" s="155"/>
      <c r="AU44" s="155"/>
      <c r="AV44" s="155"/>
      <c r="AW44" s="155">
        <v>37</v>
      </c>
      <c r="AX44" s="155">
        <v>29</v>
      </c>
      <c r="AY44" s="155"/>
      <c r="AZ44" s="155"/>
      <c r="BA44" s="155"/>
      <c r="BB44" s="155"/>
      <c r="BC44" s="155"/>
      <c r="BD44" s="155"/>
      <c r="BE44" s="155">
        <v>34</v>
      </c>
      <c r="BF44" s="155">
        <v>29</v>
      </c>
      <c r="BG44" s="155"/>
      <c r="BH44" s="155"/>
      <c r="BI44" s="155"/>
      <c r="BJ44" s="155"/>
      <c r="BK44" s="155"/>
      <c r="BL44" s="155"/>
      <c r="BM44" s="155">
        <v>33</v>
      </c>
      <c r="BN44" s="155">
        <v>31</v>
      </c>
      <c r="BO44" s="155"/>
      <c r="BP44" s="155"/>
      <c r="BQ44" s="155"/>
      <c r="BR44" s="155"/>
      <c r="BS44" s="155">
        <v>40</v>
      </c>
      <c r="BT44" s="155">
        <v>38</v>
      </c>
      <c r="BU44" s="155"/>
      <c r="BV44" s="155"/>
      <c r="BW44" s="155">
        <v>51</v>
      </c>
      <c r="BX44" s="155">
        <v>40</v>
      </c>
      <c r="BY44" s="155"/>
      <c r="BZ44" s="155"/>
      <c r="CA44" s="155">
        <v>47</v>
      </c>
      <c r="CB44" s="155">
        <v>47</v>
      </c>
      <c r="CC44" s="155"/>
      <c r="CD44" s="155"/>
      <c r="CE44" s="155">
        <v>45</v>
      </c>
      <c r="CF44" s="155">
        <v>45</v>
      </c>
      <c r="CG44" s="155"/>
      <c r="CH44" s="155"/>
      <c r="CI44" s="155">
        <v>45</v>
      </c>
      <c r="CJ44" s="155">
        <v>45</v>
      </c>
      <c r="CK44" s="250"/>
      <c r="CL44" s="161">
        <v>45</v>
      </c>
      <c r="CM44" s="161">
        <v>45</v>
      </c>
      <c r="CN44" s="257"/>
      <c r="CO44" s="161">
        <v>45</v>
      </c>
      <c r="CP44" s="161">
        <v>45</v>
      </c>
      <c r="CQ44" s="251"/>
    </row>
    <row r="45" spans="1:168" s="156" customFormat="1">
      <c r="A45" s="155" t="s">
        <v>56</v>
      </c>
      <c r="B45" s="155"/>
      <c r="C45" s="155"/>
      <c r="D45" s="155"/>
      <c r="E45" s="155">
        <v>33</v>
      </c>
      <c r="F45" s="155">
        <v>64</v>
      </c>
      <c r="G45" s="156" t="s">
        <v>549</v>
      </c>
      <c r="I45" s="156" t="s">
        <v>550</v>
      </c>
      <c r="K45" s="156" t="s">
        <v>551</v>
      </c>
      <c r="L45" s="156" t="s">
        <v>552</v>
      </c>
      <c r="M45" s="156" t="s">
        <v>157</v>
      </c>
      <c r="N45" s="156">
        <v>77386</v>
      </c>
      <c r="O45" s="382" t="s">
        <v>199</v>
      </c>
      <c r="Q45" s="156" t="s">
        <v>200</v>
      </c>
      <c r="R45" s="156" t="s">
        <v>201</v>
      </c>
      <c r="S45" s="156" t="s">
        <v>202</v>
      </c>
      <c r="T45" s="156" t="s">
        <v>203</v>
      </c>
      <c r="U45" s="156" t="s">
        <v>157</v>
      </c>
      <c r="V45" s="156">
        <v>77493</v>
      </c>
      <c r="X45" s="248" t="s">
        <v>204</v>
      </c>
      <c r="Z45" s="155"/>
      <c r="AA45" s="155">
        <v>105</v>
      </c>
      <c r="AB45" s="155">
        <v>126</v>
      </c>
      <c r="AE45" s="248" t="s">
        <v>129</v>
      </c>
      <c r="AF45" s="248" t="s">
        <v>105</v>
      </c>
      <c r="AG45" s="155"/>
      <c r="AH45" s="155"/>
      <c r="AI45" s="249">
        <v>139</v>
      </c>
      <c r="AJ45" s="249">
        <v>159</v>
      </c>
      <c r="AK45" s="249">
        <v>179</v>
      </c>
      <c r="AM45" s="156" t="s">
        <v>553</v>
      </c>
      <c r="AN45" s="155"/>
      <c r="AO45" s="155">
        <v>54</v>
      </c>
      <c r="AP45" s="155">
        <v>38</v>
      </c>
      <c r="AQ45" s="155"/>
      <c r="AR45" s="155">
        <v>53</v>
      </c>
      <c r="AS45" s="155">
        <v>46</v>
      </c>
      <c r="AT45" s="155"/>
      <c r="AU45" s="155"/>
      <c r="AV45" s="155"/>
      <c r="AW45" s="155">
        <v>53</v>
      </c>
      <c r="AX45" s="155">
        <v>50</v>
      </c>
      <c r="AY45" s="155"/>
      <c r="AZ45" s="155"/>
      <c r="BA45" s="155"/>
      <c r="BB45" s="155"/>
      <c r="BC45" s="155"/>
      <c r="BD45" s="155"/>
      <c r="BE45" s="155">
        <v>52</v>
      </c>
      <c r="BF45" s="155">
        <v>51</v>
      </c>
      <c r="BG45" s="155"/>
      <c r="BH45" s="155"/>
      <c r="BI45" s="155"/>
      <c r="BJ45" s="155"/>
      <c r="BK45" s="155"/>
      <c r="BL45" s="155"/>
      <c r="BM45" s="155">
        <v>54</v>
      </c>
      <c r="BN45" s="155">
        <v>53</v>
      </c>
      <c r="BO45" s="155"/>
      <c r="BP45" s="155"/>
      <c r="BQ45" s="155"/>
      <c r="BR45" s="155"/>
      <c r="BS45" s="155">
        <v>64</v>
      </c>
      <c r="BT45" s="155">
        <v>64</v>
      </c>
      <c r="BU45" s="155"/>
      <c r="BV45" s="155"/>
      <c r="BW45" s="155">
        <v>64</v>
      </c>
      <c r="BX45" s="155">
        <v>64</v>
      </c>
      <c r="BY45" s="155"/>
      <c r="BZ45" s="155"/>
      <c r="CA45" s="155">
        <v>64</v>
      </c>
      <c r="CB45" s="155">
        <v>64</v>
      </c>
      <c r="CC45" s="155"/>
      <c r="CD45" s="155"/>
      <c r="CE45" s="155">
        <v>64</v>
      </c>
      <c r="CF45" s="155">
        <v>64</v>
      </c>
      <c r="CG45" s="155"/>
      <c r="CH45" s="155"/>
      <c r="CI45" s="155">
        <v>64</v>
      </c>
      <c r="CJ45" s="155">
        <v>64</v>
      </c>
      <c r="CK45" s="250"/>
      <c r="CL45" s="161">
        <v>64</v>
      </c>
      <c r="CM45" s="161">
        <v>64</v>
      </c>
      <c r="CN45" s="257"/>
      <c r="CO45" s="161">
        <v>64</v>
      </c>
      <c r="CP45" s="161">
        <v>64</v>
      </c>
      <c r="CQ45" s="251"/>
    </row>
    <row r="46" spans="1:168">
      <c r="A46" s="128" t="s">
        <v>56</v>
      </c>
      <c r="B46" s="128"/>
      <c r="C46" s="128"/>
      <c r="D46" s="128"/>
      <c r="E46" s="128">
        <v>33</v>
      </c>
      <c r="F46" s="128">
        <v>64</v>
      </c>
      <c r="G46" s="129" t="s">
        <v>554</v>
      </c>
      <c r="H46" s="129"/>
      <c r="I46" s="129" t="s">
        <v>555</v>
      </c>
      <c r="J46" s="129"/>
      <c r="K46" s="129" t="s">
        <v>556</v>
      </c>
      <c r="L46" s="129" t="s">
        <v>557</v>
      </c>
      <c r="M46" s="129" t="s">
        <v>364</v>
      </c>
      <c r="N46" s="129">
        <v>23692</v>
      </c>
      <c r="O46" s="138" t="s">
        <v>558</v>
      </c>
      <c r="P46" s="129"/>
      <c r="Q46" s="129" t="s">
        <v>289</v>
      </c>
      <c r="R46" s="129" t="s">
        <v>559</v>
      </c>
      <c r="S46" s="129"/>
      <c r="T46" s="129"/>
      <c r="U46" s="129"/>
      <c r="V46" s="129"/>
      <c r="W46" s="129"/>
      <c r="X46" s="131" t="s">
        <v>560</v>
      </c>
      <c r="Y46" s="129"/>
      <c r="Z46" s="130"/>
      <c r="AA46" s="128">
        <v>223</v>
      </c>
      <c r="AB46" s="128">
        <v>316</v>
      </c>
      <c r="AC46" s="129"/>
      <c r="AD46" s="129"/>
      <c r="AE46" s="131" t="s">
        <v>561</v>
      </c>
      <c r="AF46" s="131" t="s">
        <v>105</v>
      </c>
      <c r="AG46" s="130"/>
      <c r="AH46" s="128"/>
      <c r="AI46" s="175">
        <v>139</v>
      </c>
      <c r="AJ46" s="175">
        <v>159</v>
      </c>
      <c r="AK46" s="175">
        <v>179</v>
      </c>
      <c r="AM46" s="129" t="s">
        <v>562</v>
      </c>
      <c r="AN46" s="130"/>
      <c r="AO46" s="132"/>
      <c r="AP46" s="132"/>
      <c r="AQ46" s="130"/>
      <c r="AR46" s="132"/>
      <c r="AS46" s="132"/>
      <c r="AT46" s="130"/>
      <c r="AU46" s="132"/>
      <c r="AV46" s="130"/>
      <c r="AW46" s="132"/>
      <c r="AX46" s="132"/>
      <c r="AY46" s="130"/>
      <c r="BA46" s="132"/>
      <c r="BB46" s="130"/>
      <c r="BC46" s="132"/>
      <c r="BD46" s="130"/>
      <c r="BE46" s="132"/>
      <c r="BF46" s="132"/>
      <c r="BG46" s="130"/>
      <c r="BI46" s="132"/>
      <c r="BJ46" s="130"/>
      <c r="BK46" s="132"/>
      <c r="BL46" s="130"/>
      <c r="BM46" s="132">
        <v>2</v>
      </c>
      <c r="BN46" s="132">
        <v>2</v>
      </c>
      <c r="BO46" s="132"/>
      <c r="BP46" s="130"/>
      <c r="BQ46" s="132"/>
      <c r="BR46" s="130"/>
      <c r="BS46" s="132">
        <v>8</v>
      </c>
      <c r="BT46" s="132">
        <v>3</v>
      </c>
      <c r="BU46" s="130"/>
      <c r="BV46" s="132"/>
      <c r="BW46" s="132">
        <v>16</v>
      </c>
      <c r="BX46" s="132">
        <v>13</v>
      </c>
      <c r="BY46" s="130"/>
      <c r="BZ46" s="132"/>
      <c r="CA46" s="132">
        <v>20</v>
      </c>
      <c r="CB46" s="132">
        <v>15</v>
      </c>
      <c r="CC46" s="130"/>
      <c r="CD46" s="132"/>
      <c r="CE46" s="132">
        <v>17</v>
      </c>
      <c r="CF46" s="132">
        <v>15</v>
      </c>
      <c r="CG46" s="130"/>
      <c r="CH46" s="132"/>
      <c r="CI46" s="132">
        <v>29</v>
      </c>
      <c r="CJ46" s="132">
        <v>24</v>
      </c>
      <c r="CK46" s="192"/>
      <c r="CL46" s="140">
        <v>74</v>
      </c>
      <c r="CM46" s="140">
        <v>61</v>
      </c>
      <c r="CN46" s="256"/>
      <c r="CO46" s="140">
        <v>75</v>
      </c>
      <c r="CP46" s="140">
        <v>61</v>
      </c>
      <c r="CQ46" s="185"/>
    </row>
    <row r="47" spans="1:168" s="133" customFormat="1">
      <c r="A47" s="132" t="s">
        <v>563</v>
      </c>
      <c r="B47" s="132"/>
      <c r="C47" s="132" t="s">
        <v>179</v>
      </c>
      <c r="D47" s="132">
        <v>133</v>
      </c>
      <c r="E47" s="132"/>
      <c r="F47" s="132"/>
      <c r="G47" s="127" t="s">
        <v>564</v>
      </c>
      <c r="H47" s="127"/>
      <c r="I47" s="4" t="s">
        <v>565</v>
      </c>
      <c r="J47" s="127"/>
      <c r="K47" s="127" t="s">
        <v>566</v>
      </c>
      <c r="L47" s="127" t="s">
        <v>567</v>
      </c>
      <c r="M47" s="127" t="s">
        <v>330</v>
      </c>
      <c r="N47" s="127">
        <v>48071</v>
      </c>
      <c r="O47" s="141" t="s">
        <v>568</v>
      </c>
      <c r="P47" s="127"/>
      <c r="Q47" s="127" t="s">
        <v>474</v>
      </c>
      <c r="R47" s="127" t="s">
        <v>569</v>
      </c>
      <c r="S47" s="127" t="s">
        <v>570</v>
      </c>
      <c r="T47" s="127" t="s">
        <v>571</v>
      </c>
      <c r="U47" s="127" t="s">
        <v>330</v>
      </c>
      <c r="V47" s="127">
        <v>48067</v>
      </c>
      <c r="W47" s="127"/>
      <c r="X47" s="153" t="s">
        <v>572</v>
      </c>
      <c r="Y47" s="127"/>
      <c r="Z47" s="130" t="s">
        <v>179</v>
      </c>
      <c r="AA47" s="140">
        <v>405</v>
      </c>
      <c r="AB47" s="140">
        <v>426</v>
      </c>
      <c r="AC47" s="127"/>
      <c r="AD47" s="127"/>
      <c r="AE47" s="141" t="s">
        <v>573</v>
      </c>
      <c r="AF47" s="142" t="s">
        <v>574</v>
      </c>
      <c r="AG47" s="130" t="s">
        <v>179</v>
      </c>
      <c r="AH47" s="132"/>
      <c r="AI47" s="180">
        <v>139</v>
      </c>
      <c r="AJ47" s="180">
        <v>159</v>
      </c>
      <c r="AK47" s="180">
        <v>179</v>
      </c>
      <c r="AL47" s="123"/>
      <c r="AM47" s="127" t="s">
        <v>575</v>
      </c>
      <c r="AN47" s="130" t="s">
        <v>179</v>
      </c>
      <c r="AO47" s="132">
        <v>16</v>
      </c>
      <c r="AP47" s="132">
        <v>16</v>
      </c>
      <c r="AQ47" s="130" t="s">
        <v>179</v>
      </c>
      <c r="AR47" s="132">
        <v>19</v>
      </c>
      <c r="AS47" s="132">
        <v>17</v>
      </c>
      <c r="AT47" s="130" t="s">
        <v>179</v>
      </c>
      <c r="AU47" s="132">
        <v>32</v>
      </c>
      <c r="AV47" s="130" t="s">
        <v>179</v>
      </c>
      <c r="AW47" s="132">
        <v>19</v>
      </c>
      <c r="AX47" s="132">
        <v>19</v>
      </c>
      <c r="AY47" s="130" t="s">
        <v>179</v>
      </c>
      <c r="AZ47" s="132">
        <v>-13</v>
      </c>
      <c r="BA47" s="143">
        <v>-0.40629999999999999</v>
      </c>
      <c r="BB47" s="130" t="s">
        <v>179</v>
      </c>
      <c r="BC47" s="132">
        <v>64</v>
      </c>
      <c r="BD47" s="130" t="s">
        <v>179</v>
      </c>
      <c r="BE47" s="132">
        <v>22</v>
      </c>
      <c r="BF47" s="132">
        <v>19</v>
      </c>
      <c r="BG47" s="130" t="s">
        <v>179</v>
      </c>
      <c r="BH47" s="132">
        <v>-45</v>
      </c>
      <c r="BI47" s="143">
        <v>-0.70309999999999995</v>
      </c>
      <c r="BJ47" s="130" t="s">
        <v>179</v>
      </c>
      <c r="BK47" s="132">
        <v>69</v>
      </c>
      <c r="BL47" s="130" t="s">
        <v>179</v>
      </c>
      <c r="BM47" s="132">
        <v>24</v>
      </c>
      <c r="BN47" s="132">
        <v>21</v>
      </c>
      <c r="BO47" s="132"/>
      <c r="BP47" s="130" t="s">
        <v>179</v>
      </c>
      <c r="BQ47" s="132">
        <v>79</v>
      </c>
      <c r="BR47" s="130" t="s">
        <v>179</v>
      </c>
      <c r="BS47" s="132">
        <v>34</v>
      </c>
      <c r="BT47" s="132">
        <v>25</v>
      </c>
      <c r="BU47" s="130" t="s">
        <v>179</v>
      </c>
      <c r="BV47" s="132">
        <v>97</v>
      </c>
      <c r="BW47" s="132">
        <v>38</v>
      </c>
      <c r="BX47" s="132">
        <v>27</v>
      </c>
      <c r="BY47" s="130" t="s">
        <v>179</v>
      </c>
      <c r="BZ47" s="132"/>
      <c r="CA47" s="132">
        <v>56</v>
      </c>
      <c r="CB47" s="132">
        <v>40</v>
      </c>
      <c r="CC47" s="130" t="s">
        <v>179</v>
      </c>
      <c r="CD47" s="132"/>
      <c r="CE47" s="132">
        <v>58</v>
      </c>
      <c r="CF47" s="132">
        <v>47</v>
      </c>
      <c r="CG47" s="130" t="s">
        <v>179</v>
      </c>
      <c r="CH47" s="132"/>
      <c r="CI47" s="132">
        <v>61</v>
      </c>
      <c r="CJ47" s="132">
        <v>50</v>
      </c>
      <c r="CK47" s="192" t="s">
        <v>179</v>
      </c>
      <c r="CL47" s="140">
        <v>59</v>
      </c>
      <c r="CM47" s="140">
        <v>54</v>
      </c>
      <c r="CN47" s="256"/>
      <c r="CO47" s="140">
        <v>58</v>
      </c>
      <c r="CP47" s="140">
        <v>58</v>
      </c>
      <c r="CQ47" s="185"/>
      <c r="CR47" s="127"/>
      <c r="CS47" s="127"/>
      <c r="CT47" s="127"/>
      <c r="CU47" s="127"/>
      <c r="CV47" s="127"/>
      <c r="CW47" s="127"/>
      <c r="CX47" s="127"/>
      <c r="CY47" s="127"/>
      <c r="CZ47" s="127"/>
      <c r="DA47" s="127"/>
      <c r="DB47" s="127"/>
      <c r="DC47" s="127"/>
      <c r="DD47" s="127"/>
      <c r="DE47" s="127"/>
      <c r="DF47" s="127"/>
      <c r="DG47" s="127"/>
      <c r="DH47" s="127"/>
      <c r="DI47" s="127"/>
      <c r="DJ47" s="127"/>
      <c r="DK47" s="127"/>
      <c r="DL47" s="127"/>
      <c r="DM47" s="127"/>
      <c r="DN47" s="127"/>
      <c r="DO47" s="127"/>
      <c r="DP47" s="127"/>
      <c r="DQ47" s="127"/>
      <c r="DR47" s="127"/>
      <c r="DS47" s="127"/>
      <c r="DT47" s="127"/>
      <c r="DU47" s="127"/>
      <c r="DV47" s="127"/>
      <c r="DW47" s="127"/>
      <c r="DX47" s="127"/>
      <c r="DY47" s="127"/>
      <c r="DZ47" s="127"/>
      <c r="EA47" s="127"/>
      <c r="EB47" s="127"/>
      <c r="EC47" s="127"/>
      <c r="ED47" s="127"/>
      <c r="EE47" s="127"/>
      <c r="EF47" s="127"/>
      <c r="EG47" s="127"/>
      <c r="EH47" s="127"/>
      <c r="EI47" s="127"/>
      <c r="EJ47" s="127"/>
      <c r="EK47" s="127"/>
      <c r="EL47" s="127"/>
      <c r="EM47" s="127"/>
      <c r="EN47" s="127"/>
      <c r="EO47" s="127"/>
      <c r="EP47" s="127"/>
      <c r="EQ47" s="127"/>
      <c r="ER47" s="127"/>
      <c r="ES47" s="127"/>
      <c r="ET47" s="127"/>
      <c r="EU47" s="127"/>
      <c r="EV47" s="127"/>
      <c r="EW47" s="127"/>
      <c r="EX47" s="127"/>
      <c r="EY47" s="127"/>
      <c r="EZ47" s="127"/>
      <c r="FA47" s="127"/>
      <c r="FB47" s="127"/>
      <c r="FC47" s="127"/>
      <c r="FD47" s="127"/>
      <c r="FE47" s="127"/>
      <c r="FF47" s="127"/>
      <c r="FG47" s="127"/>
      <c r="FH47" s="127"/>
      <c r="FI47" s="127"/>
      <c r="FJ47" s="127"/>
      <c r="FK47" s="127"/>
      <c r="FL47" s="127"/>
    </row>
    <row r="48" spans="1:168">
      <c r="A48" s="132" t="s">
        <v>563</v>
      </c>
      <c r="D48" s="132">
        <v>166</v>
      </c>
      <c r="G48" s="127" t="s">
        <v>576</v>
      </c>
      <c r="I48" s="127" t="s">
        <v>577</v>
      </c>
      <c r="K48" s="127" t="s">
        <v>578</v>
      </c>
      <c r="L48" s="127" t="s">
        <v>579</v>
      </c>
      <c r="M48" s="127" t="s">
        <v>330</v>
      </c>
      <c r="N48" s="127">
        <v>49221</v>
      </c>
      <c r="O48" s="141" t="s">
        <v>580</v>
      </c>
      <c r="Q48" s="127" t="s">
        <v>581</v>
      </c>
      <c r="R48" s="127" t="s">
        <v>582</v>
      </c>
      <c r="S48" s="127" t="s">
        <v>583</v>
      </c>
      <c r="T48" s="127" t="s">
        <v>579</v>
      </c>
      <c r="U48" s="127" t="s">
        <v>330</v>
      </c>
      <c r="V48" s="127">
        <v>49221</v>
      </c>
      <c r="X48" s="153" t="s">
        <v>584</v>
      </c>
      <c r="Y48" s="127" t="s">
        <v>585</v>
      </c>
      <c r="Z48" s="130" t="s">
        <v>179</v>
      </c>
      <c r="AA48" s="140">
        <v>112</v>
      </c>
      <c r="AB48" s="140">
        <v>202</v>
      </c>
      <c r="AE48" s="142" t="s">
        <v>302</v>
      </c>
      <c r="AF48" s="141" t="s">
        <v>192</v>
      </c>
      <c r="AG48" s="130" t="s">
        <v>179</v>
      </c>
      <c r="AI48" s="180">
        <v>139</v>
      </c>
      <c r="AJ48" s="180">
        <f>AI48+20</f>
        <v>159</v>
      </c>
      <c r="AK48" s="180">
        <f>AJ48+20</f>
        <v>179</v>
      </c>
      <c r="AM48" s="127" t="s">
        <v>586</v>
      </c>
      <c r="AN48" s="130" t="s">
        <v>179</v>
      </c>
      <c r="AO48" s="132">
        <v>44</v>
      </c>
      <c r="AP48" s="132">
        <v>38</v>
      </c>
      <c r="AQ48" s="130" t="s">
        <v>179</v>
      </c>
      <c r="AR48" s="132">
        <v>62</v>
      </c>
      <c r="AS48" s="132">
        <v>49</v>
      </c>
      <c r="AT48" s="130" t="s">
        <v>179</v>
      </c>
      <c r="AU48" s="132">
        <v>55</v>
      </c>
      <c r="AV48" s="130" t="s">
        <v>179</v>
      </c>
      <c r="AW48" s="132">
        <v>81</v>
      </c>
      <c r="AX48" s="132">
        <v>65</v>
      </c>
      <c r="AY48" s="130" t="s">
        <v>179</v>
      </c>
      <c r="AZ48" s="132">
        <v>10</v>
      </c>
      <c r="BA48" s="143">
        <v>0.18179999999999999</v>
      </c>
      <c r="BB48" s="130" t="s">
        <v>179</v>
      </c>
      <c r="BC48" s="132">
        <v>135</v>
      </c>
      <c r="BD48" s="130" t="s">
        <v>179</v>
      </c>
      <c r="BE48" s="132">
        <v>98</v>
      </c>
      <c r="BF48" s="132">
        <v>84</v>
      </c>
      <c r="BG48" s="130" t="s">
        <v>179</v>
      </c>
      <c r="BH48" s="132">
        <v>-51</v>
      </c>
      <c r="BI48" s="143">
        <v>-0.37780000000000002</v>
      </c>
      <c r="BJ48" s="130" t="s">
        <v>179</v>
      </c>
      <c r="BK48" s="132">
        <v>140</v>
      </c>
      <c r="BL48" s="130" t="s">
        <v>179</v>
      </c>
      <c r="BM48" s="132">
        <v>98</v>
      </c>
      <c r="BN48" s="132">
        <v>86</v>
      </c>
      <c r="BO48" s="132"/>
      <c r="BP48" s="130" t="s">
        <v>179</v>
      </c>
      <c r="BQ48" s="132">
        <v>147</v>
      </c>
      <c r="BR48" s="130" t="s">
        <v>179</v>
      </c>
      <c r="BS48" s="132">
        <v>93</v>
      </c>
      <c r="BT48" s="132">
        <v>89</v>
      </c>
      <c r="BU48" s="130" t="s">
        <v>179</v>
      </c>
      <c r="BV48" s="132">
        <v>163</v>
      </c>
      <c r="BW48" s="132">
        <v>94</v>
      </c>
      <c r="BX48" s="132">
        <v>94</v>
      </c>
      <c r="BY48" s="130" t="s">
        <v>179</v>
      </c>
      <c r="BZ48" s="132">
        <v>166</v>
      </c>
      <c r="CA48" s="132">
        <v>94</v>
      </c>
      <c r="CB48" s="132">
        <v>94</v>
      </c>
      <c r="CC48" s="130" t="s">
        <v>179</v>
      </c>
      <c r="CD48" s="132"/>
      <c r="CE48" s="132">
        <v>94</v>
      </c>
      <c r="CF48" s="132">
        <v>94</v>
      </c>
      <c r="CG48" s="130" t="s">
        <v>179</v>
      </c>
      <c r="CH48" s="132"/>
      <c r="CI48" s="132">
        <v>94</v>
      </c>
      <c r="CJ48" s="132">
        <v>94</v>
      </c>
      <c r="CK48" s="192" t="s">
        <v>179</v>
      </c>
      <c r="CL48" s="160">
        <v>94</v>
      </c>
      <c r="CM48" s="160">
        <v>94</v>
      </c>
      <c r="CN48" s="256"/>
      <c r="CO48" s="160">
        <v>94</v>
      </c>
      <c r="CP48" s="160">
        <v>94</v>
      </c>
      <c r="CQ48" s="185"/>
    </row>
    <row r="49" spans="1:168" s="156" customFormat="1">
      <c r="A49" s="155" t="s">
        <v>563</v>
      </c>
      <c r="B49" s="155"/>
      <c r="C49" s="155" t="s">
        <v>179</v>
      </c>
      <c r="D49" s="155">
        <v>81</v>
      </c>
      <c r="E49" s="155"/>
      <c r="F49" s="155"/>
      <c r="G49" s="156" t="s">
        <v>587</v>
      </c>
      <c r="I49" s="156" t="s">
        <v>588</v>
      </c>
      <c r="K49" s="156" t="s">
        <v>589</v>
      </c>
      <c r="L49" s="156" t="s">
        <v>221</v>
      </c>
      <c r="M49" s="156" t="s">
        <v>236</v>
      </c>
      <c r="N49" s="156" t="s">
        <v>590</v>
      </c>
      <c r="O49" s="273" t="s">
        <v>591</v>
      </c>
      <c r="Q49" s="156" t="s">
        <v>592</v>
      </c>
      <c r="R49" s="156" t="s">
        <v>593</v>
      </c>
      <c r="S49" s="156" t="s">
        <v>594</v>
      </c>
      <c r="T49" s="156" t="s">
        <v>221</v>
      </c>
      <c r="U49" s="156" t="s">
        <v>236</v>
      </c>
      <c r="V49" s="156">
        <v>80214</v>
      </c>
      <c r="X49" s="248" t="s">
        <v>595</v>
      </c>
      <c r="Z49" s="155" t="s">
        <v>179</v>
      </c>
      <c r="AA49" s="161">
        <v>125</v>
      </c>
      <c r="AB49" s="161">
        <v>222</v>
      </c>
      <c r="AE49" s="299" t="s">
        <v>596</v>
      </c>
      <c r="AF49" s="299" t="s">
        <v>81</v>
      </c>
      <c r="AG49" s="155" t="s">
        <v>179</v>
      </c>
      <c r="AH49" s="155"/>
      <c r="AI49" s="300">
        <v>149</v>
      </c>
      <c r="AJ49" s="300">
        <f>AI49+20</f>
        <v>169</v>
      </c>
      <c r="AK49" s="300">
        <f>AJ49+20</f>
        <v>189</v>
      </c>
      <c r="AM49" s="156" t="s">
        <v>597</v>
      </c>
      <c r="AN49" s="155" t="s">
        <v>179</v>
      </c>
      <c r="AO49" s="155">
        <v>31</v>
      </c>
      <c r="AP49" s="155">
        <v>29</v>
      </c>
      <c r="AQ49" s="155" t="s">
        <v>179</v>
      </c>
      <c r="AR49" s="155">
        <v>33</v>
      </c>
      <c r="AS49" s="155">
        <v>31</v>
      </c>
      <c r="AT49" s="155" t="s">
        <v>179</v>
      </c>
      <c r="AU49" s="155"/>
      <c r="AV49" s="155" t="s">
        <v>179</v>
      </c>
      <c r="AW49" s="155">
        <v>33</v>
      </c>
      <c r="AX49" s="155">
        <v>33</v>
      </c>
      <c r="AY49" s="155" t="s">
        <v>179</v>
      </c>
      <c r="AZ49" s="155">
        <v>33</v>
      </c>
      <c r="BA49" s="155" t="e">
        <v>#DIV/0!</v>
      </c>
      <c r="BB49" s="155" t="s">
        <v>179</v>
      </c>
      <c r="BC49" s="155"/>
      <c r="BD49" s="155" t="s">
        <v>179</v>
      </c>
      <c r="BE49" s="155">
        <v>33</v>
      </c>
      <c r="BF49" s="155">
        <v>33</v>
      </c>
      <c r="BG49" s="155" t="s">
        <v>179</v>
      </c>
      <c r="BH49" s="155">
        <v>33</v>
      </c>
      <c r="BI49" s="155" t="e">
        <v>#DIV/0!</v>
      </c>
      <c r="BJ49" s="155" t="s">
        <v>179</v>
      </c>
      <c r="BK49" s="155">
        <v>56</v>
      </c>
      <c r="BL49" s="155" t="s">
        <v>179</v>
      </c>
      <c r="BM49" s="155">
        <v>33</v>
      </c>
      <c r="BN49" s="155">
        <v>33</v>
      </c>
      <c r="BO49" s="155"/>
      <c r="BP49" s="155" t="s">
        <v>179</v>
      </c>
      <c r="BQ49" s="155">
        <v>63</v>
      </c>
      <c r="BR49" s="155" t="s">
        <v>179</v>
      </c>
      <c r="BS49" s="155">
        <v>40</v>
      </c>
      <c r="BT49" s="155">
        <v>36</v>
      </c>
      <c r="BU49" s="155" t="s">
        <v>179</v>
      </c>
      <c r="BV49" s="155">
        <v>66</v>
      </c>
      <c r="BW49" s="155">
        <v>41</v>
      </c>
      <c r="BX49" s="155">
        <v>37</v>
      </c>
      <c r="BY49" s="155" t="s">
        <v>179</v>
      </c>
      <c r="BZ49" s="155">
        <v>67</v>
      </c>
      <c r="CA49" s="155">
        <v>54</v>
      </c>
      <c r="CB49" s="155">
        <v>45</v>
      </c>
      <c r="CC49" s="155" t="s">
        <v>179</v>
      </c>
      <c r="CD49" s="155"/>
      <c r="CE49" s="155">
        <v>51</v>
      </c>
      <c r="CF49" s="155">
        <v>51</v>
      </c>
      <c r="CG49" s="155" t="s">
        <v>179</v>
      </c>
      <c r="CH49" s="155"/>
      <c r="CI49" s="155">
        <v>51</v>
      </c>
      <c r="CJ49" s="155">
        <v>51</v>
      </c>
      <c r="CK49" s="250" t="s">
        <v>179</v>
      </c>
      <c r="CL49" s="161">
        <v>51</v>
      </c>
      <c r="CM49" s="161">
        <v>51</v>
      </c>
      <c r="CN49" s="257"/>
      <c r="CO49" s="161">
        <v>51</v>
      </c>
      <c r="CP49" s="161">
        <v>51</v>
      </c>
      <c r="CQ49" s="251"/>
    </row>
    <row r="50" spans="1:168">
      <c r="A50" s="132" t="s">
        <v>563</v>
      </c>
      <c r="D50" s="132">
        <v>123</v>
      </c>
      <c r="G50" s="127" t="s">
        <v>598</v>
      </c>
      <c r="I50" s="302" t="s">
        <v>599</v>
      </c>
      <c r="J50" s="127" t="s">
        <v>600</v>
      </c>
      <c r="K50" s="127" t="s">
        <v>601</v>
      </c>
      <c r="L50" s="127" t="s">
        <v>602</v>
      </c>
      <c r="M50" s="127" t="s">
        <v>472</v>
      </c>
      <c r="N50" s="127">
        <v>56308</v>
      </c>
      <c r="O50" s="289" t="s">
        <v>603</v>
      </c>
      <c r="Q50" s="127" t="s">
        <v>604</v>
      </c>
      <c r="R50" s="127" t="s">
        <v>605</v>
      </c>
      <c r="S50" s="127" t="s">
        <v>606</v>
      </c>
      <c r="T50" s="127" t="s">
        <v>607</v>
      </c>
      <c r="U50" s="127" t="s">
        <v>472</v>
      </c>
      <c r="V50" s="127">
        <v>56377</v>
      </c>
      <c r="X50" s="153" t="s">
        <v>608</v>
      </c>
      <c r="Z50" s="130" t="s">
        <v>179</v>
      </c>
      <c r="AA50" s="140">
        <v>118</v>
      </c>
      <c r="AB50" s="140">
        <v>208</v>
      </c>
      <c r="AE50" s="142" t="s">
        <v>465</v>
      </c>
      <c r="AF50" s="142" t="s">
        <v>348</v>
      </c>
      <c r="AG50" s="130" t="s">
        <v>179</v>
      </c>
      <c r="AI50" s="180">
        <v>139</v>
      </c>
      <c r="AJ50" s="180">
        <f>AI50+20</f>
        <v>159</v>
      </c>
      <c r="AK50" s="180">
        <f>AJ50+20</f>
        <v>179</v>
      </c>
      <c r="AM50" s="127" t="s">
        <v>609</v>
      </c>
      <c r="AN50" s="130" t="s">
        <v>179</v>
      </c>
      <c r="AO50" s="132">
        <v>57</v>
      </c>
      <c r="AP50" s="132">
        <v>56</v>
      </c>
      <c r="AQ50" s="130" t="s">
        <v>179</v>
      </c>
      <c r="AR50" s="132">
        <v>68</v>
      </c>
      <c r="AS50" s="132">
        <v>65</v>
      </c>
      <c r="AT50" s="130" t="s">
        <v>179</v>
      </c>
      <c r="AU50" s="132">
        <v>42</v>
      </c>
      <c r="AV50" s="130" t="s">
        <v>179</v>
      </c>
      <c r="AW50" s="132">
        <v>75</v>
      </c>
      <c r="AX50" s="132">
        <v>71</v>
      </c>
      <c r="AY50" s="130" t="s">
        <v>179</v>
      </c>
      <c r="AZ50" s="132">
        <v>29</v>
      </c>
      <c r="BA50" s="143">
        <v>0.6905</v>
      </c>
      <c r="BB50" s="130" t="s">
        <v>179</v>
      </c>
      <c r="BC50" s="132">
        <v>92</v>
      </c>
      <c r="BD50" s="130" t="s">
        <v>179</v>
      </c>
      <c r="BE50" s="132">
        <v>75</v>
      </c>
      <c r="BF50" s="132">
        <v>71</v>
      </c>
      <c r="BG50" s="130" t="s">
        <v>179</v>
      </c>
      <c r="BH50" s="132">
        <v>-21</v>
      </c>
      <c r="BI50" s="143">
        <v>-0.2283</v>
      </c>
      <c r="BJ50" s="130" t="s">
        <v>179</v>
      </c>
      <c r="BK50" s="132">
        <v>97</v>
      </c>
      <c r="BL50" s="130" t="s">
        <v>179</v>
      </c>
      <c r="BM50" s="132">
        <v>84</v>
      </c>
      <c r="BN50" s="132">
        <v>79</v>
      </c>
      <c r="BO50" s="132"/>
      <c r="BP50" s="130" t="s">
        <v>179</v>
      </c>
      <c r="BQ50" s="132">
        <v>106</v>
      </c>
      <c r="BR50" s="130" t="s">
        <v>179</v>
      </c>
      <c r="BS50" s="132">
        <v>90</v>
      </c>
      <c r="BT50" s="132">
        <v>87</v>
      </c>
      <c r="BU50" s="130" t="s">
        <v>179</v>
      </c>
      <c r="BV50" s="132">
        <v>118</v>
      </c>
      <c r="BW50" s="132">
        <v>94</v>
      </c>
      <c r="BX50" s="132">
        <v>90</v>
      </c>
      <c r="BY50" s="130" t="s">
        <v>179</v>
      </c>
      <c r="BZ50" s="132">
        <v>123</v>
      </c>
      <c r="CA50" s="132">
        <v>101</v>
      </c>
      <c r="CB50" s="132">
        <v>100</v>
      </c>
      <c r="CC50" s="130" t="s">
        <v>179</v>
      </c>
      <c r="CD50" s="132"/>
      <c r="CE50" s="132">
        <v>99</v>
      </c>
      <c r="CF50" s="132">
        <v>99</v>
      </c>
      <c r="CG50" s="130" t="s">
        <v>179</v>
      </c>
      <c r="CH50" s="132"/>
      <c r="CI50" s="132">
        <v>99</v>
      </c>
      <c r="CJ50" s="132">
        <v>99</v>
      </c>
      <c r="CK50" s="192" t="s">
        <v>179</v>
      </c>
      <c r="CL50" s="160">
        <v>99</v>
      </c>
      <c r="CM50" s="160">
        <v>99</v>
      </c>
      <c r="CN50" s="256"/>
      <c r="CO50" s="160">
        <v>99</v>
      </c>
      <c r="CP50" s="160">
        <v>99</v>
      </c>
      <c r="CQ50" s="185"/>
    </row>
    <row r="51" spans="1:168">
      <c r="A51" s="132" t="s">
        <v>563</v>
      </c>
      <c r="C51" s="132" t="s">
        <v>179</v>
      </c>
      <c r="D51" s="132">
        <v>67</v>
      </c>
      <c r="G51" s="127" t="s">
        <v>610</v>
      </c>
      <c r="I51" s="127" t="s">
        <v>611</v>
      </c>
      <c r="K51" s="127" t="s">
        <v>612</v>
      </c>
      <c r="L51" s="127" t="s">
        <v>613</v>
      </c>
      <c r="M51" s="127" t="s">
        <v>248</v>
      </c>
      <c r="N51" s="127">
        <v>44601</v>
      </c>
      <c r="O51" s="274" t="s">
        <v>614</v>
      </c>
      <c r="Q51" s="127" t="s">
        <v>615</v>
      </c>
      <c r="R51" s="127" t="s">
        <v>616</v>
      </c>
      <c r="S51" s="127" t="s">
        <v>617</v>
      </c>
      <c r="T51" s="127" t="s">
        <v>613</v>
      </c>
      <c r="U51" s="127" t="s">
        <v>248</v>
      </c>
      <c r="V51" s="127">
        <v>44601</v>
      </c>
      <c r="X51" s="153" t="s">
        <v>618</v>
      </c>
      <c r="Z51" s="130" t="s">
        <v>179</v>
      </c>
      <c r="AA51" s="140">
        <v>202</v>
      </c>
      <c r="AB51" s="140">
        <v>223</v>
      </c>
      <c r="AE51" s="142" t="s">
        <v>66</v>
      </c>
      <c r="AF51" s="141" t="s">
        <v>105</v>
      </c>
      <c r="AG51" s="130" t="s">
        <v>179</v>
      </c>
      <c r="AI51" s="180">
        <v>139</v>
      </c>
      <c r="AJ51" s="180">
        <f>AI51+20</f>
        <v>159</v>
      </c>
      <c r="AK51" s="180">
        <f>AJ51+20</f>
        <v>179</v>
      </c>
      <c r="AM51" s="127" t="s">
        <v>619</v>
      </c>
      <c r="AN51" s="130" t="s">
        <v>179</v>
      </c>
      <c r="AO51" s="132">
        <v>46</v>
      </c>
      <c r="AP51" s="132">
        <v>31</v>
      </c>
      <c r="AQ51" s="130" t="s">
        <v>179</v>
      </c>
      <c r="AR51" s="132">
        <v>50</v>
      </c>
      <c r="AS51" s="132">
        <v>33</v>
      </c>
      <c r="AT51" s="130" t="s">
        <v>179</v>
      </c>
      <c r="AU51" s="132">
        <v>11</v>
      </c>
      <c r="AV51" s="130" t="s">
        <v>179</v>
      </c>
      <c r="AW51" s="132">
        <v>59</v>
      </c>
      <c r="AX51" s="132">
        <v>41</v>
      </c>
      <c r="AY51" s="130" t="s">
        <v>179</v>
      </c>
      <c r="AZ51" s="132">
        <v>30</v>
      </c>
      <c r="BA51" s="143">
        <v>2.7273000000000001</v>
      </c>
      <c r="BB51" s="130" t="s">
        <v>179</v>
      </c>
      <c r="BC51" s="132">
        <v>27</v>
      </c>
      <c r="BD51" s="130" t="s">
        <v>179</v>
      </c>
      <c r="BE51" s="132">
        <v>54</v>
      </c>
      <c r="BF51" s="132">
        <v>47</v>
      </c>
      <c r="BG51" s="130" t="s">
        <v>179</v>
      </c>
      <c r="BH51" s="132">
        <v>20</v>
      </c>
      <c r="BI51" s="143">
        <v>0.74070000000000003</v>
      </c>
      <c r="BJ51" s="130" t="s">
        <v>179</v>
      </c>
      <c r="BK51" s="132">
        <v>27</v>
      </c>
      <c r="BL51" s="130" t="s">
        <v>179</v>
      </c>
      <c r="BM51" s="132">
        <v>60</v>
      </c>
      <c r="BN51" s="132">
        <v>51</v>
      </c>
      <c r="BO51" s="132"/>
      <c r="BP51" s="130" t="s">
        <v>179</v>
      </c>
      <c r="BQ51" s="132">
        <v>38</v>
      </c>
      <c r="BR51" s="130" t="s">
        <v>179</v>
      </c>
      <c r="BS51" s="132">
        <v>76</v>
      </c>
      <c r="BT51" s="132">
        <v>72</v>
      </c>
      <c r="BU51" s="130" t="s">
        <v>179</v>
      </c>
      <c r="BV51" s="132">
        <v>45</v>
      </c>
      <c r="BW51" s="132">
        <v>84</v>
      </c>
      <c r="BX51" s="132">
        <v>81</v>
      </c>
      <c r="BY51" s="130" t="s">
        <v>179</v>
      </c>
      <c r="BZ51" s="132">
        <v>53</v>
      </c>
      <c r="CA51" s="132">
        <v>97</v>
      </c>
      <c r="CB51" s="132">
        <v>88</v>
      </c>
      <c r="CC51" s="130" t="s">
        <v>179</v>
      </c>
      <c r="CD51" s="132"/>
      <c r="CE51" s="132">
        <v>146</v>
      </c>
      <c r="CF51" s="132">
        <v>141</v>
      </c>
      <c r="CG51" s="130" t="s">
        <v>179</v>
      </c>
      <c r="CH51" s="132"/>
      <c r="CI51" s="132">
        <v>159</v>
      </c>
      <c r="CJ51" s="132">
        <v>159</v>
      </c>
      <c r="CK51" s="192" t="s">
        <v>179</v>
      </c>
      <c r="CL51" s="160">
        <v>159</v>
      </c>
      <c r="CM51" s="160">
        <v>159</v>
      </c>
      <c r="CN51" s="256"/>
      <c r="CO51" s="160">
        <v>159</v>
      </c>
      <c r="CP51" s="160">
        <v>159</v>
      </c>
      <c r="CQ51" s="185"/>
    </row>
    <row r="52" spans="1:168">
      <c r="A52" s="132" t="s">
        <v>563</v>
      </c>
      <c r="C52" s="132" t="s">
        <v>179</v>
      </c>
      <c r="D52" s="132">
        <v>72</v>
      </c>
      <c r="G52" s="127" t="s">
        <v>620</v>
      </c>
      <c r="I52" s="127" t="s">
        <v>621</v>
      </c>
      <c r="K52" s="127" t="s">
        <v>622</v>
      </c>
      <c r="L52" s="127" t="s">
        <v>623</v>
      </c>
      <c r="M52" s="127" t="s">
        <v>624</v>
      </c>
      <c r="N52" s="127">
        <v>40342</v>
      </c>
      <c r="O52" s="141" t="s">
        <v>625</v>
      </c>
      <c r="Q52" s="127" t="s">
        <v>626</v>
      </c>
      <c r="R52" s="127" t="s">
        <v>627</v>
      </c>
      <c r="S52" s="127" t="s">
        <v>628</v>
      </c>
      <c r="T52" s="127" t="s">
        <v>623</v>
      </c>
      <c r="U52" s="127" t="s">
        <v>624</v>
      </c>
      <c r="V52" s="127">
        <v>40342</v>
      </c>
      <c r="X52" s="153" t="s">
        <v>629</v>
      </c>
      <c r="Z52" s="130" t="s">
        <v>179</v>
      </c>
      <c r="AA52" s="140">
        <v>105</v>
      </c>
      <c r="AB52" s="140">
        <v>126</v>
      </c>
      <c r="AE52" s="142" t="s">
        <v>129</v>
      </c>
      <c r="AF52" s="141" t="s">
        <v>630</v>
      </c>
      <c r="AG52" s="130" t="s">
        <v>179</v>
      </c>
      <c r="AI52" s="180">
        <v>139</v>
      </c>
      <c r="AJ52" s="180">
        <f>AI52+20</f>
        <v>159</v>
      </c>
      <c r="AK52" s="180">
        <f>AJ52+20</f>
        <v>179</v>
      </c>
      <c r="AM52" s="127" t="s">
        <v>631</v>
      </c>
      <c r="AN52" s="130" t="s">
        <v>179</v>
      </c>
      <c r="AO52" s="132">
        <v>29</v>
      </c>
      <c r="AP52" s="132">
        <v>25</v>
      </c>
      <c r="AQ52" s="130" t="s">
        <v>179</v>
      </c>
      <c r="AR52" s="132">
        <v>40</v>
      </c>
      <c r="AS52" s="132">
        <v>35</v>
      </c>
      <c r="AT52" s="130" t="s">
        <v>179</v>
      </c>
      <c r="AU52" s="132">
        <v>29</v>
      </c>
      <c r="AV52" s="130" t="s">
        <v>179</v>
      </c>
      <c r="AW52" s="132">
        <v>46</v>
      </c>
      <c r="AX52" s="132">
        <v>41</v>
      </c>
      <c r="AY52" s="130" t="s">
        <v>179</v>
      </c>
      <c r="AZ52" s="132">
        <v>12</v>
      </c>
      <c r="BA52" s="143">
        <v>0.4138</v>
      </c>
      <c r="BB52" s="130" t="s">
        <v>179</v>
      </c>
      <c r="BC52" s="132">
        <v>66</v>
      </c>
      <c r="BD52" s="130" t="s">
        <v>179</v>
      </c>
      <c r="BE52" s="132">
        <v>53</v>
      </c>
      <c r="BF52" s="132">
        <v>50</v>
      </c>
      <c r="BG52" s="130" t="s">
        <v>179</v>
      </c>
      <c r="BH52" s="132">
        <v>-16</v>
      </c>
      <c r="BI52" s="143">
        <v>-0.2424</v>
      </c>
      <c r="BJ52" s="130" t="s">
        <v>179</v>
      </c>
      <c r="BK52" s="132">
        <v>66</v>
      </c>
      <c r="BL52" s="130" t="s">
        <v>179</v>
      </c>
      <c r="BM52" s="132">
        <v>51</v>
      </c>
      <c r="BN52" s="132">
        <v>51</v>
      </c>
      <c r="BO52" s="132"/>
      <c r="BP52" s="130" t="s">
        <v>179</v>
      </c>
      <c r="BQ52" s="132">
        <v>71</v>
      </c>
      <c r="BR52" s="130" t="s">
        <v>179</v>
      </c>
      <c r="BS52" s="132">
        <v>50</v>
      </c>
      <c r="BT52" s="132">
        <v>50</v>
      </c>
      <c r="BU52" s="130" t="s">
        <v>179</v>
      </c>
      <c r="BV52" s="132">
        <v>72</v>
      </c>
      <c r="BW52" s="132">
        <v>50</v>
      </c>
      <c r="BX52" s="132">
        <v>50</v>
      </c>
      <c r="BY52" s="130" t="s">
        <v>179</v>
      </c>
      <c r="BZ52" s="132">
        <v>72</v>
      </c>
      <c r="CA52" s="132">
        <v>50</v>
      </c>
      <c r="CB52" s="132">
        <v>50</v>
      </c>
      <c r="CC52" s="130" t="s">
        <v>179</v>
      </c>
      <c r="CD52" s="132"/>
      <c r="CE52" s="132">
        <v>50</v>
      </c>
      <c r="CF52" s="132">
        <v>50</v>
      </c>
      <c r="CG52" s="130" t="s">
        <v>179</v>
      </c>
      <c r="CH52" s="132"/>
      <c r="CI52" s="132">
        <v>49</v>
      </c>
      <c r="CJ52" s="132">
        <v>49</v>
      </c>
      <c r="CK52" s="192" t="s">
        <v>179</v>
      </c>
      <c r="CL52" s="160">
        <v>49</v>
      </c>
      <c r="CM52" s="160">
        <v>49</v>
      </c>
      <c r="CN52" s="256"/>
      <c r="CO52" s="160">
        <v>49</v>
      </c>
      <c r="CP52" s="160">
        <v>49</v>
      </c>
      <c r="CQ52" s="185"/>
    </row>
    <row r="53" spans="1:168" s="123" customFormat="1">
      <c r="A53" s="132" t="s">
        <v>563</v>
      </c>
      <c r="B53" s="132"/>
      <c r="C53" s="132"/>
      <c r="D53" s="132">
        <v>180</v>
      </c>
      <c r="E53" s="132"/>
      <c r="F53" s="132"/>
      <c r="G53" s="127" t="s">
        <v>632</v>
      </c>
      <c r="H53" s="127"/>
      <c r="I53" s="302" t="s">
        <v>633</v>
      </c>
      <c r="J53" s="127"/>
      <c r="K53" s="127" t="s">
        <v>634</v>
      </c>
      <c r="L53" s="127" t="s">
        <v>635</v>
      </c>
      <c r="M53" s="127" t="s">
        <v>472</v>
      </c>
      <c r="N53" s="127">
        <v>55433</v>
      </c>
      <c r="O53" s="141" t="s">
        <v>636</v>
      </c>
      <c r="P53" s="127"/>
      <c r="Q53" s="127" t="s">
        <v>451</v>
      </c>
      <c r="R53" s="127" t="s">
        <v>637</v>
      </c>
      <c r="S53" s="127"/>
      <c r="T53" s="127"/>
      <c r="U53" s="127"/>
      <c r="V53" s="127"/>
      <c r="W53" s="127"/>
      <c r="X53" s="153" t="s">
        <v>638</v>
      </c>
      <c r="Y53" s="127"/>
      <c r="Z53" s="130" t="s">
        <v>179</v>
      </c>
      <c r="AA53" s="140">
        <v>202</v>
      </c>
      <c r="AB53" s="140">
        <v>222</v>
      </c>
      <c r="AC53" s="127"/>
      <c r="AD53" s="127"/>
      <c r="AE53" s="141" t="s">
        <v>639</v>
      </c>
      <c r="AF53" s="142" t="s">
        <v>81</v>
      </c>
      <c r="AG53" s="130" t="s">
        <v>179</v>
      </c>
      <c r="AH53" s="132"/>
      <c r="AI53" s="180">
        <v>139</v>
      </c>
      <c r="AJ53" s="180">
        <f>AI53+20</f>
        <v>159</v>
      </c>
      <c r="AK53" s="180">
        <f>AJ53+20</f>
        <v>179</v>
      </c>
      <c r="AM53" s="127" t="s">
        <v>640</v>
      </c>
      <c r="AN53" s="130" t="s">
        <v>179</v>
      </c>
      <c r="AO53" s="132">
        <v>133</v>
      </c>
      <c r="AP53" s="132">
        <v>124</v>
      </c>
      <c r="AQ53" s="130" t="s">
        <v>179</v>
      </c>
      <c r="AR53" s="132">
        <v>154</v>
      </c>
      <c r="AS53" s="132">
        <v>143</v>
      </c>
      <c r="AT53" s="130" t="s">
        <v>179</v>
      </c>
      <c r="AU53" s="132">
        <v>76</v>
      </c>
      <c r="AV53" s="130" t="s">
        <v>179</v>
      </c>
      <c r="AW53" s="132">
        <v>176</v>
      </c>
      <c r="AX53" s="132">
        <v>170</v>
      </c>
      <c r="AY53" s="130" t="s">
        <v>179</v>
      </c>
      <c r="AZ53" s="132">
        <v>94</v>
      </c>
      <c r="BA53" s="143">
        <v>1.2367999999999999</v>
      </c>
      <c r="BB53" s="130" t="s">
        <v>179</v>
      </c>
      <c r="BC53" s="132">
        <v>157</v>
      </c>
      <c r="BD53" s="130" t="s">
        <v>179</v>
      </c>
      <c r="BE53" s="132">
        <v>175</v>
      </c>
      <c r="BF53" s="132">
        <v>172</v>
      </c>
      <c r="BG53" s="130" t="s">
        <v>179</v>
      </c>
      <c r="BH53" s="132">
        <v>15</v>
      </c>
      <c r="BI53" s="143">
        <v>9.5500000000000002E-2</v>
      </c>
      <c r="BJ53" s="130" t="s">
        <v>179</v>
      </c>
      <c r="BK53" s="132">
        <v>160</v>
      </c>
      <c r="BL53" s="130" t="s">
        <v>179</v>
      </c>
      <c r="BM53" s="132">
        <v>179</v>
      </c>
      <c r="BN53" s="132">
        <v>174</v>
      </c>
      <c r="BO53" s="132"/>
      <c r="BP53" s="130" t="s">
        <v>179</v>
      </c>
      <c r="BQ53" s="132">
        <v>168</v>
      </c>
      <c r="BR53" s="130" t="s">
        <v>179</v>
      </c>
      <c r="BS53" s="132">
        <v>181</v>
      </c>
      <c r="BT53" s="132">
        <v>178</v>
      </c>
      <c r="BU53" s="130" t="s">
        <v>179</v>
      </c>
      <c r="BV53" s="132">
        <v>170</v>
      </c>
      <c r="BW53" s="132">
        <v>193</v>
      </c>
      <c r="BX53" s="132">
        <v>181</v>
      </c>
      <c r="BY53" s="130" t="s">
        <v>179</v>
      </c>
      <c r="BZ53" s="132">
        <v>173</v>
      </c>
      <c r="CA53" s="132">
        <v>191</v>
      </c>
      <c r="CB53" s="132">
        <v>179</v>
      </c>
      <c r="CC53" s="130" t="s">
        <v>179</v>
      </c>
      <c r="CD53" s="132"/>
      <c r="CE53" s="132">
        <v>194</v>
      </c>
      <c r="CF53" s="132">
        <v>185</v>
      </c>
      <c r="CG53" s="130" t="s">
        <v>179</v>
      </c>
      <c r="CH53" s="132"/>
      <c r="CI53" s="132">
        <v>189</v>
      </c>
      <c r="CJ53" s="132">
        <v>188</v>
      </c>
      <c r="CK53" s="192" t="s">
        <v>179</v>
      </c>
      <c r="CL53" s="160">
        <v>191</v>
      </c>
      <c r="CM53" s="160">
        <v>191</v>
      </c>
      <c r="CN53" s="256"/>
      <c r="CO53" s="160">
        <v>191</v>
      </c>
      <c r="CP53" s="160">
        <v>191</v>
      </c>
      <c r="CQ53" s="185"/>
      <c r="CR53" s="127"/>
      <c r="CS53" s="127"/>
      <c r="CT53" s="127"/>
      <c r="CU53" s="127"/>
      <c r="CV53" s="127"/>
      <c r="CW53" s="127"/>
      <c r="CX53" s="127"/>
      <c r="CY53" s="127"/>
      <c r="CZ53" s="127"/>
      <c r="DA53" s="127"/>
      <c r="DB53" s="127"/>
      <c r="DC53" s="127"/>
      <c r="DD53" s="127"/>
      <c r="DE53" s="127"/>
      <c r="DF53" s="127"/>
      <c r="DG53" s="127"/>
      <c r="DH53" s="127"/>
      <c r="DI53" s="127"/>
      <c r="DJ53" s="127"/>
      <c r="DK53" s="127"/>
      <c r="DL53" s="127"/>
      <c r="DM53" s="127"/>
      <c r="DN53" s="127"/>
      <c r="DO53" s="127"/>
      <c r="DP53" s="127"/>
      <c r="DQ53" s="127"/>
      <c r="DR53" s="127"/>
      <c r="DS53" s="127"/>
      <c r="DT53" s="127"/>
      <c r="DU53" s="127"/>
      <c r="DV53" s="127"/>
      <c r="DW53" s="127"/>
      <c r="DX53" s="127"/>
      <c r="DY53" s="127"/>
      <c r="DZ53" s="127"/>
      <c r="EA53" s="127"/>
      <c r="EB53" s="127"/>
      <c r="EC53" s="127"/>
      <c r="ED53" s="127"/>
      <c r="EE53" s="127"/>
      <c r="EF53" s="127"/>
      <c r="EG53" s="127"/>
      <c r="EH53" s="127"/>
      <c r="EI53" s="127"/>
      <c r="EJ53" s="127"/>
      <c r="EK53" s="127"/>
      <c r="EL53" s="127"/>
      <c r="EM53" s="127"/>
      <c r="EN53" s="127"/>
      <c r="EO53" s="127"/>
      <c r="EP53" s="127"/>
      <c r="EQ53" s="127"/>
      <c r="ER53" s="127"/>
      <c r="ES53" s="127"/>
      <c r="ET53" s="127"/>
      <c r="EU53" s="127"/>
      <c r="EV53" s="127"/>
      <c r="EW53" s="127"/>
      <c r="EX53" s="127"/>
      <c r="EY53" s="127"/>
      <c r="EZ53" s="127"/>
      <c r="FA53" s="127"/>
      <c r="FB53" s="127"/>
      <c r="FC53" s="127"/>
      <c r="FD53" s="127"/>
      <c r="FE53" s="127"/>
      <c r="FF53" s="127"/>
      <c r="FG53" s="127"/>
      <c r="FH53" s="127"/>
      <c r="FI53" s="127"/>
      <c r="FJ53" s="127"/>
      <c r="FK53" s="127"/>
      <c r="FL53" s="127"/>
    </row>
    <row r="54" spans="1:168">
      <c r="A54" s="132" t="s">
        <v>563</v>
      </c>
      <c r="D54" s="132">
        <v>51</v>
      </c>
      <c r="G54" s="127" t="s">
        <v>641</v>
      </c>
      <c r="H54" s="159"/>
      <c r="I54" s="303" t="s">
        <v>642</v>
      </c>
      <c r="K54" s="127" t="s">
        <v>643</v>
      </c>
      <c r="L54" s="127" t="s">
        <v>644</v>
      </c>
      <c r="M54" s="127" t="s">
        <v>215</v>
      </c>
      <c r="N54" s="127">
        <v>54612</v>
      </c>
      <c r="O54" s="274" t="s">
        <v>645</v>
      </c>
      <c r="Q54" s="127" t="s">
        <v>646</v>
      </c>
      <c r="R54" s="127" t="s">
        <v>647</v>
      </c>
      <c r="S54" s="127" t="s">
        <v>648</v>
      </c>
      <c r="T54" s="127" t="s">
        <v>649</v>
      </c>
      <c r="U54" s="127" t="s">
        <v>215</v>
      </c>
      <c r="V54" s="127">
        <v>54747</v>
      </c>
      <c r="X54" s="153" t="s">
        <v>650</v>
      </c>
      <c r="Z54" s="130" t="s">
        <v>179</v>
      </c>
      <c r="AA54" s="140">
        <v>202</v>
      </c>
      <c r="AB54" s="140">
        <v>222</v>
      </c>
      <c r="AE54" s="141" t="s">
        <v>651</v>
      </c>
      <c r="AF54" s="141" t="s">
        <v>116</v>
      </c>
      <c r="AG54" s="130" t="s">
        <v>179</v>
      </c>
      <c r="AI54" s="180">
        <v>139</v>
      </c>
      <c r="AJ54" s="180">
        <f>AI54+20</f>
        <v>159</v>
      </c>
      <c r="AK54" s="180">
        <f>AJ54+20</f>
        <v>179</v>
      </c>
      <c r="AM54" s="127" t="s">
        <v>652</v>
      </c>
      <c r="AN54" s="130" t="s">
        <v>179</v>
      </c>
      <c r="AO54" s="132">
        <v>23</v>
      </c>
      <c r="AP54" s="132">
        <v>16</v>
      </c>
      <c r="AQ54" s="130" t="s">
        <v>179</v>
      </c>
      <c r="AR54" s="132">
        <v>28</v>
      </c>
      <c r="AS54" s="132">
        <v>20</v>
      </c>
      <c r="AT54" s="130" t="s">
        <v>179</v>
      </c>
      <c r="AU54" s="132">
        <v>13</v>
      </c>
      <c r="AV54" s="130" t="s">
        <v>179</v>
      </c>
      <c r="AW54" s="132">
        <v>37</v>
      </c>
      <c r="AX54" s="132">
        <v>29</v>
      </c>
      <c r="AY54" s="130" t="s">
        <v>179</v>
      </c>
      <c r="AZ54" s="132">
        <v>16</v>
      </c>
      <c r="BA54" s="143">
        <v>1.2307999999999999</v>
      </c>
      <c r="BB54" s="130" t="s">
        <v>179</v>
      </c>
      <c r="BC54" s="132">
        <v>27</v>
      </c>
      <c r="BD54" s="130" t="s">
        <v>179</v>
      </c>
      <c r="BE54" s="132">
        <v>38</v>
      </c>
      <c r="BF54" s="132">
        <v>36</v>
      </c>
      <c r="BG54" s="130" t="s">
        <v>179</v>
      </c>
      <c r="BH54" s="132">
        <v>9</v>
      </c>
      <c r="BI54" s="143">
        <v>0.33329999999999999</v>
      </c>
      <c r="BJ54" s="130" t="s">
        <v>179</v>
      </c>
      <c r="BK54" s="132">
        <v>33</v>
      </c>
      <c r="BL54" s="130" t="s">
        <v>179</v>
      </c>
      <c r="BM54" s="132">
        <v>42</v>
      </c>
      <c r="BN54" s="132">
        <v>41</v>
      </c>
      <c r="BO54" s="132"/>
      <c r="BP54" s="130" t="s">
        <v>179</v>
      </c>
      <c r="BQ54" s="132">
        <v>33</v>
      </c>
      <c r="BR54" s="130" t="s">
        <v>179</v>
      </c>
      <c r="BS54" s="132">
        <v>48</v>
      </c>
      <c r="BT54" s="132">
        <v>45</v>
      </c>
      <c r="BU54" s="130" t="s">
        <v>179</v>
      </c>
      <c r="BV54" s="132">
        <v>47</v>
      </c>
      <c r="BW54" s="132">
        <v>56</v>
      </c>
      <c r="BX54" s="132">
        <v>51</v>
      </c>
      <c r="BY54" s="130" t="s">
        <v>179</v>
      </c>
      <c r="BZ54" s="132">
        <v>47</v>
      </c>
      <c r="CA54" s="132">
        <v>57</v>
      </c>
      <c r="CB54" s="132">
        <v>52</v>
      </c>
      <c r="CC54" s="130" t="s">
        <v>179</v>
      </c>
      <c r="CD54" s="132"/>
      <c r="CE54" s="132">
        <v>60</v>
      </c>
      <c r="CF54" s="132">
        <v>55</v>
      </c>
      <c r="CG54" s="130" t="s">
        <v>179</v>
      </c>
      <c r="CH54" s="132"/>
      <c r="CI54" s="132">
        <v>64</v>
      </c>
      <c r="CJ54" s="132">
        <v>64</v>
      </c>
      <c r="CK54" s="192" t="s">
        <v>179</v>
      </c>
      <c r="CL54" s="160">
        <v>64</v>
      </c>
      <c r="CM54" s="160">
        <v>64</v>
      </c>
      <c r="CN54" s="256"/>
      <c r="CO54" s="160">
        <v>64</v>
      </c>
      <c r="CP54" s="160">
        <v>64</v>
      </c>
      <c r="CQ54" s="185"/>
    </row>
    <row r="55" spans="1:168">
      <c r="A55" s="132" t="s">
        <v>563</v>
      </c>
      <c r="D55" s="132">
        <v>78</v>
      </c>
      <c r="G55" s="127" t="s">
        <v>653</v>
      </c>
      <c r="I55" s="302" t="s">
        <v>654</v>
      </c>
      <c r="K55" s="127" t="s">
        <v>655</v>
      </c>
      <c r="L55" s="127" t="s">
        <v>656</v>
      </c>
      <c r="M55" s="127" t="s">
        <v>185</v>
      </c>
      <c r="N55" s="127">
        <v>95521</v>
      </c>
      <c r="O55" s="141" t="s">
        <v>657</v>
      </c>
      <c r="Q55" s="127" t="s">
        <v>487</v>
      </c>
      <c r="R55" s="127" t="s">
        <v>658</v>
      </c>
      <c r="S55" s="127" t="s">
        <v>659</v>
      </c>
      <c r="T55" s="127" t="s">
        <v>660</v>
      </c>
      <c r="U55" s="127" t="s">
        <v>185</v>
      </c>
      <c r="V55" s="127">
        <v>95519</v>
      </c>
      <c r="W55" s="127" t="s">
        <v>661</v>
      </c>
      <c r="X55" s="153" t="s">
        <v>662</v>
      </c>
      <c r="Y55" s="127" t="s">
        <v>663</v>
      </c>
      <c r="Z55" s="130" t="s">
        <v>179</v>
      </c>
      <c r="AA55" s="140">
        <v>216</v>
      </c>
      <c r="AB55" s="140">
        <v>309</v>
      </c>
      <c r="AE55" s="142" t="s">
        <v>664</v>
      </c>
      <c r="AF55" s="141" t="s">
        <v>105</v>
      </c>
      <c r="AG55" s="130" t="s">
        <v>179</v>
      </c>
      <c r="AI55" s="180">
        <v>159</v>
      </c>
      <c r="AJ55" s="180">
        <f>AI55+20</f>
        <v>179</v>
      </c>
      <c r="AK55" s="180">
        <f>AJ55+20</f>
        <v>199</v>
      </c>
      <c r="AM55" s="127" t="s">
        <v>665</v>
      </c>
      <c r="AN55" s="130" t="s">
        <v>179</v>
      </c>
      <c r="AO55" s="132">
        <v>42</v>
      </c>
      <c r="AP55" s="132">
        <v>42</v>
      </c>
      <c r="AQ55" s="130" t="s">
        <v>179</v>
      </c>
      <c r="AR55" s="132">
        <v>46</v>
      </c>
      <c r="AS55" s="132">
        <v>45</v>
      </c>
      <c r="AT55" s="130" t="s">
        <v>179</v>
      </c>
      <c r="AU55" s="132">
        <v>11</v>
      </c>
      <c r="AV55" s="130" t="s">
        <v>179</v>
      </c>
      <c r="AW55" s="132">
        <v>51</v>
      </c>
      <c r="AX55" s="132">
        <v>51</v>
      </c>
      <c r="AY55" s="130" t="s">
        <v>179</v>
      </c>
      <c r="AZ55" s="132">
        <v>40</v>
      </c>
      <c r="BA55" s="143">
        <v>3.6364000000000001</v>
      </c>
      <c r="BB55" s="130" t="s">
        <v>179</v>
      </c>
      <c r="BC55" s="132">
        <v>30</v>
      </c>
      <c r="BD55" s="130" t="s">
        <v>179</v>
      </c>
      <c r="BE55" s="132">
        <v>51</v>
      </c>
      <c r="BF55" s="132">
        <v>51</v>
      </c>
      <c r="BG55" s="130" t="s">
        <v>179</v>
      </c>
      <c r="BH55" s="132">
        <v>21</v>
      </c>
      <c r="BI55" s="143">
        <v>0.7</v>
      </c>
      <c r="BJ55" s="130" t="s">
        <v>179</v>
      </c>
      <c r="BK55" s="132">
        <v>35</v>
      </c>
      <c r="BL55" s="130" t="s">
        <v>179</v>
      </c>
      <c r="BM55" s="132">
        <v>51</v>
      </c>
      <c r="BN55" s="132">
        <v>51</v>
      </c>
      <c r="BO55" s="132"/>
      <c r="BP55" s="130" t="s">
        <v>179</v>
      </c>
      <c r="BQ55" s="132">
        <v>38</v>
      </c>
      <c r="BR55" s="130" t="s">
        <v>179</v>
      </c>
      <c r="BS55" s="132">
        <v>57</v>
      </c>
      <c r="BT55" s="132">
        <v>57</v>
      </c>
      <c r="BU55" s="130" t="s">
        <v>179</v>
      </c>
      <c r="BV55" s="132">
        <v>50</v>
      </c>
      <c r="BW55" s="132">
        <v>59</v>
      </c>
      <c r="BX55" s="132">
        <v>57</v>
      </c>
      <c r="BY55" s="130" t="s">
        <v>179</v>
      </c>
      <c r="BZ55" s="132">
        <v>57</v>
      </c>
      <c r="CA55" s="132">
        <v>66</v>
      </c>
      <c r="CB55" s="132">
        <v>62</v>
      </c>
      <c r="CC55" s="130" t="s">
        <v>179</v>
      </c>
      <c r="CD55" s="132"/>
      <c r="CE55" s="132">
        <v>76</v>
      </c>
      <c r="CF55" s="132">
        <v>67</v>
      </c>
      <c r="CG55" s="130" t="s">
        <v>179</v>
      </c>
      <c r="CH55" s="132"/>
      <c r="CI55" s="132">
        <v>76</v>
      </c>
      <c r="CJ55" s="132">
        <v>68</v>
      </c>
      <c r="CK55" s="192" t="s">
        <v>179</v>
      </c>
      <c r="CL55" s="160">
        <v>68</v>
      </c>
      <c r="CM55" s="160">
        <v>68</v>
      </c>
      <c r="CN55" s="256"/>
      <c r="CO55" s="160">
        <v>68</v>
      </c>
      <c r="CP55" s="160">
        <v>68</v>
      </c>
      <c r="CQ55" s="185"/>
    </row>
    <row r="56" spans="1:168">
      <c r="A56" s="132" t="s">
        <v>563</v>
      </c>
      <c r="D56" s="132">
        <v>180</v>
      </c>
      <c r="G56" s="127" t="s">
        <v>666</v>
      </c>
      <c r="I56" s="302" t="s">
        <v>667</v>
      </c>
      <c r="K56" s="127" t="s">
        <v>668</v>
      </c>
      <c r="L56" s="127" t="s">
        <v>669</v>
      </c>
      <c r="M56" s="127" t="s">
        <v>170</v>
      </c>
      <c r="N56" s="127">
        <v>60506</v>
      </c>
      <c r="O56" s="141" t="s">
        <v>670</v>
      </c>
      <c r="Q56" s="127" t="s">
        <v>671</v>
      </c>
      <c r="R56" s="127" t="s">
        <v>672</v>
      </c>
      <c r="S56" s="127" t="s">
        <v>673</v>
      </c>
      <c r="T56" s="127" t="s">
        <v>669</v>
      </c>
      <c r="U56" s="127" t="s">
        <v>170</v>
      </c>
      <c r="V56" s="127">
        <v>60506</v>
      </c>
      <c r="X56" s="153" t="s">
        <v>674</v>
      </c>
      <c r="Z56" s="130" t="s">
        <v>179</v>
      </c>
      <c r="AA56" s="140">
        <v>216</v>
      </c>
      <c r="AB56" s="140">
        <v>309</v>
      </c>
      <c r="AE56" s="142" t="s">
        <v>664</v>
      </c>
      <c r="AF56" s="141" t="s">
        <v>67</v>
      </c>
      <c r="AG56" s="130" t="s">
        <v>179</v>
      </c>
      <c r="AI56" s="180">
        <v>139</v>
      </c>
      <c r="AJ56" s="180">
        <f>AI56+20</f>
        <v>159</v>
      </c>
      <c r="AK56" s="180">
        <f>AJ56+20</f>
        <v>179</v>
      </c>
      <c r="AM56" s="127" t="s">
        <v>675</v>
      </c>
      <c r="AN56" s="130" t="s">
        <v>179</v>
      </c>
      <c r="AO56" s="132">
        <v>59</v>
      </c>
      <c r="AP56" s="132">
        <v>59</v>
      </c>
      <c r="AQ56" s="130" t="s">
        <v>179</v>
      </c>
      <c r="AR56" s="132">
        <v>76</v>
      </c>
      <c r="AS56" s="132">
        <v>70</v>
      </c>
      <c r="AT56" s="130" t="s">
        <v>179</v>
      </c>
      <c r="AU56" s="132">
        <v>39</v>
      </c>
      <c r="AV56" s="130" t="s">
        <v>179</v>
      </c>
      <c r="AW56" s="132">
        <v>93</v>
      </c>
      <c r="AX56" s="132">
        <v>84</v>
      </c>
      <c r="AY56" s="130" t="s">
        <v>179</v>
      </c>
      <c r="AZ56" s="132">
        <v>45</v>
      </c>
      <c r="BA56" s="143">
        <v>1.1537999999999999</v>
      </c>
      <c r="BB56" s="130" t="s">
        <v>179</v>
      </c>
      <c r="BC56" s="132">
        <v>106</v>
      </c>
      <c r="BD56" s="130" t="s">
        <v>179</v>
      </c>
      <c r="BE56" s="132">
        <v>99</v>
      </c>
      <c r="BF56" s="132">
        <v>88</v>
      </c>
      <c r="BG56" s="130" t="s">
        <v>179</v>
      </c>
      <c r="BH56" s="132">
        <v>-18</v>
      </c>
      <c r="BI56" s="143">
        <v>-0.16980000000000001</v>
      </c>
      <c r="BJ56" s="130" t="s">
        <v>179</v>
      </c>
      <c r="BK56" s="132">
        <v>107</v>
      </c>
      <c r="BL56" s="130" t="s">
        <v>179</v>
      </c>
      <c r="BM56" s="132">
        <v>100</v>
      </c>
      <c r="BN56" s="132">
        <v>90</v>
      </c>
      <c r="BO56" s="132"/>
      <c r="BP56" s="130" t="s">
        <v>179</v>
      </c>
      <c r="BQ56" s="132">
        <v>109</v>
      </c>
      <c r="BR56" s="130" t="s">
        <v>179</v>
      </c>
      <c r="BS56" s="132">
        <v>121</v>
      </c>
      <c r="BT56" s="132">
        <v>111</v>
      </c>
      <c r="BU56" s="130" t="s">
        <v>179</v>
      </c>
      <c r="BV56" s="132">
        <v>122</v>
      </c>
      <c r="BW56" s="132">
        <v>130</v>
      </c>
      <c r="BX56" s="132">
        <v>116</v>
      </c>
      <c r="BY56" s="130" t="s">
        <v>179</v>
      </c>
      <c r="BZ56" s="132">
        <v>138</v>
      </c>
      <c r="CA56" s="132">
        <v>132</v>
      </c>
      <c r="CB56" s="132">
        <v>119</v>
      </c>
      <c r="CC56" s="130" t="s">
        <v>179</v>
      </c>
      <c r="CD56" s="132"/>
      <c r="CE56" s="132">
        <v>132</v>
      </c>
      <c r="CF56" s="132">
        <v>127</v>
      </c>
      <c r="CG56" s="130" t="s">
        <v>179</v>
      </c>
      <c r="CH56" s="132"/>
      <c r="CI56" s="132">
        <v>129</v>
      </c>
      <c r="CJ56" s="132">
        <v>129</v>
      </c>
      <c r="CK56" s="192" t="s">
        <v>179</v>
      </c>
      <c r="CL56" s="160">
        <v>132</v>
      </c>
      <c r="CM56" s="160">
        <v>132</v>
      </c>
      <c r="CN56" s="256"/>
      <c r="CO56" s="160">
        <v>134</v>
      </c>
      <c r="CP56" s="160">
        <v>133</v>
      </c>
      <c r="CQ56" s="185"/>
    </row>
    <row r="57" spans="1:168">
      <c r="A57" s="132" t="s">
        <v>563</v>
      </c>
      <c r="C57" s="132" t="s">
        <v>179</v>
      </c>
      <c r="D57" s="132">
        <v>47</v>
      </c>
      <c r="G57" s="127" t="s">
        <v>676</v>
      </c>
      <c r="I57" s="127" t="s">
        <v>677</v>
      </c>
      <c r="K57" s="127" t="s">
        <v>678</v>
      </c>
      <c r="L57" s="127" t="s">
        <v>679</v>
      </c>
      <c r="M57" s="127" t="s">
        <v>248</v>
      </c>
      <c r="N57" s="127">
        <v>44512</v>
      </c>
      <c r="O57" s="141" t="s">
        <v>680</v>
      </c>
      <c r="Q57" s="127" t="s">
        <v>681</v>
      </c>
      <c r="R57" s="127" t="s">
        <v>682</v>
      </c>
      <c r="X57" s="153" t="s">
        <v>683</v>
      </c>
      <c r="Z57" s="130" t="s">
        <v>179</v>
      </c>
      <c r="AA57" s="140">
        <v>104</v>
      </c>
      <c r="AB57" s="140">
        <v>125</v>
      </c>
      <c r="AE57" s="141" t="s">
        <v>104</v>
      </c>
      <c r="AF57" s="142" t="s">
        <v>105</v>
      </c>
      <c r="AG57" s="130" t="s">
        <v>179</v>
      </c>
      <c r="AI57" s="180">
        <v>139</v>
      </c>
      <c r="AJ57" s="180">
        <f>AI57+20</f>
        <v>159</v>
      </c>
      <c r="AK57" s="180">
        <f>AJ57+20</f>
        <v>179</v>
      </c>
      <c r="AM57" s="127" t="s">
        <v>684</v>
      </c>
      <c r="AN57" s="130" t="s">
        <v>179</v>
      </c>
      <c r="AO57" s="132">
        <v>56</v>
      </c>
      <c r="AP57" s="132">
        <v>50</v>
      </c>
      <c r="AQ57" s="130" t="s">
        <v>179</v>
      </c>
      <c r="AR57" s="132">
        <v>56</v>
      </c>
      <c r="AS57" s="132">
        <v>50</v>
      </c>
      <c r="AT57" s="130" t="s">
        <v>179</v>
      </c>
      <c r="AU57" s="132">
        <v>20</v>
      </c>
      <c r="AV57" s="130" t="s">
        <v>179</v>
      </c>
      <c r="AW57" s="132">
        <v>52</v>
      </c>
      <c r="AX57" s="132">
        <v>51</v>
      </c>
      <c r="AY57" s="130" t="s">
        <v>179</v>
      </c>
      <c r="AZ57" s="132">
        <v>31</v>
      </c>
      <c r="BA57" s="143">
        <v>1.55</v>
      </c>
      <c r="BB57" s="130" t="s">
        <v>179</v>
      </c>
      <c r="BC57" s="132">
        <v>37</v>
      </c>
      <c r="BD57" s="130" t="s">
        <v>179</v>
      </c>
      <c r="BE57" s="132">
        <v>48</v>
      </c>
      <c r="BF57" s="132">
        <v>48</v>
      </c>
      <c r="BG57" s="130" t="s">
        <v>179</v>
      </c>
      <c r="BH57" s="132">
        <v>11</v>
      </c>
      <c r="BI57" s="143">
        <v>0.29730000000000001</v>
      </c>
      <c r="BJ57" s="130" t="s">
        <v>179</v>
      </c>
      <c r="BK57" s="132">
        <v>40</v>
      </c>
      <c r="BL57" s="130" t="s">
        <v>179</v>
      </c>
      <c r="BM57" s="132">
        <v>48</v>
      </c>
      <c r="BN57" s="132">
        <v>48</v>
      </c>
      <c r="BO57" s="132"/>
      <c r="BP57" s="130" t="s">
        <v>179</v>
      </c>
      <c r="BQ57" s="132">
        <v>47</v>
      </c>
      <c r="BR57" s="130" t="s">
        <v>179</v>
      </c>
      <c r="BS57" s="132">
        <v>49</v>
      </c>
      <c r="BT57" s="132">
        <v>49</v>
      </c>
      <c r="BU57" s="130" t="s">
        <v>179</v>
      </c>
      <c r="BV57" s="132">
        <v>47</v>
      </c>
      <c r="BW57" s="132">
        <v>49</v>
      </c>
      <c r="BX57" s="132">
        <v>49</v>
      </c>
      <c r="BY57" s="130" t="s">
        <v>179</v>
      </c>
      <c r="BZ57" s="132">
        <v>47</v>
      </c>
      <c r="CA57" s="132">
        <v>49</v>
      </c>
      <c r="CB57" s="132">
        <v>49</v>
      </c>
      <c r="CC57" s="130" t="s">
        <v>179</v>
      </c>
      <c r="CD57" s="132"/>
      <c r="CE57" s="132">
        <v>49</v>
      </c>
      <c r="CF57" s="132">
        <v>49</v>
      </c>
      <c r="CG57" s="130" t="s">
        <v>179</v>
      </c>
      <c r="CH57" s="132"/>
      <c r="CI57" s="132">
        <v>49</v>
      </c>
      <c r="CJ57" s="132">
        <v>49</v>
      </c>
      <c r="CK57" s="192" t="s">
        <v>179</v>
      </c>
      <c r="CL57" s="160">
        <v>49</v>
      </c>
      <c r="CM57" s="160">
        <v>49</v>
      </c>
      <c r="CN57" s="256"/>
      <c r="CO57" s="160">
        <v>49</v>
      </c>
      <c r="CP57" s="160">
        <v>49</v>
      </c>
      <c r="CQ57" s="185"/>
    </row>
    <row r="58" spans="1:168">
      <c r="A58" s="132" t="s">
        <v>563</v>
      </c>
      <c r="C58" s="132" t="s">
        <v>179</v>
      </c>
      <c r="D58" s="132">
        <v>70</v>
      </c>
      <c r="G58" s="127" t="s">
        <v>685</v>
      </c>
      <c r="I58" s="127" t="s">
        <v>686</v>
      </c>
      <c r="K58" s="127" t="s">
        <v>687</v>
      </c>
      <c r="L58" s="127" t="s">
        <v>688</v>
      </c>
      <c r="M58" s="127" t="s">
        <v>146</v>
      </c>
      <c r="N58" s="127">
        <v>11801</v>
      </c>
      <c r="O58" s="141" t="s">
        <v>689</v>
      </c>
      <c r="Q58" s="127" t="s">
        <v>690</v>
      </c>
      <c r="R58" s="127" t="s">
        <v>691</v>
      </c>
      <c r="X58" s="153" t="s">
        <v>692</v>
      </c>
      <c r="Z58" s="130" t="s">
        <v>179</v>
      </c>
      <c r="AA58" s="140">
        <v>110</v>
      </c>
      <c r="AB58" s="140">
        <v>131</v>
      </c>
      <c r="AE58" s="142" t="s">
        <v>693</v>
      </c>
      <c r="AF58" s="141" t="s">
        <v>694</v>
      </c>
      <c r="AG58" s="130" t="s">
        <v>179</v>
      </c>
      <c r="AI58" s="180">
        <v>149</v>
      </c>
      <c r="AJ58" s="180">
        <f>AI58+20</f>
        <v>169</v>
      </c>
      <c r="AK58" s="180">
        <f>AJ58+20</f>
        <v>189</v>
      </c>
      <c r="AM58" s="127" t="s">
        <v>695</v>
      </c>
      <c r="AN58" s="130" t="s">
        <v>179</v>
      </c>
      <c r="AO58" s="132">
        <v>42</v>
      </c>
      <c r="AP58" s="132">
        <v>40</v>
      </c>
      <c r="AQ58" s="130" t="s">
        <v>179</v>
      </c>
      <c r="AR58" s="132">
        <v>45</v>
      </c>
      <c r="AS58" s="132">
        <v>41</v>
      </c>
      <c r="AT58" s="130" t="s">
        <v>179</v>
      </c>
      <c r="AU58" s="132">
        <v>11</v>
      </c>
      <c r="AV58" s="130" t="s">
        <v>179</v>
      </c>
      <c r="AW58" s="132">
        <v>54</v>
      </c>
      <c r="AX58" s="132">
        <v>43</v>
      </c>
      <c r="AY58" s="130" t="s">
        <v>179</v>
      </c>
      <c r="AZ58" s="132">
        <v>32</v>
      </c>
      <c r="BA58" s="143">
        <v>2.9091</v>
      </c>
      <c r="BB58" s="130" t="s">
        <v>179</v>
      </c>
      <c r="BC58" s="132">
        <v>18</v>
      </c>
      <c r="BD58" s="130" t="s">
        <v>179</v>
      </c>
      <c r="BE58" s="132">
        <v>62</v>
      </c>
      <c r="BF58" s="132">
        <v>49</v>
      </c>
      <c r="BG58" s="130" t="s">
        <v>179</v>
      </c>
      <c r="BH58" s="132">
        <v>31</v>
      </c>
      <c r="BI58" s="143">
        <v>1.7222</v>
      </c>
      <c r="BJ58" s="130" t="s">
        <v>179</v>
      </c>
      <c r="BK58" s="132">
        <v>21</v>
      </c>
      <c r="BL58" s="130" t="s">
        <v>179</v>
      </c>
      <c r="BM58" s="132">
        <v>64</v>
      </c>
      <c r="BN58" s="132">
        <v>50</v>
      </c>
      <c r="BO58" s="132"/>
      <c r="BP58" s="130" t="s">
        <v>179</v>
      </c>
      <c r="BQ58" s="132">
        <v>32</v>
      </c>
      <c r="BR58" s="130" t="s">
        <v>179</v>
      </c>
      <c r="BS58" s="132">
        <v>66</v>
      </c>
      <c r="BT58" s="132">
        <v>54</v>
      </c>
      <c r="BU58" s="130" t="s">
        <v>179</v>
      </c>
      <c r="BV58" s="132">
        <v>45</v>
      </c>
      <c r="BW58" s="132">
        <v>57</v>
      </c>
      <c r="BX58" s="132">
        <v>57</v>
      </c>
      <c r="BY58" s="130" t="s">
        <v>179</v>
      </c>
      <c r="BZ58" s="132">
        <v>69</v>
      </c>
      <c r="CA58" s="132">
        <v>57</v>
      </c>
      <c r="CB58" s="132">
        <v>57</v>
      </c>
      <c r="CC58" s="130" t="s">
        <v>179</v>
      </c>
      <c r="CD58" s="132"/>
      <c r="CE58" s="132">
        <v>57</v>
      </c>
      <c r="CF58" s="132">
        <v>57</v>
      </c>
      <c r="CG58" s="130" t="s">
        <v>179</v>
      </c>
      <c r="CH58" s="132"/>
      <c r="CI58" s="132">
        <v>57</v>
      </c>
      <c r="CJ58" s="132">
        <v>57</v>
      </c>
      <c r="CK58" s="192" t="s">
        <v>179</v>
      </c>
      <c r="CL58" s="160">
        <v>57</v>
      </c>
      <c r="CM58" s="160">
        <v>57</v>
      </c>
      <c r="CN58" s="256"/>
      <c r="CO58" s="160">
        <v>57</v>
      </c>
      <c r="CP58" s="160">
        <v>57</v>
      </c>
      <c r="CQ58" s="185"/>
    </row>
    <row r="59" spans="1:168">
      <c r="A59" s="132" t="s">
        <v>563</v>
      </c>
      <c r="D59" s="132">
        <v>105</v>
      </c>
      <c r="G59" s="127" t="s">
        <v>696</v>
      </c>
      <c r="I59" s="302" t="s">
        <v>697</v>
      </c>
      <c r="K59" s="127" t="s">
        <v>698</v>
      </c>
      <c r="L59" s="127" t="s">
        <v>699</v>
      </c>
      <c r="M59" s="127" t="s">
        <v>248</v>
      </c>
      <c r="N59" s="127">
        <v>45305</v>
      </c>
      <c r="O59" s="141" t="s">
        <v>700</v>
      </c>
      <c r="Q59" s="127" t="s">
        <v>701</v>
      </c>
      <c r="R59" s="127" t="s">
        <v>702</v>
      </c>
      <c r="S59" s="127" t="s">
        <v>703</v>
      </c>
      <c r="T59" s="127" t="s">
        <v>704</v>
      </c>
      <c r="U59" s="127" t="s">
        <v>248</v>
      </c>
      <c r="V59" s="127">
        <v>45434</v>
      </c>
      <c r="W59" s="127" t="s">
        <v>705</v>
      </c>
      <c r="X59" s="153" t="s">
        <v>706</v>
      </c>
      <c r="Z59" s="130" t="s">
        <v>179</v>
      </c>
      <c r="AA59" s="140">
        <v>119</v>
      </c>
      <c r="AB59" s="140">
        <v>209</v>
      </c>
      <c r="AE59" s="142" t="s">
        <v>313</v>
      </c>
      <c r="AF59" s="141" t="s">
        <v>105</v>
      </c>
      <c r="AG59" s="130" t="s">
        <v>179</v>
      </c>
      <c r="AI59" s="180">
        <v>139</v>
      </c>
      <c r="AJ59" s="180">
        <f>AI59+20</f>
        <v>159</v>
      </c>
      <c r="AK59" s="180">
        <f>AJ59+20</f>
        <v>179</v>
      </c>
      <c r="AM59" s="127" t="s">
        <v>707</v>
      </c>
      <c r="AN59" s="130" t="s">
        <v>179</v>
      </c>
      <c r="AO59" s="132">
        <v>53</v>
      </c>
      <c r="AP59" s="132">
        <v>53</v>
      </c>
      <c r="AQ59" s="130" t="s">
        <v>179</v>
      </c>
      <c r="AR59" s="132">
        <v>54</v>
      </c>
      <c r="AS59" s="132">
        <v>53</v>
      </c>
      <c r="AT59" s="130" t="s">
        <v>179</v>
      </c>
      <c r="AU59" s="132">
        <v>35</v>
      </c>
      <c r="AV59" s="130" t="s">
        <v>179</v>
      </c>
      <c r="AW59" s="132">
        <v>72</v>
      </c>
      <c r="AX59" s="132">
        <v>64</v>
      </c>
      <c r="AY59" s="130" t="s">
        <v>179</v>
      </c>
      <c r="AZ59" s="132">
        <v>29</v>
      </c>
      <c r="BA59" s="143">
        <v>0.8286</v>
      </c>
      <c r="BB59" s="130" t="s">
        <v>179</v>
      </c>
      <c r="BC59" s="132">
        <v>70</v>
      </c>
      <c r="BD59" s="130" t="s">
        <v>179</v>
      </c>
      <c r="BE59" s="132">
        <v>78</v>
      </c>
      <c r="BF59" s="132">
        <v>72</v>
      </c>
      <c r="BG59" s="130" t="s">
        <v>179</v>
      </c>
      <c r="BH59" s="132">
        <v>2</v>
      </c>
      <c r="BI59" s="143">
        <v>2.86E-2</v>
      </c>
      <c r="BJ59" s="130" t="s">
        <v>179</v>
      </c>
      <c r="BK59" s="132">
        <v>75</v>
      </c>
      <c r="BL59" s="130" t="s">
        <v>179</v>
      </c>
      <c r="BM59" s="132">
        <v>82</v>
      </c>
      <c r="BN59" s="132">
        <v>74</v>
      </c>
      <c r="BO59" s="132"/>
      <c r="BP59" s="130" t="s">
        <v>179</v>
      </c>
      <c r="BQ59" s="132">
        <v>86</v>
      </c>
      <c r="BR59" s="130" t="s">
        <v>179</v>
      </c>
      <c r="BS59" s="132">
        <v>82</v>
      </c>
      <c r="BT59" s="132">
        <v>79</v>
      </c>
      <c r="BU59" s="130" t="s">
        <v>179</v>
      </c>
      <c r="BV59" s="132">
        <v>103</v>
      </c>
      <c r="BW59" s="132">
        <v>91</v>
      </c>
      <c r="BX59" s="132">
        <v>89</v>
      </c>
      <c r="BY59" s="130" t="s">
        <v>179</v>
      </c>
      <c r="BZ59" s="132">
        <v>105</v>
      </c>
      <c r="CA59" s="132">
        <v>105</v>
      </c>
      <c r="CB59" s="132">
        <v>105</v>
      </c>
      <c r="CC59" s="130" t="s">
        <v>179</v>
      </c>
      <c r="CD59" s="132"/>
      <c r="CE59" s="132">
        <v>105</v>
      </c>
      <c r="CF59" s="132">
        <v>105</v>
      </c>
      <c r="CG59" s="130" t="s">
        <v>179</v>
      </c>
      <c r="CH59" s="132"/>
      <c r="CI59" s="132">
        <v>105</v>
      </c>
      <c r="CJ59" s="132">
        <v>105</v>
      </c>
      <c r="CK59" s="192" t="s">
        <v>179</v>
      </c>
      <c r="CL59" s="160">
        <v>105</v>
      </c>
      <c r="CM59" s="160">
        <v>105</v>
      </c>
      <c r="CN59" s="256"/>
      <c r="CO59" s="160">
        <v>105</v>
      </c>
      <c r="CP59" s="160">
        <v>105</v>
      </c>
      <c r="CQ59" s="185"/>
    </row>
    <row r="60" spans="1:168">
      <c r="A60" s="132" t="s">
        <v>563</v>
      </c>
      <c r="D60" s="132">
        <v>105</v>
      </c>
      <c r="G60" s="127" t="s">
        <v>708</v>
      </c>
      <c r="I60" s="127" t="s">
        <v>709</v>
      </c>
      <c r="K60" s="127" t="s">
        <v>710</v>
      </c>
      <c r="L60" s="127" t="s">
        <v>711</v>
      </c>
      <c r="M60" s="127" t="s">
        <v>712</v>
      </c>
      <c r="N60" s="127">
        <v>29204</v>
      </c>
      <c r="O60" s="141" t="s">
        <v>713</v>
      </c>
      <c r="Q60" s="127" t="s">
        <v>714</v>
      </c>
      <c r="R60" s="127" t="s">
        <v>715</v>
      </c>
      <c r="X60" s="153" t="s">
        <v>716</v>
      </c>
      <c r="Z60" s="130" t="s">
        <v>179</v>
      </c>
      <c r="AA60" s="140">
        <v>119</v>
      </c>
      <c r="AB60" s="140">
        <v>209</v>
      </c>
      <c r="AE60" s="142" t="s">
        <v>313</v>
      </c>
      <c r="AF60" s="141" t="s">
        <v>67</v>
      </c>
      <c r="AG60" s="130" t="s">
        <v>179</v>
      </c>
      <c r="AI60" s="180">
        <v>139</v>
      </c>
      <c r="AJ60" s="180">
        <f>AI60+20</f>
        <v>159</v>
      </c>
      <c r="AK60" s="180">
        <f>AJ60+20</f>
        <v>179</v>
      </c>
      <c r="AM60" s="127" t="s">
        <v>717</v>
      </c>
      <c r="AN60" s="130" t="s">
        <v>179</v>
      </c>
      <c r="AO60" s="132">
        <v>51</v>
      </c>
      <c r="AP60" s="132">
        <v>42</v>
      </c>
      <c r="AQ60" s="130" t="s">
        <v>179</v>
      </c>
      <c r="AR60" s="132">
        <v>59</v>
      </c>
      <c r="AS60" s="132">
        <v>45</v>
      </c>
      <c r="AT60" s="130" t="s">
        <v>179</v>
      </c>
      <c r="AU60" s="132">
        <v>33</v>
      </c>
      <c r="AV60" s="130" t="s">
        <v>179</v>
      </c>
      <c r="AW60" s="132">
        <v>76</v>
      </c>
      <c r="AX60" s="132">
        <v>59</v>
      </c>
      <c r="AY60" s="130" t="s">
        <v>179</v>
      </c>
      <c r="AZ60" s="132">
        <v>26</v>
      </c>
      <c r="BA60" s="143">
        <v>0.78790000000000004</v>
      </c>
      <c r="BB60" s="130" t="s">
        <v>179</v>
      </c>
      <c r="BC60" s="132">
        <v>74</v>
      </c>
      <c r="BD60" s="130" t="s">
        <v>179</v>
      </c>
      <c r="BE60" s="132">
        <v>74</v>
      </c>
      <c r="BF60" s="132">
        <v>59</v>
      </c>
      <c r="BG60" s="130" t="s">
        <v>179</v>
      </c>
      <c r="BH60" s="132">
        <v>-15</v>
      </c>
      <c r="BI60" s="143">
        <v>-0.20269999999999999</v>
      </c>
      <c r="BJ60" s="130" t="s">
        <v>179</v>
      </c>
      <c r="BK60" s="132">
        <v>74</v>
      </c>
      <c r="BL60" s="130" t="s">
        <v>179</v>
      </c>
      <c r="BM60" s="132">
        <v>69</v>
      </c>
      <c r="BN60" s="132">
        <v>61</v>
      </c>
      <c r="BO60" s="132"/>
      <c r="BP60" s="130" t="s">
        <v>179</v>
      </c>
      <c r="BQ60" s="132">
        <v>85</v>
      </c>
      <c r="BR60" s="130" t="s">
        <v>179</v>
      </c>
      <c r="BS60" s="132">
        <v>72</v>
      </c>
      <c r="BT60" s="132">
        <v>68</v>
      </c>
      <c r="BU60" s="130" t="s">
        <v>179</v>
      </c>
      <c r="BV60" s="132">
        <v>93</v>
      </c>
      <c r="BW60" s="132">
        <v>81</v>
      </c>
      <c r="BX60" s="132">
        <v>76</v>
      </c>
      <c r="BY60" s="130" t="s">
        <v>179</v>
      </c>
      <c r="BZ60" s="132">
        <v>105</v>
      </c>
      <c r="CA60" s="132">
        <v>82</v>
      </c>
      <c r="CB60" s="132">
        <v>82</v>
      </c>
      <c r="CC60" s="130" t="s">
        <v>179</v>
      </c>
      <c r="CD60" s="132"/>
      <c r="CE60" s="132">
        <v>86</v>
      </c>
      <c r="CF60" s="132">
        <v>83</v>
      </c>
      <c r="CG60" s="130" t="s">
        <v>179</v>
      </c>
      <c r="CH60" s="132"/>
      <c r="CI60" s="132">
        <v>86</v>
      </c>
      <c r="CJ60" s="132">
        <v>83</v>
      </c>
      <c r="CK60" s="192" t="s">
        <v>179</v>
      </c>
      <c r="CL60" s="160">
        <v>83</v>
      </c>
      <c r="CM60" s="160">
        <v>83</v>
      </c>
      <c r="CN60" s="256"/>
      <c r="CO60" s="160">
        <v>83</v>
      </c>
      <c r="CP60" s="160">
        <v>83</v>
      </c>
      <c r="CQ60" s="185"/>
    </row>
    <row r="61" spans="1:168">
      <c r="A61" s="134" t="s">
        <v>563</v>
      </c>
      <c r="B61" s="134"/>
      <c r="C61" s="134"/>
      <c r="D61" s="134">
        <v>56</v>
      </c>
      <c r="E61" s="134"/>
      <c r="F61" s="134"/>
      <c r="G61" s="135" t="s">
        <v>718</v>
      </c>
      <c r="H61" s="135"/>
      <c r="I61" s="135" t="s">
        <v>719</v>
      </c>
      <c r="J61" s="135"/>
      <c r="K61" s="135" t="s">
        <v>720</v>
      </c>
      <c r="L61" s="135" t="s">
        <v>721</v>
      </c>
      <c r="M61" s="135" t="s">
        <v>185</v>
      </c>
      <c r="N61" s="135">
        <v>90640</v>
      </c>
      <c r="O61" s="149" t="s">
        <v>722</v>
      </c>
      <c r="P61" s="135"/>
      <c r="Q61" s="135" t="s">
        <v>723</v>
      </c>
      <c r="R61" s="135" t="s">
        <v>724</v>
      </c>
      <c r="S61" s="135" t="s">
        <v>725</v>
      </c>
      <c r="T61" s="135" t="s">
        <v>726</v>
      </c>
      <c r="U61" s="135" t="s">
        <v>185</v>
      </c>
      <c r="V61" s="135">
        <v>91803</v>
      </c>
      <c r="W61" s="135"/>
      <c r="X61" s="136" t="s">
        <v>727</v>
      </c>
      <c r="Y61" s="135"/>
      <c r="Z61" s="130" t="s">
        <v>179</v>
      </c>
      <c r="AA61" s="144">
        <v>26</v>
      </c>
      <c r="AB61" s="144">
        <v>30</v>
      </c>
      <c r="AC61" s="135"/>
      <c r="AD61" s="135"/>
      <c r="AE61" s="145" t="s">
        <v>279</v>
      </c>
      <c r="AF61" s="146" t="s">
        <v>280</v>
      </c>
      <c r="AG61" s="130" t="s">
        <v>179</v>
      </c>
      <c r="AH61" s="135"/>
      <c r="AI61" s="178">
        <v>320</v>
      </c>
      <c r="AJ61" s="178">
        <v>0</v>
      </c>
      <c r="AK61" s="178">
        <v>0</v>
      </c>
      <c r="AM61" s="135" t="s">
        <v>728</v>
      </c>
      <c r="AN61" s="130" t="s">
        <v>179</v>
      </c>
      <c r="AO61" s="134">
        <v>30</v>
      </c>
      <c r="AP61" s="134">
        <v>25</v>
      </c>
      <c r="AQ61" s="130" t="s">
        <v>179</v>
      </c>
      <c r="AR61" s="134">
        <v>34</v>
      </c>
      <c r="AS61" s="134">
        <v>27</v>
      </c>
      <c r="AT61" s="130" t="s">
        <v>179</v>
      </c>
      <c r="AU61" s="134">
        <v>22</v>
      </c>
      <c r="AV61" s="130" t="s">
        <v>179</v>
      </c>
      <c r="AW61" s="134">
        <v>37</v>
      </c>
      <c r="AX61" s="134">
        <v>33</v>
      </c>
      <c r="AY61" s="130" t="s">
        <v>179</v>
      </c>
      <c r="AZ61" s="134">
        <v>11</v>
      </c>
      <c r="BA61" s="147">
        <v>0.5</v>
      </c>
      <c r="BB61" s="130" t="s">
        <v>179</v>
      </c>
      <c r="BC61" s="134">
        <v>56</v>
      </c>
      <c r="BD61" s="130" t="s">
        <v>179</v>
      </c>
      <c r="BE61" s="134">
        <v>35</v>
      </c>
      <c r="BF61" s="134">
        <v>35</v>
      </c>
      <c r="BG61" s="130" t="s">
        <v>179</v>
      </c>
      <c r="BH61" s="134">
        <v>-21</v>
      </c>
      <c r="BI61" s="147">
        <v>-0.375</v>
      </c>
      <c r="BJ61" s="130" t="s">
        <v>179</v>
      </c>
      <c r="BK61" s="134"/>
      <c r="BL61" s="130" t="s">
        <v>179</v>
      </c>
      <c r="BM61" s="134">
        <v>34</v>
      </c>
      <c r="BN61" s="134">
        <v>34</v>
      </c>
      <c r="BO61" s="134"/>
      <c r="BP61" s="130" t="s">
        <v>179</v>
      </c>
      <c r="BQ61" s="134"/>
      <c r="BR61" s="130" t="s">
        <v>179</v>
      </c>
      <c r="BS61" s="134">
        <v>34</v>
      </c>
      <c r="BT61" s="134">
        <v>34</v>
      </c>
      <c r="BU61" s="130" t="s">
        <v>179</v>
      </c>
      <c r="BV61" s="134"/>
      <c r="BW61" s="134">
        <v>34</v>
      </c>
      <c r="BX61" s="134">
        <v>34</v>
      </c>
      <c r="BY61" s="130" t="s">
        <v>179</v>
      </c>
      <c r="BZ61" s="134"/>
      <c r="CA61" s="134">
        <v>34</v>
      </c>
      <c r="CB61" s="134">
        <v>34</v>
      </c>
      <c r="CC61" s="130" t="s">
        <v>179</v>
      </c>
      <c r="CD61" s="134"/>
      <c r="CE61" s="134">
        <v>34</v>
      </c>
      <c r="CF61" s="134">
        <v>34</v>
      </c>
      <c r="CG61" s="130" t="s">
        <v>179</v>
      </c>
      <c r="CH61" s="134"/>
      <c r="CI61" s="134">
        <v>34</v>
      </c>
      <c r="CJ61" s="134">
        <v>34</v>
      </c>
      <c r="CK61" s="192" t="s">
        <v>179</v>
      </c>
      <c r="CL61" s="160">
        <v>34</v>
      </c>
      <c r="CM61" s="160">
        <v>34</v>
      </c>
      <c r="CN61" s="256"/>
      <c r="CO61" s="160">
        <v>34</v>
      </c>
      <c r="CP61" s="160">
        <v>34</v>
      </c>
      <c r="CQ61" s="185"/>
    </row>
    <row r="62" spans="1:168">
      <c r="A62" s="132" t="s">
        <v>563</v>
      </c>
      <c r="C62" s="132" t="s">
        <v>179</v>
      </c>
      <c r="D62" s="132">
        <v>65</v>
      </c>
      <c r="G62" s="127" t="s">
        <v>729</v>
      </c>
      <c r="I62" s="127" t="s">
        <v>730</v>
      </c>
      <c r="K62" s="127" t="s">
        <v>731</v>
      </c>
      <c r="L62" s="127" t="s">
        <v>732</v>
      </c>
      <c r="M62" s="127" t="s">
        <v>418</v>
      </c>
      <c r="N62" s="127">
        <v>87507</v>
      </c>
      <c r="O62" s="141" t="s">
        <v>733</v>
      </c>
      <c r="Q62" s="127" t="s">
        <v>734</v>
      </c>
      <c r="R62" s="127" t="s">
        <v>735</v>
      </c>
      <c r="S62" s="127" t="s">
        <v>736</v>
      </c>
      <c r="T62" s="127" t="s">
        <v>732</v>
      </c>
      <c r="U62" s="127" t="s">
        <v>418</v>
      </c>
      <c r="V62" s="127">
        <v>87508</v>
      </c>
      <c r="X62" s="153" t="s">
        <v>737</v>
      </c>
      <c r="Z62" s="130" t="s">
        <v>179</v>
      </c>
      <c r="AA62" s="140">
        <v>111</v>
      </c>
      <c r="AB62" s="140">
        <v>201</v>
      </c>
      <c r="AE62" s="142" t="s">
        <v>392</v>
      </c>
      <c r="AF62" s="141" t="s">
        <v>105</v>
      </c>
      <c r="AG62" s="130" t="s">
        <v>179</v>
      </c>
      <c r="AI62" s="180">
        <v>139</v>
      </c>
      <c r="AJ62" s="180">
        <f>AI62+20</f>
        <v>159</v>
      </c>
      <c r="AK62" s="180">
        <f>AJ62+20</f>
        <v>179</v>
      </c>
      <c r="AM62" s="127" t="s">
        <v>738</v>
      </c>
      <c r="AN62" s="130" t="s">
        <v>179</v>
      </c>
      <c r="AO62" s="132">
        <v>12</v>
      </c>
      <c r="AP62" s="132">
        <v>9</v>
      </c>
      <c r="AQ62" s="130" t="s">
        <v>179</v>
      </c>
      <c r="AR62" s="132">
        <v>18</v>
      </c>
      <c r="AS62" s="132">
        <v>15</v>
      </c>
      <c r="AT62" s="130" t="s">
        <v>179</v>
      </c>
      <c r="AU62" s="132">
        <v>18</v>
      </c>
      <c r="AV62" s="130" t="s">
        <v>179</v>
      </c>
      <c r="AW62" s="132">
        <v>19</v>
      </c>
      <c r="AX62" s="132">
        <v>18</v>
      </c>
      <c r="AY62" s="130" t="s">
        <v>179</v>
      </c>
      <c r="AZ62" s="132">
        <v>0</v>
      </c>
      <c r="BA62" s="143">
        <v>0</v>
      </c>
      <c r="BB62" s="130" t="s">
        <v>179</v>
      </c>
      <c r="BC62" s="132">
        <v>47</v>
      </c>
      <c r="BD62" s="130" t="s">
        <v>179</v>
      </c>
      <c r="BE62" s="132">
        <v>18</v>
      </c>
      <c r="BF62" s="132">
        <v>18</v>
      </c>
      <c r="BG62" s="130" t="s">
        <v>179</v>
      </c>
      <c r="BH62" s="132">
        <v>-29</v>
      </c>
      <c r="BI62" s="143">
        <v>-0.61699999999999999</v>
      </c>
      <c r="BJ62" s="130" t="s">
        <v>179</v>
      </c>
      <c r="BK62" s="132">
        <v>53</v>
      </c>
      <c r="BL62" s="130" t="s">
        <v>179</v>
      </c>
      <c r="BM62" s="132">
        <v>21</v>
      </c>
      <c r="BN62" s="132">
        <v>21</v>
      </c>
      <c r="BO62" s="132"/>
      <c r="BP62" s="130" t="s">
        <v>179</v>
      </c>
      <c r="BQ62" s="132">
        <v>58</v>
      </c>
      <c r="BR62" s="130" t="s">
        <v>179</v>
      </c>
      <c r="BS62" s="132">
        <v>26</v>
      </c>
      <c r="BT62" s="132">
        <v>21</v>
      </c>
      <c r="BU62" s="130" t="s">
        <v>179</v>
      </c>
      <c r="BV62" s="132">
        <v>62</v>
      </c>
      <c r="BW62" s="132">
        <v>35</v>
      </c>
      <c r="BX62" s="132">
        <v>35</v>
      </c>
      <c r="BY62" s="130" t="s">
        <v>179</v>
      </c>
      <c r="BZ62" s="132">
        <v>65</v>
      </c>
      <c r="CA62" s="132">
        <v>35</v>
      </c>
      <c r="CB62" s="132">
        <v>35</v>
      </c>
      <c r="CC62" s="130" t="s">
        <v>179</v>
      </c>
      <c r="CD62" s="132"/>
      <c r="CE62" s="132">
        <v>35</v>
      </c>
      <c r="CF62" s="132">
        <v>35</v>
      </c>
      <c r="CG62" s="130" t="s">
        <v>179</v>
      </c>
      <c r="CH62" s="132"/>
      <c r="CI62" s="132">
        <v>35</v>
      </c>
      <c r="CJ62" s="132">
        <v>35</v>
      </c>
      <c r="CK62" s="192" t="s">
        <v>179</v>
      </c>
      <c r="CL62" s="160">
        <v>35</v>
      </c>
      <c r="CM62" s="160">
        <v>35</v>
      </c>
      <c r="CN62" s="256"/>
      <c r="CO62" s="160">
        <v>35</v>
      </c>
      <c r="CP62" s="160">
        <v>35</v>
      </c>
      <c r="CQ62" s="185"/>
    </row>
    <row r="63" spans="1:168">
      <c r="A63" s="132" t="s">
        <v>563</v>
      </c>
      <c r="C63" s="132" t="s">
        <v>179</v>
      </c>
      <c r="D63" s="132">
        <v>110</v>
      </c>
      <c r="G63" s="127" t="s">
        <v>739</v>
      </c>
      <c r="I63" s="127" t="s">
        <v>740</v>
      </c>
      <c r="K63" s="127" t="s">
        <v>741</v>
      </c>
      <c r="L63" s="127" t="s">
        <v>742</v>
      </c>
      <c r="M63" s="127" t="s">
        <v>343</v>
      </c>
      <c r="N63" s="127">
        <v>46222</v>
      </c>
      <c r="O63" s="141" t="s">
        <v>743</v>
      </c>
      <c r="Q63" s="127" t="s">
        <v>250</v>
      </c>
      <c r="R63" s="127" t="s">
        <v>744</v>
      </c>
      <c r="S63" s="127" t="s">
        <v>745</v>
      </c>
      <c r="T63" s="127" t="s">
        <v>742</v>
      </c>
      <c r="U63" s="127" t="s">
        <v>343</v>
      </c>
      <c r="V63" s="127">
        <v>46228</v>
      </c>
      <c r="X63" s="153" t="s">
        <v>746</v>
      </c>
      <c r="Z63" s="130" t="s">
        <v>179</v>
      </c>
      <c r="AA63" s="140">
        <v>208</v>
      </c>
      <c r="AB63" s="140">
        <v>301</v>
      </c>
      <c r="AE63" s="142" t="s">
        <v>747</v>
      </c>
      <c r="AF63" s="141" t="s">
        <v>81</v>
      </c>
      <c r="AG63" s="130" t="s">
        <v>179</v>
      </c>
      <c r="AI63" s="180">
        <v>139</v>
      </c>
      <c r="AJ63" s="180">
        <f>AI63+20</f>
        <v>159</v>
      </c>
      <c r="AK63" s="180">
        <f>AJ63+20</f>
        <v>179</v>
      </c>
      <c r="AM63" s="127" t="s">
        <v>748</v>
      </c>
      <c r="AN63" s="130" t="s">
        <v>179</v>
      </c>
      <c r="AO63" s="132">
        <v>45</v>
      </c>
      <c r="AP63" s="132">
        <v>41</v>
      </c>
      <c r="AQ63" s="130" t="s">
        <v>179</v>
      </c>
      <c r="AR63" s="132">
        <v>48</v>
      </c>
      <c r="AS63" s="132">
        <v>43</v>
      </c>
      <c r="AT63" s="130" t="s">
        <v>179</v>
      </c>
      <c r="AU63" s="132">
        <v>22</v>
      </c>
      <c r="AV63" s="130" t="s">
        <v>179</v>
      </c>
      <c r="AW63" s="132">
        <v>54</v>
      </c>
      <c r="AX63" s="132">
        <v>51</v>
      </c>
      <c r="AY63" s="130" t="s">
        <v>179</v>
      </c>
      <c r="AZ63" s="132">
        <v>29</v>
      </c>
      <c r="BA63" s="143">
        <v>1.3182</v>
      </c>
      <c r="BB63" s="130" t="s">
        <v>179</v>
      </c>
      <c r="BC63" s="132">
        <v>47</v>
      </c>
      <c r="BD63" s="130" t="s">
        <v>179</v>
      </c>
      <c r="BE63" s="132">
        <v>86</v>
      </c>
      <c r="BF63" s="132">
        <v>81</v>
      </c>
      <c r="BG63" s="130" t="s">
        <v>179</v>
      </c>
      <c r="BH63" s="132">
        <v>34</v>
      </c>
      <c r="BI63" s="143">
        <v>0.72340000000000004</v>
      </c>
      <c r="BJ63" s="130" t="s">
        <v>179</v>
      </c>
      <c r="BK63" s="132">
        <v>50</v>
      </c>
      <c r="BL63" s="130" t="s">
        <v>179</v>
      </c>
      <c r="BM63" s="132">
        <v>91</v>
      </c>
      <c r="BN63" s="132">
        <v>88</v>
      </c>
      <c r="BO63" s="132"/>
      <c r="BP63" s="130" t="s">
        <v>179</v>
      </c>
      <c r="BQ63" s="132">
        <v>59</v>
      </c>
      <c r="BR63" s="130" t="s">
        <v>179</v>
      </c>
      <c r="BS63" s="132">
        <v>100</v>
      </c>
      <c r="BT63" s="132">
        <v>99</v>
      </c>
      <c r="BU63" s="130" t="s">
        <v>179</v>
      </c>
      <c r="BV63" s="132">
        <v>69</v>
      </c>
      <c r="BW63" s="132">
        <v>94</v>
      </c>
      <c r="BX63" s="132">
        <v>93</v>
      </c>
      <c r="BY63" s="130" t="s">
        <v>179</v>
      </c>
      <c r="BZ63" s="132">
        <v>81</v>
      </c>
      <c r="CA63" s="132">
        <v>95</v>
      </c>
      <c r="CB63" s="132">
        <v>94</v>
      </c>
      <c r="CC63" s="130" t="s">
        <v>179</v>
      </c>
      <c r="CD63" s="132"/>
      <c r="CE63" s="132">
        <v>101</v>
      </c>
      <c r="CF63" s="132">
        <v>98</v>
      </c>
      <c r="CG63" s="130" t="s">
        <v>179</v>
      </c>
      <c r="CH63" s="132"/>
      <c r="CI63" s="132">
        <v>109</v>
      </c>
      <c r="CJ63" s="132">
        <v>101</v>
      </c>
      <c r="CK63" s="192" t="s">
        <v>179</v>
      </c>
      <c r="CL63" s="160">
        <v>102</v>
      </c>
      <c r="CM63" s="160">
        <v>102</v>
      </c>
      <c r="CN63" s="256"/>
      <c r="CO63" s="160">
        <v>102</v>
      </c>
      <c r="CP63" s="160">
        <v>102</v>
      </c>
      <c r="CQ63" s="185"/>
    </row>
    <row r="64" spans="1:168">
      <c r="A64" s="132" t="s">
        <v>563</v>
      </c>
      <c r="C64" s="132" t="s">
        <v>179</v>
      </c>
      <c r="D64" s="132">
        <v>29</v>
      </c>
      <c r="G64" s="127" t="s">
        <v>749</v>
      </c>
      <c r="I64" s="127" t="s">
        <v>750</v>
      </c>
      <c r="K64" s="127" t="s">
        <v>751</v>
      </c>
      <c r="L64" s="127" t="s">
        <v>752</v>
      </c>
      <c r="M64" s="127" t="s">
        <v>185</v>
      </c>
      <c r="N64" s="127">
        <v>95304</v>
      </c>
      <c r="O64" s="141" t="s">
        <v>753</v>
      </c>
      <c r="Q64" s="127" t="s">
        <v>289</v>
      </c>
      <c r="R64" s="127" t="s">
        <v>754</v>
      </c>
      <c r="X64" s="153" t="s">
        <v>755</v>
      </c>
      <c r="Z64" s="130" t="s">
        <v>179</v>
      </c>
      <c r="AA64" s="140">
        <v>208</v>
      </c>
      <c r="AB64" s="140">
        <v>301</v>
      </c>
      <c r="AE64" s="142" t="s">
        <v>747</v>
      </c>
      <c r="AF64" s="141" t="s">
        <v>81</v>
      </c>
      <c r="AG64" s="130" t="s">
        <v>179</v>
      </c>
      <c r="AI64" s="180">
        <v>159</v>
      </c>
      <c r="AJ64" s="180">
        <f>AI64+20</f>
        <v>179</v>
      </c>
      <c r="AK64" s="180">
        <f>AJ64+20</f>
        <v>199</v>
      </c>
      <c r="AM64" s="127" t="s">
        <v>756</v>
      </c>
      <c r="AN64" s="130" t="s">
        <v>179</v>
      </c>
      <c r="AO64" s="132">
        <v>2</v>
      </c>
      <c r="AP64" s="132">
        <v>2</v>
      </c>
      <c r="AQ64" s="130" t="s">
        <v>179</v>
      </c>
      <c r="AR64" s="132">
        <v>5</v>
      </c>
      <c r="AS64" s="132">
        <v>5</v>
      </c>
      <c r="AT64" s="130" t="s">
        <v>179</v>
      </c>
      <c r="AU64" s="132">
        <v>1</v>
      </c>
      <c r="AV64" s="130" t="s">
        <v>179</v>
      </c>
      <c r="AW64" s="132">
        <v>11</v>
      </c>
      <c r="AX64" s="132">
        <v>7</v>
      </c>
      <c r="AY64" s="130" t="s">
        <v>179</v>
      </c>
      <c r="AZ64" s="132">
        <v>6</v>
      </c>
      <c r="BA64" s="143">
        <v>6</v>
      </c>
      <c r="BB64" s="130" t="s">
        <v>179</v>
      </c>
      <c r="BC64" s="132">
        <v>1</v>
      </c>
      <c r="BD64" s="130" t="s">
        <v>179</v>
      </c>
      <c r="BE64" s="132">
        <v>17</v>
      </c>
      <c r="BF64" s="132">
        <v>15</v>
      </c>
      <c r="BG64" s="130" t="s">
        <v>179</v>
      </c>
      <c r="BH64" s="132">
        <v>14</v>
      </c>
      <c r="BI64" s="143">
        <v>14</v>
      </c>
      <c r="BJ64" s="130" t="s">
        <v>179</v>
      </c>
      <c r="BK64" s="132">
        <v>2</v>
      </c>
      <c r="BL64" s="130" t="s">
        <v>179</v>
      </c>
      <c r="BM64" s="132">
        <v>32</v>
      </c>
      <c r="BN64" s="132">
        <v>30</v>
      </c>
      <c r="BO64" s="132"/>
      <c r="BP64" s="130" t="s">
        <v>179</v>
      </c>
      <c r="BQ64" s="132">
        <v>6</v>
      </c>
      <c r="BR64" s="130" t="s">
        <v>179</v>
      </c>
      <c r="BS64" s="132">
        <v>38</v>
      </c>
      <c r="BT64" s="132">
        <v>37</v>
      </c>
      <c r="BU64" s="130" t="s">
        <v>179</v>
      </c>
      <c r="BV64" s="132">
        <v>9</v>
      </c>
      <c r="BW64" s="132">
        <v>50</v>
      </c>
      <c r="BX64" s="132">
        <v>42</v>
      </c>
      <c r="BY64" s="130" t="s">
        <v>179</v>
      </c>
      <c r="BZ64" s="132">
        <v>11</v>
      </c>
      <c r="CA64" s="132">
        <v>49</v>
      </c>
      <c r="CB64" s="132">
        <v>42</v>
      </c>
      <c r="CC64" s="130" t="s">
        <v>179</v>
      </c>
      <c r="CD64" s="132"/>
      <c r="CE64" s="132">
        <v>43</v>
      </c>
      <c r="CF64" s="132">
        <v>36</v>
      </c>
      <c r="CG64" s="130" t="s">
        <v>179</v>
      </c>
      <c r="CH64" s="132"/>
      <c r="CI64" s="132">
        <v>44</v>
      </c>
      <c r="CJ64" s="132">
        <v>44</v>
      </c>
      <c r="CK64" s="192" t="s">
        <v>179</v>
      </c>
      <c r="CL64" s="160">
        <v>45</v>
      </c>
      <c r="CM64" s="160">
        <v>45</v>
      </c>
      <c r="CN64" s="256"/>
      <c r="CO64" s="160">
        <v>45</v>
      </c>
      <c r="CP64" s="160">
        <v>45</v>
      </c>
      <c r="CQ64" s="185"/>
    </row>
    <row r="65" spans="1:168">
      <c r="A65" s="132" t="s">
        <v>563</v>
      </c>
      <c r="D65" s="132">
        <v>109</v>
      </c>
      <c r="G65" s="127" t="s">
        <v>757</v>
      </c>
      <c r="I65" s="127" t="s">
        <v>758</v>
      </c>
      <c r="J65" s="127" t="s">
        <v>759</v>
      </c>
      <c r="K65" s="127" t="s">
        <v>760</v>
      </c>
      <c r="L65" s="127" t="s">
        <v>761</v>
      </c>
      <c r="M65" s="127" t="s">
        <v>185</v>
      </c>
      <c r="N65" s="127">
        <v>95747</v>
      </c>
      <c r="O65" s="141" t="s">
        <v>762</v>
      </c>
      <c r="Q65" s="127" t="s">
        <v>615</v>
      </c>
      <c r="R65" s="127" t="s">
        <v>763</v>
      </c>
      <c r="S65" s="127" t="s">
        <v>764</v>
      </c>
      <c r="T65" s="127" t="s">
        <v>761</v>
      </c>
      <c r="U65" s="127" t="s">
        <v>185</v>
      </c>
      <c r="V65" s="127">
        <v>95747</v>
      </c>
      <c r="X65" s="153" t="s">
        <v>765</v>
      </c>
      <c r="Z65" s="130" t="s">
        <v>179</v>
      </c>
      <c r="AA65" s="140">
        <v>105</v>
      </c>
      <c r="AB65" s="140">
        <v>126</v>
      </c>
      <c r="AE65" s="142" t="s">
        <v>129</v>
      </c>
      <c r="AF65" s="141" t="s">
        <v>192</v>
      </c>
      <c r="AG65" s="130" t="s">
        <v>179</v>
      </c>
      <c r="AI65" s="180">
        <v>159</v>
      </c>
      <c r="AJ65" s="180">
        <f>AI65+20</f>
        <v>179</v>
      </c>
      <c r="AK65" s="180">
        <f>AJ65+20</f>
        <v>199</v>
      </c>
      <c r="AM65" s="127" t="s">
        <v>766</v>
      </c>
      <c r="AN65" s="130" t="s">
        <v>179</v>
      </c>
      <c r="AO65" s="132">
        <v>26</v>
      </c>
      <c r="AP65" s="132">
        <v>24</v>
      </c>
      <c r="AQ65" s="130" t="s">
        <v>179</v>
      </c>
      <c r="AR65" s="132">
        <v>30</v>
      </c>
      <c r="AS65" s="132">
        <v>29</v>
      </c>
      <c r="AT65" s="130" t="s">
        <v>179</v>
      </c>
      <c r="AU65" s="132">
        <v>41</v>
      </c>
      <c r="AV65" s="130" t="s">
        <v>179</v>
      </c>
      <c r="AW65" s="132">
        <v>32</v>
      </c>
      <c r="AX65" s="132">
        <v>31</v>
      </c>
      <c r="AY65" s="130" t="s">
        <v>179</v>
      </c>
      <c r="AZ65" s="132">
        <v>-10</v>
      </c>
      <c r="BA65" s="143">
        <v>-0.24390000000000001</v>
      </c>
      <c r="BB65" s="130" t="s">
        <v>179</v>
      </c>
      <c r="BC65" s="132">
        <v>90</v>
      </c>
      <c r="BD65" s="130" t="s">
        <v>179</v>
      </c>
      <c r="BE65" s="132">
        <v>32</v>
      </c>
      <c r="BF65" s="132">
        <v>31</v>
      </c>
      <c r="BG65" s="130" t="s">
        <v>179</v>
      </c>
      <c r="BH65" s="132">
        <v>-59</v>
      </c>
      <c r="BI65" s="143">
        <v>-0.65559999999999996</v>
      </c>
      <c r="BJ65" s="130" t="s">
        <v>179</v>
      </c>
      <c r="BK65" s="132">
        <v>96</v>
      </c>
      <c r="BL65" s="130" t="s">
        <v>179</v>
      </c>
      <c r="BM65" s="132">
        <v>31</v>
      </c>
      <c r="BN65" s="132">
        <v>31</v>
      </c>
      <c r="BO65" s="132"/>
      <c r="BP65" s="130" t="s">
        <v>179</v>
      </c>
      <c r="BQ65" s="132">
        <v>109</v>
      </c>
      <c r="BR65" s="130" t="s">
        <v>179</v>
      </c>
      <c r="BS65" s="132">
        <v>32</v>
      </c>
      <c r="BT65" s="132">
        <v>32</v>
      </c>
      <c r="BU65" s="130" t="s">
        <v>179</v>
      </c>
      <c r="BV65" s="132">
        <v>112</v>
      </c>
      <c r="BW65" s="132">
        <v>29</v>
      </c>
      <c r="BX65" s="132">
        <v>29</v>
      </c>
      <c r="BY65" s="130" t="s">
        <v>179</v>
      </c>
      <c r="BZ65" s="132">
        <v>112</v>
      </c>
      <c r="CA65" s="132">
        <v>29</v>
      </c>
      <c r="CB65" s="132">
        <v>29</v>
      </c>
      <c r="CC65" s="130" t="s">
        <v>179</v>
      </c>
      <c r="CD65" s="132"/>
      <c r="CE65" s="132">
        <v>29</v>
      </c>
      <c r="CF65" s="132">
        <v>29</v>
      </c>
      <c r="CG65" s="130" t="s">
        <v>179</v>
      </c>
      <c r="CH65" s="132"/>
      <c r="CI65" s="132">
        <v>29</v>
      </c>
      <c r="CJ65" s="132">
        <v>29</v>
      </c>
      <c r="CK65" s="192" t="s">
        <v>179</v>
      </c>
      <c r="CL65" s="160">
        <v>29</v>
      </c>
      <c r="CM65" s="160">
        <v>29</v>
      </c>
      <c r="CN65" s="256"/>
      <c r="CO65" s="160">
        <v>29</v>
      </c>
      <c r="CP65" s="160">
        <v>29</v>
      </c>
      <c r="CQ65" s="185"/>
    </row>
    <row r="66" spans="1:168">
      <c r="A66" s="132" t="s">
        <v>563</v>
      </c>
      <c r="C66" s="132" t="s">
        <v>179</v>
      </c>
      <c r="D66" s="132">
        <v>111</v>
      </c>
      <c r="G66" s="127" t="s">
        <v>767</v>
      </c>
      <c r="I66" s="127" t="s">
        <v>768</v>
      </c>
      <c r="K66" s="127" t="s">
        <v>769</v>
      </c>
      <c r="L66" s="127" t="s">
        <v>770</v>
      </c>
      <c r="M66" s="127" t="s">
        <v>308</v>
      </c>
      <c r="N66" s="127">
        <v>30046</v>
      </c>
      <c r="O66" s="141" t="s">
        <v>771</v>
      </c>
      <c r="Q66" s="127" t="s">
        <v>772</v>
      </c>
      <c r="R66" s="127" t="s">
        <v>581</v>
      </c>
      <c r="S66" s="127" t="s">
        <v>773</v>
      </c>
      <c r="T66" s="127" t="s">
        <v>774</v>
      </c>
      <c r="U66" s="127" t="s">
        <v>308</v>
      </c>
      <c r="V66" s="127">
        <v>30011</v>
      </c>
      <c r="X66" s="153" t="s">
        <v>775</v>
      </c>
      <c r="Z66" s="130" t="s">
        <v>179</v>
      </c>
      <c r="AA66" s="140">
        <v>112</v>
      </c>
      <c r="AB66" s="140">
        <v>202</v>
      </c>
      <c r="AE66" s="141" t="s">
        <v>302</v>
      </c>
      <c r="AF66" s="142" t="s">
        <v>81</v>
      </c>
      <c r="AG66" s="130" t="s">
        <v>179</v>
      </c>
      <c r="AI66" s="180">
        <v>139</v>
      </c>
      <c r="AJ66" s="180">
        <f>AI66+20</f>
        <v>159</v>
      </c>
      <c r="AK66" s="180">
        <f>AJ66+20</f>
        <v>179</v>
      </c>
      <c r="AM66" s="127" t="s">
        <v>776</v>
      </c>
      <c r="AN66" s="130" t="s">
        <v>179</v>
      </c>
      <c r="AO66" s="132">
        <v>65</v>
      </c>
      <c r="AP66" s="132">
        <v>51</v>
      </c>
      <c r="AQ66" s="130" t="s">
        <v>179</v>
      </c>
      <c r="AR66" s="132">
        <v>65</v>
      </c>
      <c r="AS66" s="132">
        <v>58</v>
      </c>
      <c r="AT66" s="130" t="s">
        <v>179</v>
      </c>
      <c r="AU66" s="132">
        <v>43</v>
      </c>
      <c r="AV66" s="130" t="s">
        <v>179</v>
      </c>
      <c r="AW66" s="132">
        <v>74</v>
      </c>
      <c r="AX66" s="132">
        <v>64</v>
      </c>
      <c r="AY66" s="130" t="s">
        <v>179</v>
      </c>
      <c r="AZ66" s="132">
        <v>21</v>
      </c>
      <c r="BA66" s="143">
        <v>0.4884</v>
      </c>
      <c r="BB66" s="130" t="s">
        <v>179</v>
      </c>
      <c r="BC66" s="132">
        <v>91</v>
      </c>
      <c r="BD66" s="130" t="s">
        <v>179</v>
      </c>
      <c r="BE66" s="132">
        <v>77</v>
      </c>
      <c r="BF66" s="132">
        <v>69</v>
      </c>
      <c r="BG66" s="130" t="s">
        <v>179</v>
      </c>
      <c r="BH66" s="132">
        <v>-22</v>
      </c>
      <c r="BI66" s="143">
        <v>-0.24179999999999999</v>
      </c>
      <c r="BJ66" s="130" t="s">
        <v>179</v>
      </c>
      <c r="BK66" s="132">
        <v>94</v>
      </c>
      <c r="BL66" s="130" t="s">
        <v>179</v>
      </c>
      <c r="BM66" s="132">
        <v>85</v>
      </c>
      <c r="BN66" s="132">
        <v>71</v>
      </c>
      <c r="BO66" s="132"/>
      <c r="BP66" s="130" t="s">
        <v>179</v>
      </c>
      <c r="BQ66" s="132">
        <v>103</v>
      </c>
      <c r="BR66" s="130" t="s">
        <v>179</v>
      </c>
      <c r="BS66" s="132">
        <v>86</v>
      </c>
      <c r="BT66" s="132">
        <v>79</v>
      </c>
      <c r="BU66" s="130" t="s">
        <v>179</v>
      </c>
      <c r="BV66" s="132">
        <v>107</v>
      </c>
      <c r="BW66" s="132">
        <v>83</v>
      </c>
      <c r="BX66" s="132">
        <v>83</v>
      </c>
      <c r="BY66" s="130" t="s">
        <v>179</v>
      </c>
      <c r="BZ66" s="132">
        <v>111</v>
      </c>
      <c r="CA66" s="132">
        <v>83</v>
      </c>
      <c r="CB66" s="132">
        <v>83</v>
      </c>
      <c r="CC66" s="130" t="s">
        <v>179</v>
      </c>
      <c r="CD66" s="132"/>
      <c r="CE66" s="132">
        <v>83</v>
      </c>
      <c r="CF66" s="132">
        <v>83</v>
      </c>
      <c r="CG66" s="130" t="s">
        <v>179</v>
      </c>
      <c r="CH66" s="132"/>
      <c r="CI66" s="132">
        <v>83</v>
      </c>
      <c r="CJ66" s="132">
        <v>83</v>
      </c>
      <c r="CK66" s="192" t="s">
        <v>179</v>
      </c>
      <c r="CL66" s="160">
        <v>83</v>
      </c>
      <c r="CM66" s="160">
        <v>83</v>
      </c>
      <c r="CN66" s="256"/>
      <c r="CO66" s="160">
        <v>83</v>
      </c>
      <c r="CP66" s="160">
        <v>83</v>
      </c>
      <c r="CQ66" s="185"/>
    </row>
    <row r="67" spans="1:168">
      <c r="A67" s="132" t="s">
        <v>563</v>
      </c>
      <c r="C67" s="132" t="s">
        <v>179</v>
      </c>
      <c r="D67" s="132">
        <v>193</v>
      </c>
      <c r="G67" s="127" t="s">
        <v>777</v>
      </c>
      <c r="I67" s="302" t="s">
        <v>778</v>
      </c>
      <c r="K67" s="127" t="s">
        <v>779</v>
      </c>
      <c r="L67" s="127" t="s">
        <v>780</v>
      </c>
      <c r="M67" s="127" t="s">
        <v>99</v>
      </c>
      <c r="N67" s="127">
        <v>97305</v>
      </c>
      <c r="O67" s="141" t="s">
        <v>781</v>
      </c>
      <c r="Q67" s="127" t="s">
        <v>782</v>
      </c>
      <c r="R67" s="127" t="s">
        <v>783</v>
      </c>
      <c r="S67" s="127" t="s">
        <v>784</v>
      </c>
      <c r="T67" s="127" t="s">
        <v>785</v>
      </c>
      <c r="U67" s="127" t="s">
        <v>99</v>
      </c>
      <c r="V67" s="127">
        <v>97035</v>
      </c>
      <c r="X67" s="153" t="s">
        <v>786</v>
      </c>
      <c r="Z67" s="130" t="s">
        <v>179</v>
      </c>
      <c r="AA67" s="140">
        <v>112</v>
      </c>
      <c r="AB67" s="140">
        <v>216</v>
      </c>
      <c r="AE67" s="141" t="s">
        <v>787</v>
      </c>
      <c r="AF67" s="142" t="s">
        <v>105</v>
      </c>
      <c r="AG67" s="130" t="s">
        <v>179</v>
      </c>
      <c r="AI67" s="180">
        <v>139</v>
      </c>
      <c r="AJ67" s="180">
        <f>AI67+20</f>
        <v>159</v>
      </c>
      <c r="AK67" s="180">
        <f>AJ67+20</f>
        <v>179</v>
      </c>
      <c r="AM67" s="127" t="s">
        <v>788</v>
      </c>
      <c r="AN67" s="130" t="s">
        <v>179</v>
      </c>
      <c r="AO67" s="132">
        <v>125</v>
      </c>
      <c r="AP67" s="132">
        <v>113</v>
      </c>
      <c r="AQ67" s="130" t="s">
        <v>179</v>
      </c>
      <c r="AR67" s="132">
        <v>135</v>
      </c>
      <c r="AS67" s="132">
        <v>123</v>
      </c>
      <c r="AT67" s="130" t="s">
        <v>179</v>
      </c>
      <c r="AU67" s="132">
        <v>61</v>
      </c>
      <c r="AV67" s="130" t="s">
        <v>179</v>
      </c>
      <c r="AW67" s="132">
        <v>154</v>
      </c>
      <c r="AX67" s="132">
        <v>139</v>
      </c>
      <c r="AY67" s="130" t="s">
        <v>179</v>
      </c>
      <c r="AZ67" s="132">
        <v>78</v>
      </c>
      <c r="BA67" s="143">
        <v>1.2786999999999999</v>
      </c>
      <c r="BB67" s="130" t="s">
        <v>179</v>
      </c>
      <c r="BC67" s="132">
        <v>151</v>
      </c>
      <c r="BD67" s="130" t="s">
        <v>179</v>
      </c>
      <c r="BE67" s="132">
        <v>161</v>
      </c>
      <c r="BF67" s="132">
        <v>145</v>
      </c>
      <c r="BG67" s="130" t="s">
        <v>179</v>
      </c>
      <c r="BH67" s="132">
        <v>-6</v>
      </c>
      <c r="BI67" s="143">
        <v>-3.9699999999999999E-2</v>
      </c>
      <c r="BJ67" s="130" t="s">
        <v>179</v>
      </c>
      <c r="BK67" s="132">
        <v>162</v>
      </c>
      <c r="BL67" s="130" t="s">
        <v>179</v>
      </c>
      <c r="BM67" s="132">
        <v>161</v>
      </c>
      <c r="BN67" s="132">
        <v>146</v>
      </c>
      <c r="BO67" s="132"/>
      <c r="BP67" s="130" t="s">
        <v>179</v>
      </c>
      <c r="BQ67" s="132">
        <v>182</v>
      </c>
      <c r="BR67" s="130" t="s">
        <v>179</v>
      </c>
      <c r="BS67" s="132">
        <v>169</v>
      </c>
      <c r="BT67" s="132">
        <v>155</v>
      </c>
      <c r="BU67" s="130" t="s">
        <v>179</v>
      </c>
      <c r="BV67" s="132">
        <v>192</v>
      </c>
      <c r="BW67" s="132">
        <v>164</v>
      </c>
      <c r="BX67" s="132">
        <v>161</v>
      </c>
      <c r="BY67" s="130" t="s">
        <v>179</v>
      </c>
      <c r="BZ67" s="132">
        <v>193</v>
      </c>
      <c r="CA67" s="132">
        <v>164</v>
      </c>
      <c r="CB67" s="132">
        <v>161</v>
      </c>
      <c r="CC67" s="130" t="s">
        <v>179</v>
      </c>
      <c r="CD67" s="132"/>
      <c r="CE67" s="132">
        <v>164</v>
      </c>
      <c r="CF67" s="132">
        <v>161</v>
      </c>
      <c r="CG67" s="130" t="s">
        <v>179</v>
      </c>
      <c r="CH67" s="132"/>
      <c r="CI67" s="132">
        <v>164</v>
      </c>
      <c r="CJ67" s="132">
        <v>161</v>
      </c>
      <c r="CK67" s="192" t="s">
        <v>179</v>
      </c>
      <c r="CL67" s="160">
        <v>164</v>
      </c>
      <c r="CM67" s="160">
        <v>161</v>
      </c>
      <c r="CN67" s="256"/>
      <c r="CO67" s="160">
        <v>164</v>
      </c>
      <c r="CP67" s="160">
        <v>161</v>
      </c>
      <c r="CQ67" s="185"/>
    </row>
    <row r="68" spans="1:168" s="135" customFormat="1">
      <c r="A68" s="132" t="s">
        <v>563</v>
      </c>
      <c r="B68" s="132"/>
      <c r="C68" s="132"/>
      <c r="D68" s="132">
        <v>126</v>
      </c>
      <c r="E68" s="132"/>
      <c r="F68" s="132"/>
      <c r="G68" s="127" t="s">
        <v>789</v>
      </c>
      <c r="H68" s="127"/>
      <c r="I68" s="302" t="s">
        <v>790</v>
      </c>
      <c r="J68" s="127" t="s">
        <v>791</v>
      </c>
      <c r="K68" s="127" t="s">
        <v>792</v>
      </c>
      <c r="L68" s="127" t="s">
        <v>793</v>
      </c>
      <c r="M68" s="127" t="s">
        <v>248</v>
      </c>
      <c r="N68" s="127">
        <v>45601</v>
      </c>
      <c r="O68" s="141" t="s">
        <v>794</v>
      </c>
      <c r="P68" s="127"/>
      <c r="Q68" s="127" t="s">
        <v>592</v>
      </c>
      <c r="R68" s="127" t="s">
        <v>795</v>
      </c>
      <c r="S68" s="127" t="s">
        <v>796</v>
      </c>
      <c r="T68" s="127" t="s">
        <v>797</v>
      </c>
      <c r="U68" s="127" t="s">
        <v>248</v>
      </c>
      <c r="V68" s="127">
        <v>45644</v>
      </c>
      <c r="W68" s="127"/>
      <c r="X68" s="153" t="s">
        <v>798</v>
      </c>
      <c r="Y68" s="127"/>
      <c r="Z68" s="130" t="s">
        <v>179</v>
      </c>
      <c r="AA68" s="140">
        <v>112</v>
      </c>
      <c r="AB68" s="140">
        <v>202</v>
      </c>
      <c r="AC68" s="127"/>
      <c r="AD68" s="127"/>
      <c r="AE68" s="142" t="s">
        <v>302</v>
      </c>
      <c r="AF68" s="141" t="s">
        <v>81</v>
      </c>
      <c r="AG68" s="130" t="s">
        <v>179</v>
      </c>
      <c r="AH68" s="132"/>
      <c r="AI68" s="180">
        <v>139</v>
      </c>
      <c r="AJ68" s="180">
        <f>AI68+20</f>
        <v>159</v>
      </c>
      <c r="AK68" s="180">
        <f>AJ68+20</f>
        <v>179</v>
      </c>
      <c r="AL68" s="123"/>
      <c r="AM68" s="127" t="s">
        <v>799</v>
      </c>
      <c r="AN68" s="130" t="s">
        <v>179</v>
      </c>
      <c r="AO68" s="132">
        <v>60</v>
      </c>
      <c r="AP68" s="132">
        <v>52</v>
      </c>
      <c r="AQ68" s="130" t="s">
        <v>179</v>
      </c>
      <c r="AR68" s="132">
        <v>70</v>
      </c>
      <c r="AS68" s="132">
        <v>53</v>
      </c>
      <c r="AT68" s="130" t="s">
        <v>179</v>
      </c>
      <c r="AU68" s="132">
        <v>47</v>
      </c>
      <c r="AV68" s="130" t="s">
        <v>179</v>
      </c>
      <c r="AW68" s="132">
        <v>79</v>
      </c>
      <c r="AX68" s="132">
        <v>60</v>
      </c>
      <c r="AY68" s="130" t="s">
        <v>179</v>
      </c>
      <c r="AZ68" s="132">
        <v>13</v>
      </c>
      <c r="BA68" s="143">
        <v>0.27660000000000001</v>
      </c>
      <c r="BB68" s="130" t="s">
        <v>179</v>
      </c>
      <c r="BC68" s="132">
        <v>107</v>
      </c>
      <c r="BD68" s="130" t="s">
        <v>179</v>
      </c>
      <c r="BE68" s="132">
        <v>79</v>
      </c>
      <c r="BF68" s="132">
        <v>70</v>
      </c>
      <c r="BG68" s="130" t="s">
        <v>179</v>
      </c>
      <c r="BH68" s="132">
        <v>-37</v>
      </c>
      <c r="BI68" s="143">
        <v>-0.3458</v>
      </c>
      <c r="BJ68" s="130" t="s">
        <v>179</v>
      </c>
      <c r="BK68" s="132">
        <v>115</v>
      </c>
      <c r="BL68" s="130" t="s">
        <v>179</v>
      </c>
      <c r="BM68" s="132">
        <v>80</v>
      </c>
      <c r="BN68" s="132">
        <v>77</v>
      </c>
      <c r="BO68" s="132"/>
      <c r="BP68" s="130" t="s">
        <v>179</v>
      </c>
      <c r="BQ68" s="132">
        <v>122</v>
      </c>
      <c r="BR68" s="130" t="s">
        <v>179</v>
      </c>
      <c r="BS68" s="132">
        <v>84</v>
      </c>
      <c r="BT68" s="132">
        <v>81</v>
      </c>
      <c r="BU68" s="130" t="s">
        <v>179</v>
      </c>
      <c r="BV68" s="132">
        <v>126</v>
      </c>
      <c r="BW68" s="132">
        <v>85</v>
      </c>
      <c r="BX68" s="132">
        <v>85</v>
      </c>
      <c r="BY68" s="130" t="s">
        <v>179</v>
      </c>
      <c r="BZ68" s="132">
        <v>126</v>
      </c>
      <c r="CA68" s="132">
        <v>89</v>
      </c>
      <c r="CB68" s="132">
        <v>89</v>
      </c>
      <c r="CC68" s="130" t="s">
        <v>179</v>
      </c>
      <c r="CD68" s="132"/>
      <c r="CE68" s="132">
        <v>89</v>
      </c>
      <c r="CF68" s="132">
        <v>89</v>
      </c>
      <c r="CG68" s="130" t="s">
        <v>179</v>
      </c>
      <c r="CH68" s="132"/>
      <c r="CI68" s="132">
        <v>89</v>
      </c>
      <c r="CJ68" s="132">
        <v>89</v>
      </c>
      <c r="CK68" s="192" t="s">
        <v>179</v>
      </c>
      <c r="CL68" s="160">
        <v>89</v>
      </c>
      <c r="CM68" s="160">
        <v>89</v>
      </c>
      <c r="CN68" s="256"/>
      <c r="CO68" s="160">
        <v>89</v>
      </c>
      <c r="CP68" s="160">
        <v>89</v>
      </c>
      <c r="CQ68" s="185"/>
      <c r="CR68" s="127"/>
      <c r="CS68" s="127"/>
      <c r="CT68" s="127"/>
      <c r="CU68" s="127"/>
      <c r="CV68" s="127"/>
      <c r="CW68" s="127"/>
      <c r="CX68" s="127"/>
      <c r="CY68" s="127"/>
      <c r="CZ68" s="127"/>
      <c r="DA68" s="127"/>
      <c r="DB68" s="127"/>
      <c r="DC68" s="127"/>
      <c r="DD68" s="127"/>
      <c r="DE68" s="127"/>
      <c r="DF68" s="127"/>
      <c r="DG68" s="127"/>
      <c r="DH68" s="127"/>
      <c r="DI68" s="127"/>
      <c r="DJ68" s="127"/>
      <c r="DK68" s="127"/>
      <c r="DL68" s="127"/>
      <c r="DM68" s="127"/>
      <c r="DN68" s="127"/>
      <c r="DO68" s="127"/>
      <c r="DP68" s="127"/>
      <c r="DQ68" s="127"/>
      <c r="DR68" s="127"/>
      <c r="DS68" s="127"/>
      <c r="DT68" s="127"/>
      <c r="DU68" s="127"/>
      <c r="DV68" s="127"/>
      <c r="DW68" s="127"/>
      <c r="DX68" s="127"/>
      <c r="DY68" s="127"/>
      <c r="DZ68" s="127"/>
      <c r="EA68" s="127"/>
      <c r="EB68" s="127"/>
      <c r="EC68" s="127"/>
      <c r="ED68" s="127"/>
      <c r="EE68" s="127"/>
      <c r="EF68" s="127"/>
      <c r="EG68" s="127"/>
      <c r="EH68" s="127"/>
      <c r="EI68" s="127"/>
      <c r="EJ68" s="127"/>
      <c r="EK68" s="127"/>
      <c r="EL68" s="127"/>
      <c r="EM68" s="127"/>
      <c r="EN68" s="127"/>
      <c r="EO68" s="127"/>
      <c r="EP68" s="127"/>
      <c r="EQ68" s="127"/>
      <c r="ER68" s="127"/>
      <c r="ES68" s="127"/>
      <c r="ET68" s="127"/>
      <c r="EU68" s="127"/>
      <c r="EV68" s="127"/>
      <c r="EW68" s="127"/>
      <c r="EX68" s="127"/>
      <c r="EY68" s="127"/>
      <c r="EZ68" s="127"/>
      <c r="FA68" s="127"/>
      <c r="FB68" s="127"/>
      <c r="FC68" s="127"/>
      <c r="FD68" s="127"/>
      <c r="FE68" s="127"/>
      <c r="FF68" s="127"/>
      <c r="FG68" s="127"/>
      <c r="FH68" s="127"/>
      <c r="FI68" s="127"/>
      <c r="FJ68" s="127"/>
      <c r="FK68" s="127"/>
      <c r="FL68" s="127"/>
    </row>
    <row r="69" spans="1:168">
      <c r="A69" s="132" t="s">
        <v>563</v>
      </c>
      <c r="D69" s="132">
        <v>142</v>
      </c>
      <c r="G69" s="127" t="s">
        <v>800</v>
      </c>
      <c r="I69" s="302" t="s">
        <v>801</v>
      </c>
      <c r="K69" s="127" t="s">
        <v>802</v>
      </c>
      <c r="L69" s="127" t="s">
        <v>803</v>
      </c>
      <c r="M69" s="127" t="s">
        <v>804</v>
      </c>
      <c r="N69" s="127">
        <v>99567</v>
      </c>
      <c r="O69" s="141" t="s">
        <v>805</v>
      </c>
      <c r="Q69" s="127" t="s">
        <v>806</v>
      </c>
      <c r="R69" s="127" t="s">
        <v>807</v>
      </c>
      <c r="S69" s="127" t="s">
        <v>808</v>
      </c>
      <c r="T69" s="127" t="s">
        <v>809</v>
      </c>
      <c r="U69" s="127" t="s">
        <v>804</v>
      </c>
      <c r="V69" s="127">
        <v>99502</v>
      </c>
      <c r="X69" s="153" t="s">
        <v>810</v>
      </c>
      <c r="Z69" s="130" t="s">
        <v>179</v>
      </c>
      <c r="AA69" s="140">
        <v>105</v>
      </c>
      <c r="AB69" s="140">
        <v>126</v>
      </c>
      <c r="AE69" s="142" t="s">
        <v>129</v>
      </c>
      <c r="AF69" s="141" t="s">
        <v>81</v>
      </c>
      <c r="AG69" s="130" t="s">
        <v>179</v>
      </c>
      <c r="AI69" s="180">
        <v>139</v>
      </c>
      <c r="AJ69" s="180">
        <f>AI69+20</f>
        <v>159</v>
      </c>
      <c r="AK69" s="180">
        <f>AJ69+20</f>
        <v>179</v>
      </c>
      <c r="AM69" s="127" t="s">
        <v>811</v>
      </c>
      <c r="AN69" s="130" t="s">
        <v>179</v>
      </c>
      <c r="AO69" s="132">
        <v>121</v>
      </c>
      <c r="AP69" s="132">
        <v>95</v>
      </c>
      <c r="AQ69" s="130" t="s">
        <v>179</v>
      </c>
      <c r="AR69" s="132">
        <v>133</v>
      </c>
      <c r="AS69" s="132">
        <v>106</v>
      </c>
      <c r="AT69" s="130" t="s">
        <v>179</v>
      </c>
      <c r="AU69" s="132">
        <v>46</v>
      </c>
      <c r="AV69" s="130" t="s">
        <v>179</v>
      </c>
      <c r="AW69" s="132">
        <v>135</v>
      </c>
      <c r="AX69" s="132">
        <v>117</v>
      </c>
      <c r="AY69" s="130" t="s">
        <v>179</v>
      </c>
      <c r="AZ69" s="132">
        <v>71</v>
      </c>
      <c r="BA69" s="143">
        <v>1.5435000000000001</v>
      </c>
      <c r="BB69" s="130" t="s">
        <v>179</v>
      </c>
      <c r="BC69" s="132">
        <v>123</v>
      </c>
      <c r="BD69" s="130" t="s">
        <v>179</v>
      </c>
      <c r="BE69" s="132">
        <v>138</v>
      </c>
      <c r="BF69" s="132">
        <v>133</v>
      </c>
      <c r="BG69" s="130" t="s">
        <v>179</v>
      </c>
      <c r="BH69" s="132">
        <v>10</v>
      </c>
      <c r="BI69" s="143">
        <v>8.1299999999999997E-2</v>
      </c>
      <c r="BJ69" s="130" t="s">
        <v>179</v>
      </c>
      <c r="BK69" s="132">
        <v>135</v>
      </c>
      <c r="BL69" s="130" t="s">
        <v>179</v>
      </c>
      <c r="BM69" s="132">
        <v>143</v>
      </c>
      <c r="BN69" s="132">
        <v>139</v>
      </c>
      <c r="BO69" s="132"/>
      <c r="BP69" s="130" t="s">
        <v>179</v>
      </c>
      <c r="BQ69" s="132">
        <v>140</v>
      </c>
      <c r="BR69" s="130" t="s">
        <v>179</v>
      </c>
      <c r="BS69" s="132">
        <v>140</v>
      </c>
      <c r="BT69" s="132">
        <v>140</v>
      </c>
      <c r="BU69" s="130" t="s">
        <v>179</v>
      </c>
      <c r="BV69" s="132">
        <v>145</v>
      </c>
      <c r="BW69" s="132">
        <v>141</v>
      </c>
      <c r="BX69" s="132">
        <v>141</v>
      </c>
      <c r="BY69" s="130" t="s">
        <v>179</v>
      </c>
      <c r="BZ69" s="132">
        <v>145</v>
      </c>
      <c r="CA69" s="132">
        <v>141</v>
      </c>
      <c r="CB69" s="132">
        <v>141</v>
      </c>
      <c r="CC69" s="130" t="s">
        <v>179</v>
      </c>
      <c r="CD69" s="132"/>
      <c r="CE69" s="132">
        <v>141</v>
      </c>
      <c r="CF69" s="132">
        <v>141</v>
      </c>
      <c r="CG69" s="130" t="s">
        <v>179</v>
      </c>
      <c r="CH69" s="132"/>
      <c r="CI69" s="132">
        <v>141</v>
      </c>
      <c r="CJ69" s="132">
        <v>141</v>
      </c>
      <c r="CK69" s="192" t="s">
        <v>179</v>
      </c>
      <c r="CL69" s="160">
        <v>141</v>
      </c>
      <c r="CM69" s="160">
        <v>141</v>
      </c>
      <c r="CN69" s="256"/>
      <c r="CO69" s="160">
        <v>141</v>
      </c>
      <c r="CP69" s="160">
        <v>141</v>
      </c>
      <c r="CQ69" s="185"/>
    </row>
    <row r="70" spans="1:168">
      <c r="A70" s="132" t="s">
        <v>563</v>
      </c>
      <c r="C70" s="132" t="s">
        <v>179</v>
      </c>
      <c r="D70" s="132">
        <v>49</v>
      </c>
      <c r="G70" s="127" t="s">
        <v>812</v>
      </c>
      <c r="I70" s="127" t="s">
        <v>813</v>
      </c>
      <c r="K70" s="127" t="s">
        <v>814</v>
      </c>
      <c r="L70" s="127" t="s">
        <v>815</v>
      </c>
      <c r="M70" s="127" t="s">
        <v>122</v>
      </c>
      <c r="N70" s="127">
        <v>36507</v>
      </c>
      <c r="O70" s="141" t="s">
        <v>816</v>
      </c>
      <c r="Q70" s="127" t="s">
        <v>817</v>
      </c>
      <c r="R70" s="127" t="s">
        <v>818</v>
      </c>
      <c r="S70" s="127" t="s">
        <v>819</v>
      </c>
      <c r="T70" s="127" t="s">
        <v>820</v>
      </c>
      <c r="U70" s="127" t="s">
        <v>122</v>
      </c>
      <c r="V70" s="127">
        <v>36527</v>
      </c>
      <c r="X70" s="153" t="s">
        <v>821</v>
      </c>
      <c r="Z70" s="130" t="s">
        <v>179</v>
      </c>
      <c r="AA70" s="140">
        <v>111</v>
      </c>
      <c r="AB70" s="140">
        <v>119</v>
      </c>
      <c r="AE70" s="142" t="s">
        <v>822</v>
      </c>
      <c r="AF70" s="141" t="s">
        <v>81</v>
      </c>
      <c r="AG70" s="130" t="s">
        <v>179</v>
      </c>
      <c r="AI70" s="180">
        <v>139</v>
      </c>
      <c r="AJ70" s="180">
        <f>AI70+20</f>
        <v>159</v>
      </c>
      <c r="AK70" s="180">
        <f>AJ70+20</f>
        <v>179</v>
      </c>
      <c r="AM70" s="127" t="s">
        <v>823</v>
      </c>
      <c r="AN70" s="130" t="s">
        <v>179</v>
      </c>
      <c r="AO70" s="132">
        <v>40</v>
      </c>
      <c r="AP70" s="132">
        <v>26</v>
      </c>
      <c r="AQ70" s="130" t="s">
        <v>179</v>
      </c>
      <c r="AR70" s="132">
        <v>40</v>
      </c>
      <c r="AS70" s="132">
        <v>30</v>
      </c>
      <c r="AT70" s="130" t="s">
        <v>179</v>
      </c>
      <c r="AU70" s="132">
        <v>15</v>
      </c>
      <c r="AV70" s="130" t="s">
        <v>179</v>
      </c>
      <c r="AW70" s="132">
        <v>51</v>
      </c>
      <c r="AX70" s="132">
        <v>35</v>
      </c>
      <c r="AY70" s="130" t="s">
        <v>179</v>
      </c>
      <c r="AZ70" s="132">
        <v>20</v>
      </c>
      <c r="BA70" s="143">
        <v>1.3332999999999999</v>
      </c>
      <c r="BB70" s="130" t="s">
        <v>179</v>
      </c>
      <c r="BC70" s="132">
        <v>38</v>
      </c>
      <c r="BD70" s="130" t="s">
        <v>179</v>
      </c>
      <c r="BE70" s="132">
        <v>50</v>
      </c>
      <c r="BF70" s="132">
        <v>39</v>
      </c>
      <c r="BG70" s="130" t="s">
        <v>179</v>
      </c>
      <c r="BH70" s="132">
        <v>1</v>
      </c>
      <c r="BI70" s="143">
        <v>2.63E-2</v>
      </c>
      <c r="BJ70" s="130" t="s">
        <v>179</v>
      </c>
      <c r="BK70" s="132">
        <v>41</v>
      </c>
      <c r="BL70" s="130" t="s">
        <v>179</v>
      </c>
      <c r="BM70" s="132">
        <v>53</v>
      </c>
      <c r="BN70" s="132">
        <v>44</v>
      </c>
      <c r="BO70" s="132"/>
      <c r="BP70" s="130" t="s">
        <v>179</v>
      </c>
      <c r="BQ70" s="132">
        <v>41</v>
      </c>
      <c r="BR70" s="130" t="s">
        <v>179</v>
      </c>
      <c r="BS70" s="132">
        <v>55</v>
      </c>
      <c r="BT70" s="132">
        <v>48</v>
      </c>
      <c r="BU70" s="130" t="s">
        <v>179</v>
      </c>
      <c r="BV70" s="132">
        <v>49</v>
      </c>
      <c r="BW70" s="132">
        <v>53</v>
      </c>
      <c r="BX70" s="132">
        <v>52</v>
      </c>
      <c r="BY70" s="130" t="s">
        <v>179</v>
      </c>
      <c r="BZ70" s="132">
        <v>49</v>
      </c>
      <c r="CA70" s="132">
        <v>53</v>
      </c>
      <c r="CB70" s="132">
        <v>52</v>
      </c>
      <c r="CC70" s="130" t="s">
        <v>179</v>
      </c>
      <c r="CD70" s="132"/>
      <c r="CE70" s="132">
        <v>53</v>
      </c>
      <c r="CF70" s="132">
        <v>53</v>
      </c>
      <c r="CG70" s="130" t="s">
        <v>179</v>
      </c>
      <c r="CH70" s="132"/>
      <c r="CI70" s="132">
        <v>53</v>
      </c>
      <c r="CJ70" s="132">
        <v>53</v>
      </c>
      <c r="CK70" s="192" t="s">
        <v>179</v>
      </c>
      <c r="CL70" s="160">
        <v>53</v>
      </c>
      <c r="CM70" s="160">
        <v>53</v>
      </c>
      <c r="CN70" s="256"/>
      <c r="CO70" s="160">
        <v>53</v>
      </c>
      <c r="CP70" s="160">
        <v>53</v>
      </c>
      <c r="CQ70" s="185"/>
    </row>
    <row r="71" spans="1:168">
      <c r="A71" s="132" t="s">
        <v>563</v>
      </c>
      <c r="C71" s="132" t="s">
        <v>179</v>
      </c>
      <c r="D71" s="132">
        <v>60</v>
      </c>
      <c r="G71" s="127" t="s">
        <v>824</v>
      </c>
      <c r="I71" s="127" t="s">
        <v>825</v>
      </c>
      <c r="K71" s="127" t="s">
        <v>826</v>
      </c>
      <c r="L71" s="127" t="s">
        <v>827</v>
      </c>
      <c r="M71" s="127" t="s">
        <v>472</v>
      </c>
      <c r="N71" s="127">
        <v>55811</v>
      </c>
      <c r="O71" s="141" t="s">
        <v>828</v>
      </c>
      <c r="Q71" s="127" t="s">
        <v>829</v>
      </c>
      <c r="R71" s="127" t="s">
        <v>830</v>
      </c>
      <c r="S71" s="127" t="s">
        <v>831</v>
      </c>
      <c r="T71" s="127" t="s">
        <v>832</v>
      </c>
      <c r="U71" s="127" t="s">
        <v>472</v>
      </c>
      <c r="V71" s="127">
        <v>55811</v>
      </c>
      <c r="X71" s="153" t="s">
        <v>833</v>
      </c>
      <c r="Z71" s="130" t="s">
        <v>179</v>
      </c>
      <c r="AA71" s="140">
        <v>105</v>
      </c>
      <c r="AB71" s="140">
        <v>126</v>
      </c>
      <c r="AE71" s="141" t="s">
        <v>129</v>
      </c>
      <c r="AF71" s="141" t="s">
        <v>834</v>
      </c>
      <c r="AG71" s="130" t="s">
        <v>179</v>
      </c>
      <c r="AI71" s="180">
        <v>139</v>
      </c>
      <c r="AJ71" s="180">
        <f>AI71+20</f>
        <v>159</v>
      </c>
      <c r="AK71" s="180">
        <f>AJ71+20</f>
        <v>179</v>
      </c>
      <c r="AM71" s="127" t="s">
        <v>835</v>
      </c>
      <c r="AN71" s="130" t="s">
        <v>179</v>
      </c>
      <c r="AO71" s="132">
        <v>126</v>
      </c>
      <c r="AP71" s="132">
        <v>116</v>
      </c>
      <c r="AQ71" s="130" t="s">
        <v>179</v>
      </c>
      <c r="AR71" s="132">
        <v>124</v>
      </c>
      <c r="AS71" s="132">
        <v>117</v>
      </c>
      <c r="AT71" s="130" t="s">
        <v>179</v>
      </c>
      <c r="AU71" s="132">
        <v>27</v>
      </c>
      <c r="AV71" s="130" t="s">
        <v>179</v>
      </c>
      <c r="AW71" s="132">
        <v>130</v>
      </c>
      <c r="AX71" s="132">
        <v>123</v>
      </c>
      <c r="AY71" s="130" t="s">
        <v>179</v>
      </c>
      <c r="AZ71" s="132">
        <v>96</v>
      </c>
      <c r="BA71" s="143">
        <v>3.5556000000000001</v>
      </c>
      <c r="BB71" s="130" t="s">
        <v>179</v>
      </c>
      <c r="BC71" s="132">
        <v>56</v>
      </c>
      <c r="BD71" s="130" t="s">
        <v>179</v>
      </c>
      <c r="BE71" s="132">
        <v>133</v>
      </c>
      <c r="BF71" s="132">
        <v>129</v>
      </c>
      <c r="BG71" s="130" t="s">
        <v>179</v>
      </c>
      <c r="BH71" s="132">
        <v>73</v>
      </c>
      <c r="BI71" s="143">
        <v>1.3036000000000001</v>
      </c>
      <c r="BJ71" s="130" t="s">
        <v>179</v>
      </c>
      <c r="BK71" s="132">
        <v>58</v>
      </c>
      <c r="BL71" s="130" t="s">
        <v>179</v>
      </c>
      <c r="BM71" s="132">
        <v>135</v>
      </c>
      <c r="BN71" s="132">
        <v>133</v>
      </c>
      <c r="BO71" s="132"/>
      <c r="BP71" s="130" t="s">
        <v>179</v>
      </c>
      <c r="BQ71" s="132">
        <v>60</v>
      </c>
      <c r="BR71" s="130" t="s">
        <v>179</v>
      </c>
      <c r="BS71" s="132">
        <v>130</v>
      </c>
      <c r="BT71" s="132">
        <v>130</v>
      </c>
      <c r="BU71" s="130" t="s">
        <v>179</v>
      </c>
      <c r="BV71" s="132">
        <v>60</v>
      </c>
      <c r="BW71" s="132">
        <v>132</v>
      </c>
      <c r="BX71" s="132">
        <v>132</v>
      </c>
      <c r="BY71" s="130" t="s">
        <v>179</v>
      </c>
      <c r="BZ71" s="132">
        <v>60</v>
      </c>
      <c r="CA71" s="132">
        <v>133</v>
      </c>
      <c r="CB71" s="132">
        <v>133</v>
      </c>
      <c r="CC71" s="130" t="s">
        <v>179</v>
      </c>
      <c r="CD71" s="132"/>
      <c r="CE71" s="132">
        <v>133</v>
      </c>
      <c r="CF71" s="132">
        <v>133</v>
      </c>
      <c r="CG71" s="130" t="s">
        <v>179</v>
      </c>
      <c r="CH71" s="132"/>
      <c r="CI71" s="132">
        <v>133</v>
      </c>
      <c r="CJ71" s="132">
        <v>133</v>
      </c>
      <c r="CK71" s="192" t="s">
        <v>179</v>
      </c>
      <c r="CL71" s="160">
        <v>133</v>
      </c>
      <c r="CM71" s="160">
        <v>133</v>
      </c>
      <c r="CN71" s="256"/>
      <c r="CO71" s="160">
        <v>133</v>
      </c>
      <c r="CP71" s="160">
        <v>133</v>
      </c>
      <c r="CQ71" s="185"/>
    </row>
    <row r="72" spans="1:168">
      <c r="A72" s="132" t="s">
        <v>563</v>
      </c>
      <c r="C72" s="132" t="s">
        <v>179</v>
      </c>
      <c r="D72" s="132">
        <v>107</v>
      </c>
      <c r="G72" s="127" t="s">
        <v>836</v>
      </c>
      <c r="I72" s="127" t="s">
        <v>837</v>
      </c>
      <c r="K72" s="127" t="s">
        <v>838</v>
      </c>
      <c r="L72" s="127" t="s">
        <v>839</v>
      </c>
      <c r="M72" s="127" t="s">
        <v>185</v>
      </c>
      <c r="N72" s="127">
        <v>92260</v>
      </c>
      <c r="O72" s="274" t="s">
        <v>840</v>
      </c>
      <c r="Q72" s="127" t="s">
        <v>841</v>
      </c>
      <c r="R72" s="127" t="s">
        <v>842</v>
      </c>
      <c r="X72" s="153" t="s">
        <v>843</v>
      </c>
      <c r="Z72" s="130" t="s">
        <v>179</v>
      </c>
      <c r="AA72" s="140">
        <v>302</v>
      </c>
      <c r="AB72" s="140">
        <v>323</v>
      </c>
      <c r="AE72" s="142" t="s">
        <v>163</v>
      </c>
      <c r="AF72" s="141" t="s">
        <v>105</v>
      </c>
      <c r="AG72" s="130" t="s">
        <v>179</v>
      </c>
      <c r="AI72" s="180">
        <v>159</v>
      </c>
      <c r="AJ72" s="180">
        <f>AI72+20</f>
        <v>179</v>
      </c>
      <c r="AK72" s="180">
        <f>AJ72+20</f>
        <v>199</v>
      </c>
      <c r="AM72" s="127" t="s">
        <v>844</v>
      </c>
      <c r="AN72" s="130" t="s">
        <v>179</v>
      </c>
      <c r="AO72" s="132">
        <v>27</v>
      </c>
      <c r="AP72" s="132">
        <v>27</v>
      </c>
      <c r="AQ72" s="130" t="s">
        <v>179</v>
      </c>
      <c r="AR72" s="132">
        <v>35</v>
      </c>
      <c r="AS72" s="132">
        <v>30</v>
      </c>
      <c r="AT72" s="130" t="s">
        <v>179</v>
      </c>
      <c r="AU72" s="132">
        <v>18</v>
      </c>
      <c r="AV72" s="130" t="s">
        <v>179</v>
      </c>
      <c r="AW72" s="132">
        <v>38</v>
      </c>
      <c r="AX72" s="132">
        <v>35</v>
      </c>
      <c r="AY72" s="130" t="s">
        <v>179</v>
      </c>
      <c r="AZ72" s="132">
        <v>17</v>
      </c>
      <c r="BA72" s="143">
        <v>0.94440000000000002</v>
      </c>
      <c r="BB72" s="130" t="s">
        <v>179</v>
      </c>
      <c r="BC72" s="132">
        <v>53</v>
      </c>
      <c r="BD72" s="130" t="s">
        <v>179</v>
      </c>
      <c r="BE72" s="132">
        <v>38</v>
      </c>
      <c r="BF72" s="132">
        <v>35</v>
      </c>
      <c r="BG72" s="130" t="s">
        <v>179</v>
      </c>
      <c r="BH72" s="132">
        <v>-18</v>
      </c>
      <c r="BI72" s="143">
        <v>-0.33960000000000001</v>
      </c>
      <c r="BJ72" s="130" t="s">
        <v>179</v>
      </c>
      <c r="BK72" s="132">
        <v>54</v>
      </c>
      <c r="BL72" s="130" t="s">
        <v>179</v>
      </c>
      <c r="BM72" s="132">
        <v>35</v>
      </c>
      <c r="BN72" s="132">
        <v>35</v>
      </c>
      <c r="BO72" s="132"/>
      <c r="BP72" s="130" t="s">
        <v>179</v>
      </c>
      <c r="BQ72" s="132">
        <v>60</v>
      </c>
      <c r="BR72" s="130" t="s">
        <v>179</v>
      </c>
      <c r="BS72" s="132">
        <v>41</v>
      </c>
      <c r="BT72" s="132">
        <v>35</v>
      </c>
      <c r="BU72" s="130" t="s">
        <v>179</v>
      </c>
      <c r="BV72" s="132">
        <v>65</v>
      </c>
      <c r="BW72" s="132">
        <v>47</v>
      </c>
      <c r="BX72" s="132">
        <v>41</v>
      </c>
      <c r="BY72" s="130" t="s">
        <v>179</v>
      </c>
      <c r="BZ72" s="132">
        <v>76</v>
      </c>
      <c r="CA72" s="132">
        <v>50</v>
      </c>
      <c r="CB72" s="132">
        <v>42</v>
      </c>
      <c r="CC72" s="130" t="s">
        <v>179</v>
      </c>
      <c r="CD72" s="132"/>
      <c r="CE72" s="132">
        <v>63</v>
      </c>
      <c r="CF72" s="132">
        <v>56</v>
      </c>
      <c r="CG72" s="130" t="s">
        <v>179</v>
      </c>
      <c r="CH72" s="132"/>
      <c r="CI72" s="132">
        <v>75</v>
      </c>
      <c r="CJ72" s="132">
        <v>64</v>
      </c>
      <c r="CK72" s="192" t="s">
        <v>179</v>
      </c>
      <c r="CL72" s="140">
        <v>79</v>
      </c>
      <c r="CM72" s="140">
        <v>71</v>
      </c>
      <c r="CN72" s="256"/>
      <c r="CO72" s="140">
        <v>75</v>
      </c>
      <c r="CP72" s="140">
        <v>71</v>
      </c>
      <c r="CQ72" s="185"/>
    </row>
    <row r="73" spans="1:168" s="156" customFormat="1">
      <c r="A73" s="155" t="s">
        <v>563</v>
      </c>
      <c r="B73" s="155"/>
      <c r="C73" s="155"/>
      <c r="D73" s="155">
        <v>136</v>
      </c>
      <c r="E73" s="155"/>
      <c r="F73" s="155"/>
      <c r="G73" s="156" t="s">
        <v>845</v>
      </c>
      <c r="I73" s="156" t="s">
        <v>846</v>
      </c>
      <c r="J73" s="156" t="s">
        <v>847</v>
      </c>
      <c r="K73" s="156" t="s">
        <v>848</v>
      </c>
      <c r="L73" s="156" t="s">
        <v>849</v>
      </c>
      <c r="M73" s="156" t="s">
        <v>330</v>
      </c>
      <c r="N73" s="156">
        <v>48105</v>
      </c>
      <c r="O73" s="273" t="s">
        <v>850</v>
      </c>
      <c r="Q73" s="156" t="s">
        <v>851</v>
      </c>
      <c r="R73" s="156" t="s">
        <v>852</v>
      </c>
      <c r="S73" s="156" t="s">
        <v>853</v>
      </c>
      <c r="T73" s="156" t="s">
        <v>849</v>
      </c>
      <c r="U73" s="156" t="s">
        <v>330</v>
      </c>
      <c r="V73" s="156">
        <v>48105</v>
      </c>
      <c r="X73" s="248" t="s">
        <v>854</v>
      </c>
      <c r="Z73" s="155" t="s">
        <v>179</v>
      </c>
      <c r="AA73" s="161">
        <v>125</v>
      </c>
      <c r="AB73" s="161">
        <v>202</v>
      </c>
      <c r="AE73" s="273" t="s">
        <v>855</v>
      </c>
      <c r="AF73" s="299" t="s">
        <v>856</v>
      </c>
      <c r="AG73" s="155" t="s">
        <v>179</v>
      </c>
      <c r="AH73" s="155"/>
      <c r="AI73" s="300">
        <v>139</v>
      </c>
      <c r="AJ73" s="300">
        <f>AI73+20</f>
        <v>159</v>
      </c>
      <c r="AK73" s="300">
        <f>AJ73+20</f>
        <v>179</v>
      </c>
      <c r="AM73" s="156" t="s">
        <v>857</v>
      </c>
      <c r="AN73" s="155" t="s">
        <v>179</v>
      </c>
      <c r="AO73" s="155">
        <v>72</v>
      </c>
      <c r="AP73" s="155">
        <v>69</v>
      </c>
      <c r="AQ73" s="155" t="s">
        <v>179</v>
      </c>
      <c r="AR73" s="155">
        <v>82</v>
      </c>
      <c r="AS73" s="155">
        <v>78</v>
      </c>
      <c r="AT73" s="155" t="s">
        <v>179</v>
      </c>
      <c r="AU73" s="155">
        <v>63</v>
      </c>
      <c r="AV73" s="155" t="s">
        <v>179</v>
      </c>
      <c r="AW73" s="155">
        <v>101</v>
      </c>
      <c r="AX73" s="155">
        <v>96</v>
      </c>
      <c r="AY73" s="155" t="s">
        <v>179</v>
      </c>
      <c r="AZ73" s="155">
        <v>33</v>
      </c>
      <c r="BA73" s="301">
        <v>0.52380000000000004</v>
      </c>
      <c r="BB73" s="155" t="s">
        <v>179</v>
      </c>
      <c r="BC73" s="155">
        <v>121</v>
      </c>
      <c r="BD73" s="155" t="s">
        <v>179</v>
      </c>
      <c r="BE73" s="155">
        <v>106</v>
      </c>
      <c r="BF73" s="155">
        <v>98</v>
      </c>
      <c r="BG73" s="155" t="s">
        <v>179</v>
      </c>
      <c r="BH73" s="155">
        <v>-23</v>
      </c>
      <c r="BI73" s="301">
        <v>-0.19009999999999999</v>
      </c>
      <c r="BJ73" s="155" t="s">
        <v>179</v>
      </c>
      <c r="BK73" s="155">
        <v>121</v>
      </c>
      <c r="BL73" s="155" t="s">
        <v>179</v>
      </c>
      <c r="BM73" s="155">
        <v>106</v>
      </c>
      <c r="BN73" s="155">
        <v>98</v>
      </c>
      <c r="BO73" s="155"/>
      <c r="BP73" s="155" t="s">
        <v>179</v>
      </c>
      <c r="BQ73" s="155">
        <v>134</v>
      </c>
      <c r="BR73" s="155" t="s">
        <v>179</v>
      </c>
      <c r="BS73" s="155">
        <v>101</v>
      </c>
      <c r="BT73" s="155">
        <v>101</v>
      </c>
      <c r="BU73" s="155" t="s">
        <v>179</v>
      </c>
      <c r="BV73" s="155">
        <v>136</v>
      </c>
      <c r="BW73" s="155">
        <v>106</v>
      </c>
      <c r="BX73" s="155">
        <v>103</v>
      </c>
      <c r="BY73" s="155" t="s">
        <v>179</v>
      </c>
      <c r="BZ73" s="155">
        <v>136</v>
      </c>
      <c r="CA73" s="155">
        <v>111</v>
      </c>
      <c r="CB73" s="155">
        <v>106</v>
      </c>
      <c r="CC73" s="155" t="s">
        <v>179</v>
      </c>
      <c r="CD73" s="155"/>
      <c r="CE73" s="155">
        <v>108</v>
      </c>
      <c r="CF73" s="155">
        <v>108</v>
      </c>
      <c r="CG73" s="155" t="s">
        <v>179</v>
      </c>
      <c r="CH73" s="155"/>
      <c r="CI73" s="155">
        <v>108</v>
      </c>
      <c r="CJ73" s="155">
        <v>108</v>
      </c>
      <c r="CK73" s="250" t="s">
        <v>179</v>
      </c>
      <c r="CL73" s="161">
        <v>108</v>
      </c>
      <c r="CM73" s="161">
        <v>108</v>
      </c>
      <c r="CN73" s="257"/>
      <c r="CO73" s="161">
        <v>108</v>
      </c>
      <c r="CP73" s="161">
        <v>108</v>
      </c>
      <c r="CQ73" s="251"/>
    </row>
    <row r="74" spans="1:168">
      <c r="A74" s="132" t="s">
        <v>563</v>
      </c>
      <c r="D74" s="132">
        <v>136</v>
      </c>
      <c r="G74" s="127" t="s">
        <v>858</v>
      </c>
      <c r="I74" s="127" t="s">
        <v>859</v>
      </c>
      <c r="K74" s="127" t="s">
        <v>860</v>
      </c>
      <c r="L74" s="127" t="s">
        <v>861</v>
      </c>
      <c r="M74" s="127" t="s">
        <v>472</v>
      </c>
      <c r="N74" s="127">
        <v>55375</v>
      </c>
      <c r="O74" s="141" t="s">
        <v>862</v>
      </c>
      <c r="Q74" s="127" t="s">
        <v>863</v>
      </c>
      <c r="R74" s="127" t="s">
        <v>864</v>
      </c>
      <c r="S74" s="127" t="s">
        <v>865</v>
      </c>
      <c r="T74" s="127" t="s">
        <v>866</v>
      </c>
      <c r="U74" s="127" t="s">
        <v>472</v>
      </c>
      <c r="V74" s="127">
        <v>55437</v>
      </c>
      <c r="X74" s="153" t="s">
        <v>867</v>
      </c>
      <c r="Z74" s="130" t="s">
        <v>179</v>
      </c>
      <c r="AA74" s="140">
        <v>119</v>
      </c>
      <c r="AB74" s="140">
        <v>209</v>
      </c>
      <c r="AE74" s="142" t="s">
        <v>313</v>
      </c>
      <c r="AF74" s="141" t="s">
        <v>67</v>
      </c>
      <c r="AG74" s="130" t="s">
        <v>179</v>
      </c>
      <c r="AI74" s="180">
        <v>149</v>
      </c>
      <c r="AJ74" s="180">
        <f>AI74+20</f>
        <v>169</v>
      </c>
      <c r="AK74" s="180">
        <f>AJ74+20</f>
        <v>189</v>
      </c>
      <c r="AM74" s="127" t="s">
        <v>868</v>
      </c>
      <c r="AN74" s="130" t="s">
        <v>179</v>
      </c>
      <c r="AO74" s="132">
        <v>51</v>
      </c>
      <c r="AP74" s="132">
        <v>43</v>
      </c>
      <c r="AQ74" s="130" t="s">
        <v>179</v>
      </c>
      <c r="AR74" s="132">
        <v>78</v>
      </c>
      <c r="AS74" s="132">
        <v>61</v>
      </c>
      <c r="AT74" s="130" t="s">
        <v>179</v>
      </c>
      <c r="AU74" s="132">
        <v>31</v>
      </c>
      <c r="AV74" s="130" t="s">
        <v>179</v>
      </c>
      <c r="AW74" s="132">
        <v>99</v>
      </c>
      <c r="AX74" s="132">
        <v>76</v>
      </c>
      <c r="AY74" s="130" t="s">
        <v>179</v>
      </c>
      <c r="AZ74" s="132">
        <v>45</v>
      </c>
      <c r="BA74" s="143">
        <v>1.4516</v>
      </c>
      <c r="BB74" s="130" t="s">
        <v>179</v>
      </c>
      <c r="BC74" s="132">
        <v>53</v>
      </c>
      <c r="BD74" s="130" t="s">
        <v>179</v>
      </c>
      <c r="BE74" s="132">
        <v>98</v>
      </c>
      <c r="BF74" s="132">
        <v>84</v>
      </c>
      <c r="BG74" s="130" t="s">
        <v>179</v>
      </c>
      <c r="BH74" s="132">
        <v>31</v>
      </c>
      <c r="BI74" s="143">
        <v>0.58489999999999998</v>
      </c>
      <c r="BJ74" s="130" t="s">
        <v>179</v>
      </c>
      <c r="BK74" s="132">
        <v>59</v>
      </c>
      <c r="BL74" s="130" t="s">
        <v>179</v>
      </c>
      <c r="BM74" s="132">
        <v>95</v>
      </c>
      <c r="BN74" s="132">
        <v>92</v>
      </c>
      <c r="BO74" s="132"/>
      <c r="BP74" s="130" t="s">
        <v>179</v>
      </c>
      <c r="BQ74" s="132">
        <v>93</v>
      </c>
      <c r="BR74" s="130" t="s">
        <v>179</v>
      </c>
      <c r="BS74" s="132">
        <v>113</v>
      </c>
      <c r="BT74" s="132">
        <v>110</v>
      </c>
      <c r="BU74" s="130" t="s">
        <v>179</v>
      </c>
      <c r="BV74" s="132">
        <v>115</v>
      </c>
      <c r="BW74" s="132">
        <v>120</v>
      </c>
      <c r="BX74" s="132">
        <v>118</v>
      </c>
      <c r="BY74" s="130" t="s">
        <v>179</v>
      </c>
      <c r="BZ74" s="132">
        <v>132</v>
      </c>
      <c r="CA74" s="132">
        <v>132</v>
      </c>
      <c r="CB74" s="132">
        <v>132</v>
      </c>
      <c r="CC74" s="130" t="s">
        <v>179</v>
      </c>
      <c r="CD74" s="132"/>
      <c r="CE74" s="132">
        <v>132</v>
      </c>
      <c r="CF74" s="132">
        <v>132</v>
      </c>
      <c r="CG74" s="130" t="s">
        <v>179</v>
      </c>
      <c r="CH74" s="132"/>
      <c r="CI74" s="132">
        <v>131</v>
      </c>
      <c r="CJ74" s="132">
        <v>131</v>
      </c>
      <c r="CK74" s="192" t="s">
        <v>179</v>
      </c>
      <c r="CL74" s="160">
        <v>131</v>
      </c>
      <c r="CM74" s="160">
        <v>131</v>
      </c>
      <c r="CN74" s="256"/>
      <c r="CO74" s="160">
        <v>131</v>
      </c>
      <c r="CP74" s="160">
        <v>131</v>
      </c>
      <c r="CQ74" s="185"/>
    </row>
    <row r="75" spans="1:168">
      <c r="A75" s="132" t="s">
        <v>563</v>
      </c>
      <c r="D75" s="132">
        <v>113</v>
      </c>
      <c r="G75" s="127" t="s">
        <v>869</v>
      </c>
      <c r="I75" s="302" t="s">
        <v>870</v>
      </c>
      <c r="K75" s="127" t="s">
        <v>871</v>
      </c>
      <c r="L75" s="127" t="s">
        <v>872</v>
      </c>
      <c r="M75" s="127" t="s">
        <v>157</v>
      </c>
      <c r="N75" s="127">
        <v>75211</v>
      </c>
      <c r="O75" s="141" t="s">
        <v>873</v>
      </c>
      <c r="Q75" s="127" t="s">
        <v>874</v>
      </c>
      <c r="R75" s="127" t="s">
        <v>345</v>
      </c>
      <c r="S75" s="127" t="s">
        <v>875</v>
      </c>
      <c r="T75" s="127" t="s">
        <v>876</v>
      </c>
      <c r="U75" s="127" t="s">
        <v>157</v>
      </c>
      <c r="V75" s="127">
        <v>76063</v>
      </c>
      <c r="X75" s="153" t="s">
        <v>877</v>
      </c>
      <c r="Z75" s="130" t="s">
        <v>179</v>
      </c>
      <c r="AA75" s="140">
        <v>105</v>
      </c>
      <c r="AB75" s="140">
        <v>126</v>
      </c>
      <c r="AE75" s="142" t="s">
        <v>129</v>
      </c>
      <c r="AF75" s="141" t="s">
        <v>67</v>
      </c>
      <c r="AG75" s="130" t="s">
        <v>179</v>
      </c>
      <c r="AI75" s="180">
        <v>139</v>
      </c>
      <c r="AJ75" s="180">
        <f>AI75+20</f>
        <v>159</v>
      </c>
      <c r="AK75" s="180">
        <f>AJ75+20</f>
        <v>179</v>
      </c>
      <c r="AM75" s="127" t="s">
        <v>878</v>
      </c>
      <c r="AN75" s="130" t="s">
        <v>179</v>
      </c>
      <c r="AO75" s="132">
        <v>125</v>
      </c>
      <c r="AP75" s="132">
        <v>100</v>
      </c>
      <c r="AQ75" s="130" t="s">
        <v>179</v>
      </c>
      <c r="AR75" s="132">
        <v>129</v>
      </c>
      <c r="AS75" s="132">
        <v>105</v>
      </c>
      <c r="AT75" s="130" t="s">
        <v>179</v>
      </c>
      <c r="AU75" s="132">
        <v>44</v>
      </c>
      <c r="AV75" s="130" t="s">
        <v>179</v>
      </c>
      <c r="AW75" s="132">
        <v>118</v>
      </c>
      <c r="AX75" s="132">
        <v>111</v>
      </c>
      <c r="AY75" s="130" t="s">
        <v>179</v>
      </c>
      <c r="AZ75" s="132">
        <v>67</v>
      </c>
      <c r="BA75" s="143">
        <v>1.5226999999999999</v>
      </c>
      <c r="BB75" s="130" t="s">
        <v>179</v>
      </c>
      <c r="BC75" s="132">
        <v>98</v>
      </c>
      <c r="BD75" s="130" t="s">
        <v>179</v>
      </c>
      <c r="BE75" s="132">
        <v>122</v>
      </c>
      <c r="BF75" s="132">
        <v>120</v>
      </c>
      <c r="BG75" s="130" t="s">
        <v>179</v>
      </c>
      <c r="BH75" s="132">
        <v>22</v>
      </c>
      <c r="BI75" s="143">
        <v>0.22450000000000001</v>
      </c>
      <c r="BJ75" s="130" t="s">
        <v>179</v>
      </c>
      <c r="BK75" s="132">
        <v>100</v>
      </c>
      <c r="BL75" s="130" t="s">
        <v>179</v>
      </c>
      <c r="BM75" s="132">
        <v>132</v>
      </c>
      <c r="BN75" s="132">
        <v>126</v>
      </c>
      <c r="BO75" s="132"/>
      <c r="BP75" s="130" t="s">
        <v>179</v>
      </c>
      <c r="BQ75" s="132">
        <v>114</v>
      </c>
      <c r="BR75" s="130" t="s">
        <v>179</v>
      </c>
      <c r="BS75" s="132">
        <v>140</v>
      </c>
      <c r="BT75" s="132">
        <v>137</v>
      </c>
      <c r="BU75" s="130" t="s">
        <v>179</v>
      </c>
      <c r="BV75" s="132">
        <v>117</v>
      </c>
      <c r="BW75" s="132">
        <v>138</v>
      </c>
      <c r="BX75" s="132">
        <v>135</v>
      </c>
      <c r="BY75" s="130" t="s">
        <v>179</v>
      </c>
      <c r="BZ75" s="132">
        <v>117</v>
      </c>
      <c r="CA75" s="132">
        <v>138</v>
      </c>
      <c r="CB75" s="132">
        <v>135</v>
      </c>
      <c r="CC75" s="130" t="s">
        <v>179</v>
      </c>
      <c r="CD75" s="132"/>
      <c r="CE75" s="132">
        <v>138</v>
      </c>
      <c r="CF75" s="132">
        <v>135</v>
      </c>
      <c r="CG75" s="130" t="s">
        <v>179</v>
      </c>
      <c r="CH75" s="132"/>
      <c r="CI75" s="132">
        <v>138</v>
      </c>
      <c r="CJ75" s="132">
        <v>135</v>
      </c>
      <c r="CK75" s="192" t="s">
        <v>179</v>
      </c>
      <c r="CL75" s="160">
        <v>138</v>
      </c>
      <c r="CM75" s="160">
        <v>135</v>
      </c>
      <c r="CN75" s="256"/>
      <c r="CO75" s="160">
        <v>138</v>
      </c>
      <c r="CP75" s="160">
        <v>135</v>
      </c>
      <c r="CQ75" s="185"/>
    </row>
    <row r="76" spans="1:168">
      <c r="A76" s="132" t="s">
        <v>563</v>
      </c>
      <c r="C76" s="132" t="s">
        <v>179</v>
      </c>
      <c r="D76" s="132">
        <v>90</v>
      </c>
      <c r="G76" s="127" t="s">
        <v>879</v>
      </c>
      <c r="I76" s="127" t="s">
        <v>880</v>
      </c>
      <c r="K76" s="127" t="s">
        <v>881</v>
      </c>
      <c r="L76" s="127" t="s">
        <v>882</v>
      </c>
      <c r="M76" s="127" t="s">
        <v>343</v>
      </c>
      <c r="N76" s="127">
        <v>46319</v>
      </c>
      <c r="O76" s="141" t="s">
        <v>883</v>
      </c>
      <c r="Q76" s="127" t="s">
        <v>250</v>
      </c>
      <c r="R76" s="127" t="s">
        <v>884</v>
      </c>
      <c r="S76" s="127" t="s">
        <v>885</v>
      </c>
      <c r="T76" s="127" t="s">
        <v>886</v>
      </c>
      <c r="U76" s="127" t="s">
        <v>343</v>
      </c>
      <c r="V76" s="127">
        <v>46373</v>
      </c>
      <c r="X76" s="153" t="s">
        <v>887</v>
      </c>
      <c r="Y76" s="127" t="s">
        <v>888</v>
      </c>
      <c r="Z76" s="130" t="s">
        <v>179</v>
      </c>
      <c r="AA76" s="140">
        <v>111</v>
      </c>
      <c r="AB76" s="140">
        <v>201</v>
      </c>
      <c r="AE76" s="142" t="s">
        <v>392</v>
      </c>
      <c r="AF76" s="141" t="s">
        <v>105</v>
      </c>
      <c r="AG76" s="130" t="s">
        <v>179</v>
      </c>
      <c r="AI76" s="180">
        <v>149</v>
      </c>
      <c r="AJ76" s="180">
        <f>AI76+20</f>
        <v>169</v>
      </c>
      <c r="AK76" s="180">
        <f>AJ76+20</f>
        <v>189</v>
      </c>
      <c r="AM76" s="127" t="s">
        <v>889</v>
      </c>
      <c r="AN76" s="130" t="s">
        <v>179</v>
      </c>
      <c r="AO76" s="132">
        <v>37</v>
      </c>
      <c r="AP76" s="132">
        <v>32</v>
      </c>
      <c r="AQ76" s="130" t="s">
        <v>179</v>
      </c>
      <c r="AR76" s="132">
        <v>45</v>
      </c>
      <c r="AS76" s="132">
        <v>42</v>
      </c>
      <c r="AT76" s="130" t="s">
        <v>179</v>
      </c>
      <c r="AU76" s="132">
        <v>39</v>
      </c>
      <c r="AV76" s="130" t="s">
        <v>179</v>
      </c>
      <c r="AW76" s="132">
        <v>54</v>
      </c>
      <c r="AX76" s="132">
        <v>53</v>
      </c>
      <c r="AY76" s="130" t="s">
        <v>179</v>
      </c>
      <c r="AZ76" s="132">
        <v>14</v>
      </c>
      <c r="BA76" s="143">
        <v>0.35899999999999999</v>
      </c>
      <c r="BB76" s="130" t="s">
        <v>179</v>
      </c>
      <c r="BC76" s="132">
        <v>78</v>
      </c>
      <c r="BD76" s="130" t="s">
        <v>179</v>
      </c>
      <c r="BE76" s="132">
        <v>62</v>
      </c>
      <c r="BF76" s="132">
        <v>61</v>
      </c>
      <c r="BG76" s="130" t="s">
        <v>179</v>
      </c>
      <c r="BH76" s="132">
        <v>-17</v>
      </c>
      <c r="BI76" s="143">
        <v>-0.21790000000000001</v>
      </c>
      <c r="BJ76" s="130" t="s">
        <v>179</v>
      </c>
      <c r="BK76" s="132">
        <v>81</v>
      </c>
      <c r="BL76" s="130" t="s">
        <v>179</v>
      </c>
      <c r="BM76" s="132">
        <v>69</v>
      </c>
      <c r="BN76" s="132">
        <v>65</v>
      </c>
      <c r="BO76" s="132"/>
      <c r="BP76" s="130" t="s">
        <v>179</v>
      </c>
      <c r="BQ76" s="132">
        <v>85</v>
      </c>
      <c r="BR76" s="130" t="s">
        <v>179</v>
      </c>
      <c r="BS76" s="132">
        <v>80</v>
      </c>
      <c r="BT76" s="132">
        <v>77</v>
      </c>
      <c r="BU76" s="130" t="s">
        <v>179</v>
      </c>
      <c r="BV76" s="132">
        <v>88</v>
      </c>
      <c r="BW76" s="132">
        <v>77</v>
      </c>
      <c r="BX76" s="132">
        <v>77</v>
      </c>
      <c r="BY76" s="130" t="s">
        <v>179</v>
      </c>
      <c r="BZ76" s="132">
        <v>90</v>
      </c>
      <c r="CA76" s="132">
        <v>77</v>
      </c>
      <c r="CB76" s="132">
        <v>77</v>
      </c>
      <c r="CC76" s="130" t="s">
        <v>179</v>
      </c>
      <c r="CD76" s="132"/>
      <c r="CE76" s="132">
        <v>77</v>
      </c>
      <c r="CF76" s="132">
        <v>77</v>
      </c>
      <c r="CG76" s="130" t="s">
        <v>179</v>
      </c>
      <c r="CH76" s="132"/>
      <c r="CI76" s="132">
        <v>77</v>
      </c>
      <c r="CJ76" s="132">
        <v>77</v>
      </c>
      <c r="CK76" s="192" t="s">
        <v>179</v>
      </c>
      <c r="CL76" s="160">
        <v>77</v>
      </c>
      <c r="CM76" s="160">
        <v>77</v>
      </c>
      <c r="CN76" s="256"/>
      <c r="CO76" s="160">
        <v>77</v>
      </c>
      <c r="CP76" s="160">
        <v>77</v>
      </c>
      <c r="CQ76" s="185"/>
    </row>
    <row r="77" spans="1:168">
      <c r="A77" s="132" t="s">
        <v>563</v>
      </c>
      <c r="D77" s="132">
        <v>163</v>
      </c>
      <c r="G77" s="127" t="s">
        <v>890</v>
      </c>
      <c r="I77" s="302" t="s">
        <v>891</v>
      </c>
      <c r="K77" s="127" t="s">
        <v>892</v>
      </c>
      <c r="L77" s="127" t="s">
        <v>893</v>
      </c>
      <c r="M77" s="127" t="s">
        <v>532</v>
      </c>
      <c r="N77" s="127">
        <v>19073</v>
      </c>
      <c r="O77" s="141" t="s">
        <v>894</v>
      </c>
      <c r="Q77" s="127" t="s">
        <v>615</v>
      </c>
      <c r="R77" s="127" t="s">
        <v>895</v>
      </c>
      <c r="S77" s="127" t="s">
        <v>896</v>
      </c>
      <c r="T77" s="127" t="s">
        <v>897</v>
      </c>
      <c r="U77" s="127" t="s">
        <v>532</v>
      </c>
      <c r="V77" s="127">
        <v>19382</v>
      </c>
      <c r="X77" s="153" t="s">
        <v>898</v>
      </c>
      <c r="Z77" s="130" t="s">
        <v>179</v>
      </c>
      <c r="AA77" s="140">
        <v>222</v>
      </c>
      <c r="AB77" s="140">
        <v>322</v>
      </c>
      <c r="AE77" s="141" t="s">
        <v>899</v>
      </c>
      <c r="AF77" s="142" t="s">
        <v>116</v>
      </c>
      <c r="AG77" s="130" t="s">
        <v>179</v>
      </c>
      <c r="AI77" s="180">
        <v>149</v>
      </c>
      <c r="AJ77" s="180">
        <f>AI77+20</f>
        <v>169</v>
      </c>
      <c r="AK77" s="180">
        <f>AJ77+20</f>
        <v>189</v>
      </c>
      <c r="AM77" s="127" t="s">
        <v>900</v>
      </c>
      <c r="AN77" s="130" t="s">
        <v>179</v>
      </c>
      <c r="AO77" s="132">
        <v>133</v>
      </c>
      <c r="AP77" s="132">
        <v>119</v>
      </c>
      <c r="AQ77" s="130" t="s">
        <v>179</v>
      </c>
      <c r="AR77" s="132">
        <v>138</v>
      </c>
      <c r="AS77" s="132">
        <v>130</v>
      </c>
      <c r="AT77" s="130" t="s">
        <v>179</v>
      </c>
      <c r="AU77" s="132">
        <v>77</v>
      </c>
      <c r="AV77" s="130" t="s">
        <v>179</v>
      </c>
      <c r="AW77" s="132">
        <v>147</v>
      </c>
      <c r="AX77" s="132">
        <v>131</v>
      </c>
      <c r="AY77" s="130" t="s">
        <v>179</v>
      </c>
      <c r="AZ77" s="132">
        <v>54</v>
      </c>
      <c r="BA77" s="143">
        <v>0.70130000000000003</v>
      </c>
      <c r="BB77" s="130" t="s">
        <v>179</v>
      </c>
      <c r="BC77" s="132">
        <v>138</v>
      </c>
      <c r="BD77" s="130" t="s">
        <v>179</v>
      </c>
      <c r="BE77" s="132">
        <v>149</v>
      </c>
      <c r="BF77" s="132">
        <v>137</v>
      </c>
      <c r="BG77" s="130" t="s">
        <v>179</v>
      </c>
      <c r="BH77" s="132">
        <v>-1</v>
      </c>
      <c r="BI77" s="143">
        <v>-7.1999999999999998E-3</v>
      </c>
      <c r="BJ77" s="130" t="s">
        <v>179</v>
      </c>
      <c r="BK77" s="132">
        <v>148</v>
      </c>
      <c r="BL77" s="130" t="s">
        <v>179</v>
      </c>
      <c r="BM77" s="132">
        <v>151</v>
      </c>
      <c r="BN77" s="132">
        <v>136</v>
      </c>
      <c r="BO77" s="132"/>
      <c r="BP77" s="130" t="s">
        <v>179</v>
      </c>
      <c r="BQ77" s="132">
        <v>151</v>
      </c>
      <c r="BR77" s="130" t="s">
        <v>179</v>
      </c>
      <c r="BS77" s="132">
        <v>153</v>
      </c>
      <c r="BT77" s="132">
        <v>141</v>
      </c>
      <c r="BU77" s="130" t="s">
        <v>179</v>
      </c>
      <c r="BV77" s="132">
        <v>159</v>
      </c>
      <c r="BW77" s="132">
        <v>159</v>
      </c>
      <c r="BX77" s="132">
        <v>144</v>
      </c>
      <c r="BY77" s="130" t="s">
        <v>179</v>
      </c>
      <c r="BZ77" s="132">
        <v>162</v>
      </c>
      <c r="CA77" s="132">
        <v>159</v>
      </c>
      <c r="CB77" s="132">
        <v>146</v>
      </c>
      <c r="CC77" s="130" t="s">
        <v>179</v>
      </c>
      <c r="CD77" s="132"/>
      <c r="CE77" s="132">
        <v>162</v>
      </c>
      <c r="CF77" s="132">
        <v>150</v>
      </c>
      <c r="CG77" s="130" t="s">
        <v>179</v>
      </c>
      <c r="CH77" s="132"/>
      <c r="CI77" s="132">
        <v>157</v>
      </c>
      <c r="CJ77" s="132">
        <v>152</v>
      </c>
      <c r="CK77" s="192" t="s">
        <v>179</v>
      </c>
      <c r="CL77" s="140">
        <v>157</v>
      </c>
      <c r="CM77" s="140">
        <v>152</v>
      </c>
      <c r="CN77" s="256"/>
      <c r="CO77" s="160">
        <v>156</v>
      </c>
      <c r="CP77" s="160">
        <v>153</v>
      </c>
      <c r="CQ77" s="185"/>
    </row>
    <row r="78" spans="1:168">
      <c r="A78" s="132" t="s">
        <v>563</v>
      </c>
      <c r="C78" s="132" t="s">
        <v>179</v>
      </c>
      <c r="D78" s="132">
        <v>65</v>
      </c>
      <c r="G78" s="127" t="s">
        <v>901</v>
      </c>
      <c r="I78" s="127" t="s">
        <v>902</v>
      </c>
      <c r="K78" s="127" t="s">
        <v>903</v>
      </c>
      <c r="L78" s="127" t="s">
        <v>904</v>
      </c>
      <c r="M78" s="127" t="s">
        <v>330</v>
      </c>
      <c r="N78" s="127">
        <v>48710</v>
      </c>
      <c r="O78" s="141" t="s">
        <v>905</v>
      </c>
      <c r="Q78" s="127" t="s">
        <v>906</v>
      </c>
      <c r="R78" s="127" t="s">
        <v>907</v>
      </c>
      <c r="S78" s="127" t="s">
        <v>908</v>
      </c>
      <c r="T78" s="127" t="s">
        <v>909</v>
      </c>
      <c r="U78" s="127" t="s">
        <v>330</v>
      </c>
      <c r="V78" s="127">
        <v>48602</v>
      </c>
      <c r="X78" s="153" t="s">
        <v>910</v>
      </c>
      <c r="Z78" s="130" t="s">
        <v>179</v>
      </c>
      <c r="AA78" s="140">
        <v>202</v>
      </c>
      <c r="AB78" s="140">
        <v>223</v>
      </c>
      <c r="AE78" s="142" t="s">
        <v>66</v>
      </c>
      <c r="AF78" s="141" t="s">
        <v>348</v>
      </c>
      <c r="AG78" s="130" t="s">
        <v>179</v>
      </c>
      <c r="AI78" s="180">
        <v>139</v>
      </c>
      <c r="AJ78" s="180">
        <f>AI78+20</f>
        <v>159</v>
      </c>
      <c r="AK78" s="180">
        <f>AJ78+20</f>
        <v>179</v>
      </c>
      <c r="AM78" s="127" t="s">
        <v>911</v>
      </c>
      <c r="AN78" s="130" t="s">
        <v>179</v>
      </c>
      <c r="AO78" s="132">
        <v>30</v>
      </c>
      <c r="AP78" s="132">
        <v>25</v>
      </c>
      <c r="AQ78" s="130" t="s">
        <v>179</v>
      </c>
      <c r="AR78" s="132">
        <v>32</v>
      </c>
      <c r="AS78" s="132">
        <v>30</v>
      </c>
      <c r="AT78" s="130" t="s">
        <v>179</v>
      </c>
      <c r="AU78" s="132">
        <v>16</v>
      </c>
      <c r="AV78" s="130" t="s">
        <v>179</v>
      </c>
      <c r="AW78" s="132">
        <v>33</v>
      </c>
      <c r="AX78" s="132">
        <v>33</v>
      </c>
      <c r="AY78" s="130" t="s">
        <v>179</v>
      </c>
      <c r="AZ78" s="132">
        <v>17</v>
      </c>
      <c r="BA78" s="143">
        <v>1.0625</v>
      </c>
      <c r="BB78" s="130" t="s">
        <v>179</v>
      </c>
      <c r="BC78" s="132">
        <v>34</v>
      </c>
      <c r="BD78" s="130" t="s">
        <v>179</v>
      </c>
      <c r="BE78" s="132">
        <v>34</v>
      </c>
      <c r="BF78" s="132">
        <v>34</v>
      </c>
      <c r="BG78" s="130" t="s">
        <v>179</v>
      </c>
      <c r="BH78" s="132">
        <v>0</v>
      </c>
      <c r="BI78" s="143">
        <v>0</v>
      </c>
      <c r="BJ78" s="130" t="s">
        <v>179</v>
      </c>
      <c r="BK78" s="132">
        <v>39</v>
      </c>
      <c r="BL78" s="130" t="s">
        <v>179</v>
      </c>
      <c r="BM78" s="132">
        <v>38</v>
      </c>
      <c r="BN78" s="132">
        <v>35</v>
      </c>
      <c r="BO78" s="132"/>
      <c r="BP78" s="130" t="s">
        <v>179</v>
      </c>
      <c r="BQ78" s="132">
        <v>43</v>
      </c>
      <c r="BR78" s="130" t="s">
        <v>179</v>
      </c>
      <c r="BS78" s="132">
        <v>46</v>
      </c>
      <c r="BT78" s="132">
        <v>43</v>
      </c>
      <c r="BU78" s="130" t="s">
        <v>179</v>
      </c>
      <c r="BV78" s="132">
        <v>53</v>
      </c>
      <c r="BW78" s="132">
        <v>54</v>
      </c>
      <c r="BX78" s="132">
        <v>51</v>
      </c>
      <c r="BY78" s="130" t="s">
        <v>179</v>
      </c>
      <c r="BZ78" s="132">
        <v>59</v>
      </c>
      <c r="CA78" s="132">
        <v>62</v>
      </c>
      <c r="CB78" s="132">
        <v>61</v>
      </c>
      <c r="CC78" s="130" t="s">
        <v>179</v>
      </c>
      <c r="CD78" s="132"/>
      <c r="CE78" s="132">
        <v>62</v>
      </c>
      <c r="CF78" s="132">
        <v>61</v>
      </c>
      <c r="CG78" s="130" t="s">
        <v>179</v>
      </c>
      <c r="CH78" s="132"/>
      <c r="CI78" s="132">
        <v>64</v>
      </c>
      <c r="CJ78" s="132">
        <v>64</v>
      </c>
      <c r="CK78" s="192" t="s">
        <v>179</v>
      </c>
      <c r="CL78" s="160">
        <v>64</v>
      </c>
      <c r="CM78" s="160">
        <v>64</v>
      </c>
      <c r="CN78" s="256"/>
      <c r="CO78" s="160">
        <v>63</v>
      </c>
      <c r="CP78" s="160">
        <v>63</v>
      </c>
      <c r="CQ78" s="185"/>
    </row>
    <row r="79" spans="1:168">
      <c r="A79" s="132" t="s">
        <v>563</v>
      </c>
      <c r="D79" s="132">
        <v>23</v>
      </c>
      <c r="G79" s="127" t="s">
        <v>912</v>
      </c>
      <c r="I79" s="127" t="s">
        <v>913</v>
      </c>
      <c r="J79" s="127" t="s">
        <v>914</v>
      </c>
      <c r="K79" s="127" t="s">
        <v>915</v>
      </c>
      <c r="L79" s="127" t="s">
        <v>916</v>
      </c>
      <c r="M79" s="127" t="s">
        <v>185</v>
      </c>
      <c r="N79" s="127">
        <v>94129</v>
      </c>
      <c r="O79" s="141" t="s">
        <v>917</v>
      </c>
      <c r="Q79" s="127" t="s">
        <v>918</v>
      </c>
      <c r="R79" s="127" t="s">
        <v>919</v>
      </c>
      <c r="X79" s="153" t="s">
        <v>920</v>
      </c>
      <c r="Z79" s="130" t="s">
        <v>179</v>
      </c>
      <c r="AA79" s="140">
        <v>112</v>
      </c>
      <c r="AB79" s="140">
        <v>202</v>
      </c>
      <c r="AE79" s="142" t="s">
        <v>302</v>
      </c>
      <c r="AF79" s="141" t="s">
        <v>105</v>
      </c>
      <c r="AG79" s="130" t="s">
        <v>179</v>
      </c>
      <c r="AI79" s="180">
        <v>159</v>
      </c>
      <c r="AJ79" s="180">
        <f>AI79+20</f>
        <v>179</v>
      </c>
      <c r="AK79" s="180">
        <f>AJ79+20</f>
        <v>199</v>
      </c>
      <c r="AM79" s="127" t="s">
        <v>921</v>
      </c>
      <c r="AN79" s="130" t="s">
        <v>179</v>
      </c>
      <c r="AO79" s="132">
        <v>28</v>
      </c>
      <c r="AP79" s="132">
        <v>28</v>
      </c>
      <c r="AQ79" s="130" t="s">
        <v>179</v>
      </c>
      <c r="AR79" s="132">
        <v>33</v>
      </c>
      <c r="AS79" s="132">
        <v>33</v>
      </c>
      <c r="AT79" s="130" t="s">
        <v>179</v>
      </c>
      <c r="AU79" s="132">
        <v>13</v>
      </c>
      <c r="AV79" s="130" t="s">
        <v>179</v>
      </c>
      <c r="AW79" s="132">
        <v>34</v>
      </c>
      <c r="AX79" s="132">
        <v>33</v>
      </c>
      <c r="AY79" s="130" t="s">
        <v>179</v>
      </c>
      <c r="AZ79" s="132">
        <v>20</v>
      </c>
      <c r="BA79" s="143">
        <v>1.5385</v>
      </c>
      <c r="BB79" s="130" t="s">
        <v>179</v>
      </c>
      <c r="BC79" s="132">
        <v>20</v>
      </c>
      <c r="BD79" s="130" t="s">
        <v>179</v>
      </c>
      <c r="BE79" s="132">
        <v>34</v>
      </c>
      <c r="BF79" s="132">
        <v>33</v>
      </c>
      <c r="BG79" s="130" t="s">
        <v>179</v>
      </c>
      <c r="BH79" s="132">
        <v>13</v>
      </c>
      <c r="BI79" s="143">
        <v>0.65</v>
      </c>
      <c r="BJ79" s="130" t="s">
        <v>179</v>
      </c>
      <c r="BK79" s="132">
        <v>20</v>
      </c>
      <c r="BL79" s="130" t="s">
        <v>179</v>
      </c>
      <c r="BM79" s="132">
        <v>35</v>
      </c>
      <c r="BN79" s="132">
        <v>33</v>
      </c>
      <c r="BO79" s="132"/>
      <c r="BP79" s="130" t="s">
        <v>179</v>
      </c>
      <c r="BQ79" s="132">
        <v>20</v>
      </c>
      <c r="BR79" s="130" t="s">
        <v>179</v>
      </c>
      <c r="BS79" s="132">
        <v>35</v>
      </c>
      <c r="BT79" s="132">
        <v>33</v>
      </c>
      <c r="BU79" s="130" t="s">
        <v>179</v>
      </c>
      <c r="BV79" s="132">
        <v>20</v>
      </c>
      <c r="BW79" s="132">
        <v>34</v>
      </c>
      <c r="BX79" s="132">
        <v>34</v>
      </c>
      <c r="BY79" s="130" t="s">
        <v>179</v>
      </c>
      <c r="BZ79" s="132">
        <v>21</v>
      </c>
      <c r="CA79" s="132">
        <v>34</v>
      </c>
      <c r="CB79" s="132">
        <v>34</v>
      </c>
      <c r="CC79" s="130" t="s">
        <v>179</v>
      </c>
      <c r="CD79" s="132"/>
      <c r="CE79" s="132">
        <v>34</v>
      </c>
      <c r="CF79" s="132">
        <v>34</v>
      </c>
      <c r="CG79" s="130" t="s">
        <v>179</v>
      </c>
      <c r="CH79" s="132"/>
      <c r="CI79" s="132">
        <v>34</v>
      </c>
      <c r="CJ79" s="132">
        <v>34</v>
      </c>
      <c r="CK79" s="192" t="s">
        <v>179</v>
      </c>
      <c r="CL79" s="160">
        <v>34</v>
      </c>
      <c r="CM79" s="160">
        <v>34</v>
      </c>
      <c r="CN79" s="256"/>
      <c r="CO79" s="160">
        <v>34</v>
      </c>
      <c r="CP79" s="160">
        <v>34</v>
      </c>
      <c r="CQ79" s="185"/>
    </row>
    <row r="80" spans="1:168">
      <c r="A80" s="132" t="s">
        <v>563</v>
      </c>
      <c r="C80" s="132" t="s">
        <v>179</v>
      </c>
      <c r="G80" s="127" t="s">
        <v>922</v>
      </c>
      <c r="I80" s="127" t="s">
        <v>923</v>
      </c>
      <c r="K80" s="127" t="s">
        <v>924</v>
      </c>
      <c r="L80" s="127" t="s">
        <v>925</v>
      </c>
      <c r="M80" s="127" t="s">
        <v>248</v>
      </c>
      <c r="N80" s="127">
        <v>43085</v>
      </c>
      <c r="O80" s="141" t="s">
        <v>926</v>
      </c>
      <c r="Q80" s="127" t="s">
        <v>927</v>
      </c>
      <c r="R80" s="127" t="s">
        <v>928</v>
      </c>
      <c r="X80" s="153" t="s">
        <v>929</v>
      </c>
      <c r="Z80" s="130"/>
      <c r="AA80" s="140">
        <v>301</v>
      </c>
      <c r="AB80" s="140">
        <v>322</v>
      </c>
      <c r="AE80" s="142" t="s">
        <v>370</v>
      </c>
      <c r="AF80" s="141" t="s">
        <v>81</v>
      </c>
      <c r="AG80" s="130"/>
      <c r="AI80" s="180">
        <v>149</v>
      </c>
      <c r="AJ80" s="180">
        <v>169</v>
      </c>
      <c r="AK80" s="180">
        <v>189</v>
      </c>
      <c r="AM80" s="127" t="s">
        <v>930</v>
      </c>
      <c r="AN80" s="130"/>
      <c r="AO80" s="132">
        <v>0</v>
      </c>
      <c r="AP80" s="132">
        <v>0</v>
      </c>
      <c r="AQ80" s="130"/>
      <c r="AR80" s="132">
        <v>0</v>
      </c>
      <c r="AS80" s="132">
        <v>0</v>
      </c>
      <c r="AT80" s="130"/>
      <c r="AU80" s="132">
        <v>4</v>
      </c>
      <c r="AV80" s="130"/>
      <c r="AW80" s="132">
        <v>5</v>
      </c>
      <c r="AX80" s="132">
        <v>5</v>
      </c>
      <c r="AY80" s="130"/>
      <c r="AZ80" s="132">
        <v>1</v>
      </c>
      <c r="BA80" s="143">
        <v>0.25</v>
      </c>
      <c r="BB80" s="130"/>
      <c r="BC80" s="132">
        <v>10</v>
      </c>
      <c r="BD80" s="130"/>
      <c r="BE80" s="132">
        <v>10</v>
      </c>
      <c r="BF80" s="132">
        <v>6</v>
      </c>
      <c r="BG80" s="130"/>
      <c r="BH80" s="132">
        <v>-4</v>
      </c>
      <c r="BI80" s="143">
        <v>-0.4</v>
      </c>
      <c r="BJ80" s="130"/>
      <c r="BK80" s="132">
        <v>10</v>
      </c>
      <c r="BL80" s="130"/>
      <c r="BM80" s="132">
        <v>12</v>
      </c>
      <c r="BN80" s="132">
        <v>8</v>
      </c>
      <c r="BO80" s="132"/>
      <c r="BP80" s="130"/>
      <c r="BQ80" s="132">
        <v>17</v>
      </c>
      <c r="BR80" s="130"/>
      <c r="BS80" s="132">
        <v>21</v>
      </c>
      <c r="BT80" s="132">
        <v>15</v>
      </c>
      <c r="BU80" s="130"/>
      <c r="BV80" s="132">
        <v>23</v>
      </c>
      <c r="BW80" s="132">
        <v>20</v>
      </c>
      <c r="BX80" s="132">
        <v>15</v>
      </c>
      <c r="BY80" s="130"/>
      <c r="BZ80" s="132"/>
      <c r="CA80" s="132">
        <v>20</v>
      </c>
      <c r="CB80" s="132">
        <v>17</v>
      </c>
      <c r="CC80" s="130"/>
      <c r="CD80" s="132"/>
      <c r="CE80" s="132">
        <v>24</v>
      </c>
      <c r="CF80" s="132">
        <v>22</v>
      </c>
      <c r="CG80" s="130"/>
      <c r="CH80" s="132"/>
      <c r="CI80" s="132">
        <v>27</v>
      </c>
      <c r="CJ80" s="132">
        <v>27</v>
      </c>
      <c r="CK80" s="192"/>
      <c r="CL80" s="140">
        <v>32</v>
      </c>
      <c r="CM80" s="140">
        <v>32</v>
      </c>
      <c r="CN80" s="256"/>
      <c r="CO80" s="140">
        <v>32</v>
      </c>
      <c r="CP80" s="140">
        <v>32</v>
      </c>
      <c r="CQ80" s="185"/>
    </row>
    <row r="81" spans="1:168">
      <c r="A81" s="134" t="s">
        <v>563</v>
      </c>
      <c r="B81" s="134"/>
      <c r="C81" s="134"/>
      <c r="D81" s="134">
        <v>47</v>
      </c>
      <c r="E81" s="134"/>
      <c r="F81" s="134"/>
      <c r="G81" s="135" t="s">
        <v>931</v>
      </c>
      <c r="H81" s="135"/>
      <c r="I81" s="135" t="s">
        <v>932</v>
      </c>
      <c r="J81" s="135"/>
      <c r="K81" s="135" t="s">
        <v>924</v>
      </c>
      <c r="L81" s="135" t="s">
        <v>925</v>
      </c>
      <c r="M81" s="135" t="s">
        <v>248</v>
      </c>
      <c r="N81" s="135">
        <v>43085</v>
      </c>
      <c r="O81" s="149" t="s">
        <v>926</v>
      </c>
      <c r="P81" s="135"/>
      <c r="Q81" s="135" t="s">
        <v>927</v>
      </c>
      <c r="R81" s="135" t="s">
        <v>928</v>
      </c>
      <c r="S81" s="135"/>
      <c r="T81" s="135"/>
      <c r="U81" s="135"/>
      <c r="V81" s="135"/>
      <c r="W81" s="135"/>
      <c r="X81" s="136" t="s">
        <v>929</v>
      </c>
      <c r="Y81" s="135"/>
      <c r="Z81" s="130" t="s">
        <v>179</v>
      </c>
      <c r="AA81" s="144">
        <v>27</v>
      </c>
      <c r="AB81" s="144">
        <v>30</v>
      </c>
      <c r="AC81" s="135"/>
      <c r="AD81" s="135"/>
      <c r="AE81" s="145" t="s">
        <v>279</v>
      </c>
      <c r="AF81" s="146" t="s">
        <v>280</v>
      </c>
      <c r="AG81" s="130" t="s">
        <v>179</v>
      </c>
      <c r="AH81" s="135"/>
      <c r="AI81" s="178">
        <v>295</v>
      </c>
      <c r="AJ81" s="178">
        <v>0</v>
      </c>
      <c r="AK81" s="178">
        <v>0</v>
      </c>
      <c r="AM81" s="135" t="s">
        <v>930</v>
      </c>
      <c r="AN81" s="130" t="s">
        <v>179</v>
      </c>
      <c r="AO81" s="134">
        <v>15</v>
      </c>
      <c r="AP81" s="134">
        <v>13</v>
      </c>
      <c r="AQ81" s="130" t="s">
        <v>179</v>
      </c>
      <c r="AR81" s="134">
        <v>17</v>
      </c>
      <c r="AS81" s="134">
        <v>16</v>
      </c>
      <c r="AT81" s="130" t="s">
        <v>179</v>
      </c>
      <c r="AU81" s="134"/>
      <c r="AV81" s="130" t="s">
        <v>179</v>
      </c>
      <c r="AW81" s="134">
        <v>16</v>
      </c>
      <c r="AX81" s="134">
        <v>16</v>
      </c>
      <c r="AY81" s="130" t="s">
        <v>179</v>
      </c>
      <c r="AZ81" s="134">
        <v>16</v>
      </c>
      <c r="BA81" s="134" t="e">
        <v>#DIV/0!</v>
      </c>
      <c r="BB81" s="130" t="s">
        <v>179</v>
      </c>
      <c r="BC81" s="134"/>
      <c r="BD81" s="130" t="s">
        <v>179</v>
      </c>
      <c r="BE81" s="134">
        <v>16</v>
      </c>
      <c r="BF81" s="134">
        <v>16</v>
      </c>
      <c r="BG81" s="130" t="s">
        <v>179</v>
      </c>
      <c r="BH81" s="134">
        <v>16</v>
      </c>
      <c r="BI81" s="134" t="e">
        <v>#DIV/0!</v>
      </c>
      <c r="BJ81" s="130" t="s">
        <v>179</v>
      </c>
      <c r="BK81" s="134"/>
      <c r="BL81" s="130" t="s">
        <v>179</v>
      </c>
      <c r="BM81" s="134">
        <v>16</v>
      </c>
      <c r="BN81" s="134">
        <v>16</v>
      </c>
      <c r="BO81" s="134"/>
      <c r="BP81" s="130" t="s">
        <v>179</v>
      </c>
      <c r="BQ81" s="134"/>
      <c r="BR81" s="130" t="s">
        <v>179</v>
      </c>
      <c r="BS81" s="134">
        <v>16</v>
      </c>
      <c r="BT81" s="134">
        <v>16</v>
      </c>
      <c r="BU81" s="130" t="s">
        <v>179</v>
      </c>
      <c r="BV81" s="134"/>
      <c r="BW81" s="134">
        <v>16</v>
      </c>
      <c r="BX81" s="134">
        <v>16</v>
      </c>
      <c r="BY81" s="130" t="s">
        <v>179</v>
      </c>
      <c r="BZ81" s="134">
        <v>23</v>
      </c>
      <c r="CA81" s="134">
        <v>16</v>
      </c>
      <c r="CB81" s="134">
        <v>16</v>
      </c>
      <c r="CC81" s="130" t="s">
        <v>179</v>
      </c>
      <c r="CD81" s="134"/>
      <c r="CE81" s="134">
        <v>16</v>
      </c>
      <c r="CF81" s="134">
        <v>16</v>
      </c>
      <c r="CG81" s="130" t="s">
        <v>179</v>
      </c>
      <c r="CH81" s="134"/>
      <c r="CI81" s="134">
        <v>16</v>
      </c>
      <c r="CJ81" s="134">
        <v>16</v>
      </c>
      <c r="CK81" s="192" t="s">
        <v>179</v>
      </c>
      <c r="CL81" s="160">
        <v>16</v>
      </c>
      <c r="CM81" s="160">
        <v>16</v>
      </c>
      <c r="CN81" s="256"/>
      <c r="CO81" s="160">
        <v>16</v>
      </c>
      <c r="CP81" s="160">
        <v>16</v>
      </c>
      <c r="CQ81" s="185"/>
    </row>
    <row r="82" spans="1:168">
      <c r="A82" s="132" t="s">
        <v>563</v>
      </c>
      <c r="C82" s="132" t="s">
        <v>179</v>
      </c>
      <c r="D82" s="132">
        <v>52</v>
      </c>
      <c r="G82" s="127" t="s">
        <v>933</v>
      </c>
      <c r="I82" s="127" t="s">
        <v>934</v>
      </c>
      <c r="K82" s="127" t="s">
        <v>935</v>
      </c>
      <c r="L82" s="127" t="s">
        <v>936</v>
      </c>
      <c r="M82" s="127" t="s">
        <v>185</v>
      </c>
      <c r="N82" s="127">
        <v>93706</v>
      </c>
      <c r="O82" s="141" t="s">
        <v>753</v>
      </c>
      <c r="Q82" s="127" t="s">
        <v>289</v>
      </c>
      <c r="R82" s="127" t="s">
        <v>754</v>
      </c>
      <c r="X82" s="153" t="s">
        <v>755</v>
      </c>
      <c r="Z82" s="130" t="s">
        <v>179</v>
      </c>
      <c r="AA82" s="140">
        <v>111</v>
      </c>
      <c r="AB82" s="140">
        <v>119</v>
      </c>
      <c r="AE82" s="141" t="s">
        <v>822</v>
      </c>
      <c r="AF82" s="142" t="s">
        <v>81</v>
      </c>
      <c r="AG82" s="130" t="s">
        <v>179</v>
      </c>
      <c r="AI82" s="180">
        <v>159</v>
      </c>
      <c r="AJ82" s="180">
        <f>AI82+20</f>
        <v>179</v>
      </c>
      <c r="AK82" s="180">
        <f>AJ82+20</f>
        <v>199</v>
      </c>
      <c r="AM82" s="127" t="s">
        <v>937</v>
      </c>
      <c r="AN82" s="130" t="s">
        <v>179</v>
      </c>
      <c r="AO82" s="132">
        <v>40</v>
      </c>
      <c r="AP82" s="132">
        <v>25</v>
      </c>
      <c r="AQ82" s="130" t="s">
        <v>179</v>
      </c>
      <c r="AR82" s="132">
        <v>49</v>
      </c>
      <c r="AS82" s="132">
        <v>30</v>
      </c>
      <c r="AT82" s="130" t="s">
        <v>179</v>
      </c>
      <c r="AU82" s="132">
        <v>8</v>
      </c>
      <c r="AV82" s="130" t="s">
        <v>179</v>
      </c>
      <c r="AW82" s="132">
        <v>54</v>
      </c>
      <c r="AX82" s="132">
        <v>32</v>
      </c>
      <c r="AY82" s="130" t="s">
        <v>179</v>
      </c>
      <c r="AZ82" s="132">
        <v>24</v>
      </c>
      <c r="BA82" s="143">
        <v>3</v>
      </c>
      <c r="BB82" s="130" t="s">
        <v>179</v>
      </c>
      <c r="BC82" s="132">
        <v>20</v>
      </c>
      <c r="BD82" s="130" t="s">
        <v>179</v>
      </c>
      <c r="BE82" s="132">
        <v>43</v>
      </c>
      <c r="BF82" s="132">
        <v>34</v>
      </c>
      <c r="BG82" s="130" t="s">
        <v>179</v>
      </c>
      <c r="BH82" s="132">
        <v>14</v>
      </c>
      <c r="BI82" s="143">
        <v>0.7</v>
      </c>
      <c r="BJ82" s="130" t="s">
        <v>179</v>
      </c>
      <c r="BK82" s="132">
        <v>22</v>
      </c>
      <c r="BL82" s="130" t="s">
        <v>179</v>
      </c>
      <c r="BM82" s="132">
        <v>47</v>
      </c>
      <c r="BN82" s="132">
        <v>39</v>
      </c>
      <c r="BO82" s="132"/>
      <c r="BP82" s="130" t="s">
        <v>179</v>
      </c>
      <c r="BQ82" s="132">
        <v>29</v>
      </c>
      <c r="BR82" s="130" t="s">
        <v>179</v>
      </c>
      <c r="BS82" s="132">
        <v>58</v>
      </c>
      <c r="BT82" s="132">
        <v>51</v>
      </c>
      <c r="BU82" s="130" t="s">
        <v>179</v>
      </c>
      <c r="BV82" s="132">
        <v>37</v>
      </c>
      <c r="BW82" s="132">
        <v>52</v>
      </c>
      <c r="BX82" s="132">
        <v>51</v>
      </c>
      <c r="BY82" s="130" t="s">
        <v>179</v>
      </c>
      <c r="BZ82" s="132">
        <v>51</v>
      </c>
      <c r="CA82" s="132">
        <v>52</v>
      </c>
      <c r="CB82" s="132">
        <v>51</v>
      </c>
      <c r="CC82" s="130" t="s">
        <v>179</v>
      </c>
      <c r="CD82" s="132"/>
      <c r="CE82" s="132">
        <v>52</v>
      </c>
      <c r="CF82" s="132">
        <v>51</v>
      </c>
      <c r="CG82" s="130" t="s">
        <v>179</v>
      </c>
      <c r="CH82" s="132"/>
      <c r="CI82" s="132">
        <v>51</v>
      </c>
      <c r="CJ82" s="132">
        <v>51</v>
      </c>
      <c r="CK82" s="192" t="s">
        <v>179</v>
      </c>
      <c r="CL82" s="160">
        <v>51</v>
      </c>
      <c r="CM82" s="160">
        <v>51</v>
      </c>
      <c r="CN82" s="256"/>
      <c r="CO82" s="160">
        <v>51</v>
      </c>
      <c r="CP82" s="160">
        <v>51</v>
      </c>
      <c r="CQ82" s="185"/>
    </row>
    <row r="83" spans="1:168">
      <c r="A83" s="132" t="s">
        <v>563</v>
      </c>
      <c r="C83" s="132" t="s">
        <v>179</v>
      </c>
      <c r="D83" s="132">
        <v>148</v>
      </c>
      <c r="G83" s="127" t="s">
        <v>938</v>
      </c>
      <c r="I83" s="302" t="s">
        <v>939</v>
      </c>
      <c r="J83" s="127" t="s">
        <v>940</v>
      </c>
      <c r="K83" s="127" t="s">
        <v>941</v>
      </c>
      <c r="L83" s="127" t="s">
        <v>942</v>
      </c>
      <c r="M83" s="127" t="s">
        <v>146</v>
      </c>
      <c r="N83" s="127">
        <v>14221</v>
      </c>
      <c r="O83" s="141" t="s">
        <v>943</v>
      </c>
      <c r="Q83" s="127" t="s">
        <v>806</v>
      </c>
      <c r="R83" s="127" t="s">
        <v>944</v>
      </c>
      <c r="S83" s="159" t="s">
        <v>945</v>
      </c>
      <c r="T83" s="127" t="s">
        <v>946</v>
      </c>
      <c r="U83" s="127" t="s">
        <v>146</v>
      </c>
      <c r="V83" s="127">
        <v>14086</v>
      </c>
      <c r="W83" s="127" t="s">
        <v>947</v>
      </c>
      <c r="X83" s="153" t="s">
        <v>948</v>
      </c>
      <c r="Z83" s="130" t="s">
        <v>179</v>
      </c>
      <c r="AA83" s="140">
        <v>118</v>
      </c>
      <c r="AB83" s="140">
        <v>222</v>
      </c>
      <c r="AE83" s="141" t="s">
        <v>949</v>
      </c>
      <c r="AF83" s="141" t="s">
        <v>950</v>
      </c>
      <c r="AG83" s="130" t="s">
        <v>179</v>
      </c>
      <c r="AI83" s="181">
        <v>149</v>
      </c>
      <c r="AJ83" s="180">
        <f>AI83+20</f>
        <v>169</v>
      </c>
      <c r="AK83" s="180">
        <f>AJ83+20</f>
        <v>189</v>
      </c>
      <c r="AM83" s="127" t="s">
        <v>951</v>
      </c>
      <c r="AN83" s="130" t="s">
        <v>179</v>
      </c>
      <c r="AO83" s="132">
        <v>74</v>
      </c>
      <c r="AP83" s="132">
        <v>63</v>
      </c>
      <c r="AQ83" s="130" t="s">
        <v>179</v>
      </c>
      <c r="AR83" s="132">
        <v>84</v>
      </c>
      <c r="AS83" s="132">
        <v>71</v>
      </c>
      <c r="AT83" s="130" t="s">
        <v>179</v>
      </c>
      <c r="AU83" s="132">
        <v>93</v>
      </c>
      <c r="AV83" s="130" t="s">
        <v>179</v>
      </c>
      <c r="AW83" s="132">
        <v>98</v>
      </c>
      <c r="AX83" s="132">
        <v>78</v>
      </c>
      <c r="AY83" s="130" t="s">
        <v>179</v>
      </c>
      <c r="AZ83" s="132">
        <v>-15</v>
      </c>
      <c r="BA83" s="143">
        <v>-0.1613</v>
      </c>
      <c r="BB83" s="130" t="s">
        <v>179</v>
      </c>
      <c r="BC83" s="132">
        <v>174</v>
      </c>
      <c r="BD83" s="130" t="s">
        <v>179</v>
      </c>
      <c r="BE83" s="132">
        <v>96</v>
      </c>
      <c r="BF83" s="132">
        <v>91</v>
      </c>
      <c r="BG83" s="130" t="s">
        <v>179</v>
      </c>
      <c r="BH83" s="132">
        <v>-83</v>
      </c>
      <c r="BI83" s="143">
        <v>-0.47699999999999998</v>
      </c>
      <c r="BJ83" s="130" t="s">
        <v>179</v>
      </c>
      <c r="BK83" s="132"/>
      <c r="BL83" s="130" t="s">
        <v>179</v>
      </c>
      <c r="BM83" s="132">
        <v>99</v>
      </c>
      <c r="BN83" s="132">
        <v>92</v>
      </c>
      <c r="BO83" s="132"/>
      <c r="BP83" s="130" t="s">
        <v>179</v>
      </c>
      <c r="BQ83" s="132"/>
      <c r="BR83" s="130" t="s">
        <v>179</v>
      </c>
      <c r="BS83" s="132">
        <v>136</v>
      </c>
      <c r="BT83" s="132">
        <v>126</v>
      </c>
      <c r="BU83" s="130" t="s">
        <v>179</v>
      </c>
      <c r="BV83" s="132"/>
      <c r="BW83" s="132">
        <v>147</v>
      </c>
      <c r="BX83" s="132">
        <v>135</v>
      </c>
      <c r="BY83" s="130" t="s">
        <v>179</v>
      </c>
      <c r="BZ83" s="132"/>
      <c r="CA83" s="132">
        <v>139</v>
      </c>
      <c r="CB83" s="132">
        <v>139</v>
      </c>
      <c r="CC83" s="130" t="s">
        <v>179</v>
      </c>
      <c r="CD83" s="132"/>
      <c r="CE83" s="132">
        <v>140</v>
      </c>
      <c r="CF83" s="132">
        <v>140</v>
      </c>
      <c r="CG83" s="130" t="s">
        <v>179</v>
      </c>
      <c r="CH83" s="132"/>
      <c r="CI83" s="132">
        <v>141</v>
      </c>
      <c r="CJ83" s="132">
        <v>140</v>
      </c>
      <c r="CK83" s="192" t="s">
        <v>179</v>
      </c>
      <c r="CL83" s="160">
        <v>138</v>
      </c>
      <c r="CM83" s="160">
        <v>138</v>
      </c>
      <c r="CN83" s="256"/>
      <c r="CO83" s="160">
        <v>138</v>
      </c>
      <c r="CP83" s="160">
        <v>138</v>
      </c>
      <c r="CQ83" s="185"/>
    </row>
    <row r="84" spans="1:168">
      <c r="A84" s="132" t="s">
        <v>563</v>
      </c>
      <c r="D84" s="132">
        <v>61</v>
      </c>
      <c r="G84" s="127" t="s">
        <v>952</v>
      </c>
      <c r="I84" s="127" t="s">
        <v>953</v>
      </c>
      <c r="J84" s="127" t="s">
        <v>940</v>
      </c>
      <c r="K84" s="127" t="s">
        <v>941</v>
      </c>
      <c r="L84" s="127" t="s">
        <v>942</v>
      </c>
      <c r="M84" s="127" t="s">
        <v>146</v>
      </c>
      <c r="N84" s="127">
        <v>14221</v>
      </c>
      <c r="O84" s="141" t="s">
        <v>943</v>
      </c>
      <c r="Q84" s="127" t="s">
        <v>806</v>
      </c>
      <c r="R84" s="127" t="s">
        <v>944</v>
      </c>
      <c r="S84" s="127" t="s">
        <v>945</v>
      </c>
      <c r="T84" s="127" t="s">
        <v>946</v>
      </c>
      <c r="U84" s="127" t="s">
        <v>146</v>
      </c>
      <c r="V84" s="127">
        <v>14086</v>
      </c>
      <c r="W84" s="127" t="s">
        <v>947</v>
      </c>
      <c r="X84" s="153" t="s">
        <v>948</v>
      </c>
      <c r="Z84" s="130" t="s">
        <v>179</v>
      </c>
      <c r="AA84" s="140">
        <v>119</v>
      </c>
      <c r="AB84" s="140">
        <v>223</v>
      </c>
      <c r="AE84" s="141" t="s">
        <v>954</v>
      </c>
      <c r="AF84" s="141" t="s">
        <v>950</v>
      </c>
      <c r="AG84" s="130" t="s">
        <v>179</v>
      </c>
      <c r="AI84" s="181">
        <v>149</v>
      </c>
      <c r="AJ84" s="180">
        <f>AI84+20</f>
        <v>169</v>
      </c>
      <c r="AK84" s="180">
        <f>AJ84+20</f>
        <v>189</v>
      </c>
      <c r="AM84" s="127" t="s">
        <v>951</v>
      </c>
      <c r="AN84" s="130" t="s">
        <v>179</v>
      </c>
      <c r="AO84" s="132">
        <v>44</v>
      </c>
      <c r="AP84" s="132">
        <v>36</v>
      </c>
      <c r="AQ84" s="130" t="s">
        <v>179</v>
      </c>
      <c r="AR84" s="132">
        <v>45</v>
      </c>
      <c r="AS84" s="132">
        <v>37</v>
      </c>
      <c r="AT84" s="130" t="s">
        <v>179</v>
      </c>
      <c r="AU84" s="132"/>
      <c r="AV84" s="130" t="s">
        <v>179</v>
      </c>
      <c r="AW84" s="132">
        <v>50</v>
      </c>
      <c r="AX84" s="132">
        <v>45</v>
      </c>
      <c r="AY84" s="130" t="s">
        <v>179</v>
      </c>
      <c r="AZ84" s="132">
        <v>45</v>
      </c>
      <c r="BA84" s="132" t="e">
        <v>#DIV/0!</v>
      </c>
      <c r="BB84" s="130" t="s">
        <v>179</v>
      </c>
      <c r="BC84" s="132"/>
      <c r="BD84" s="130" t="s">
        <v>179</v>
      </c>
      <c r="BE84" s="132">
        <v>50</v>
      </c>
      <c r="BF84" s="132">
        <v>48</v>
      </c>
      <c r="BG84" s="130" t="s">
        <v>179</v>
      </c>
      <c r="BH84" s="132">
        <v>48</v>
      </c>
      <c r="BI84" s="132" t="e">
        <v>#DIV/0!</v>
      </c>
      <c r="BJ84" s="130" t="s">
        <v>179</v>
      </c>
      <c r="BK84" s="132">
        <v>52</v>
      </c>
      <c r="BL84" s="130" t="s">
        <v>179</v>
      </c>
      <c r="BM84" s="132">
        <v>52</v>
      </c>
      <c r="BN84" s="132">
        <v>50</v>
      </c>
      <c r="BO84" s="132"/>
      <c r="BP84" s="130" t="s">
        <v>179</v>
      </c>
      <c r="BQ84" s="132">
        <v>60</v>
      </c>
      <c r="BR84" s="130" t="s">
        <v>179</v>
      </c>
      <c r="BS84" s="132">
        <v>65</v>
      </c>
      <c r="BT84" s="132">
        <v>63</v>
      </c>
      <c r="BU84" s="130" t="s">
        <v>179</v>
      </c>
      <c r="BV84" s="132">
        <v>60</v>
      </c>
      <c r="BW84" s="132">
        <v>70</v>
      </c>
      <c r="BX84" s="132">
        <v>70</v>
      </c>
      <c r="BY84" s="130" t="s">
        <v>179</v>
      </c>
      <c r="BZ84" s="132">
        <v>61</v>
      </c>
      <c r="CA84" s="132">
        <v>69</v>
      </c>
      <c r="CB84" s="132">
        <v>69</v>
      </c>
      <c r="CC84" s="130" t="s">
        <v>179</v>
      </c>
      <c r="CD84" s="132"/>
      <c r="CE84" s="132">
        <v>71</v>
      </c>
      <c r="CF84" s="132">
        <v>71</v>
      </c>
      <c r="CG84" s="130" t="s">
        <v>179</v>
      </c>
      <c r="CH84" s="132"/>
      <c r="CI84" s="132">
        <v>73</v>
      </c>
      <c r="CJ84" s="132">
        <v>73</v>
      </c>
      <c r="CK84" s="192" t="s">
        <v>179</v>
      </c>
      <c r="CL84" s="160">
        <v>73</v>
      </c>
      <c r="CM84" s="160">
        <v>73</v>
      </c>
      <c r="CN84" s="256"/>
      <c r="CO84" s="160">
        <v>73</v>
      </c>
      <c r="CP84" s="160">
        <v>73</v>
      </c>
      <c r="CQ84" s="185"/>
    </row>
    <row r="85" spans="1:168">
      <c r="A85" s="132" t="s">
        <v>563</v>
      </c>
      <c r="D85" s="132">
        <v>154</v>
      </c>
      <c r="G85" s="127" t="s">
        <v>955</v>
      </c>
      <c r="I85" s="302" t="s">
        <v>956</v>
      </c>
      <c r="K85" s="127" t="s">
        <v>957</v>
      </c>
      <c r="L85" s="127" t="s">
        <v>958</v>
      </c>
      <c r="M85" s="127" t="s">
        <v>532</v>
      </c>
      <c r="N85" s="127">
        <v>19606</v>
      </c>
      <c r="O85" s="290" t="s">
        <v>959</v>
      </c>
      <c r="Q85" s="127" t="s">
        <v>960</v>
      </c>
      <c r="R85" s="127" t="s">
        <v>961</v>
      </c>
      <c r="S85" s="127" t="s">
        <v>962</v>
      </c>
      <c r="T85" s="127" t="s">
        <v>958</v>
      </c>
      <c r="U85" s="127" t="s">
        <v>532</v>
      </c>
      <c r="V85" s="127">
        <v>19607</v>
      </c>
      <c r="X85" s="153" t="s">
        <v>963</v>
      </c>
      <c r="Y85" s="127" t="s">
        <v>964</v>
      </c>
      <c r="Z85" s="130" t="s">
        <v>179</v>
      </c>
      <c r="AA85" s="140">
        <v>112</v>
      </c>
      <c r="AB85" s="140">
        <v>202</v>
      </c>
      <c r="AE85" s="142" t="s">
        <v>302</v>
      </c>
      <c r="AF85" s="141" t="s">
        <v>81</v>
      </c>
      <c r="AG85" s="130" t="s">
        <v>179</v>
      </c>
      <c r="AI85" s="180">
        <v>139</v>
      </c>
      <c r="AJ85" s="180">
        <f>AI85+20</f>
        <v>159</v>
      </c>
      <c r="AK85" s="180">
        <f>AJ85+20</f>
        <v>179</v>
      </c>
      <c r="AM85" s="127" t="s">
        <v>965</v>
      </c>
      <c r="AN85" s="130" t="s">
        <v>179</v>
      </c>
      <c r="AO85" s="132">
        <v>156</v>
      </c>
      <c r="AP85" s="132">
        <v>141</v>
      </c>
      <c r="AQ85" s="130" t="s">
        <v>179</v>
      </c>
      <c r="AR85" s="132">
        <v>163</v>
      </c>
      <c r="AS85" s="132">
        <v>149</v>
      </c>
      <c r="AT85" s="130" t="s">
        <v>179</v>
      </c>
      <c r="AU85" s="132">
        <v>62</v>
      </c>
      <c r="AV85" s="130" t="s">
        <v>179</v>
      </c>
      <c r="AW85" s="132">
        <v>169</v>
      </c>
      <c r="AX85" s="132">
        <v>151</v>
      </c>
      <c r="AY85" s="130" t="s">
        <v>179</v>
      </c>
      <c r="AZ85" s="132">
        <v>89</v>
      </c>
      <c r="BA85" s="143">
        <v>1.4355</v>
      </c>
      <c r="BB85" s="130" t="s">
        <v>179</v>
      </c>
      <c r="BC85" s="132">
        <v>132</v>
      </c>
      <c r="BD85" s="130" t="s">
        <v>179</v>
      </c>
      <c r="BE85" s="132">
        <v>162</v>
      </c>
      <c r="BF85" s="132">
        <v>154</v>
      </c>
      <c r="BG85" s="130" t="s">
        <v>179</v>
      </c>
      <c r="BH85" s="132">
        <v>22</v>
      </c>
      <c r="BI85" s="143">
        <v>0.16669999999999999</v>
      </c>
      <c r="BJ85" s="130" t="s">
        <v>179</v>
      </c>
      <c r="BK85" s="132">
        <v>136</v>
      </c>
      <c r="BL85" s="130" t="s">
        <v>179</v>
      </c>
      <c r="BM85" s="132">
        <v>162</v>
      </c>
      <c r="BN85" s="132">
        <v>156</v>
      </c>
      <c r="BO85" s="132"/>
      <c r="BP85" s="130" t="s">
        <v>179</v>
      </c>
      <c r="BQ85" s="132">
        <v>141</v>
      </c>
      <c r="BR85" s="130" t="s">
        <v>179</v>
      </c>
      <c r="BS85" s="132">
        <v>174</v>
      </c>
      <c r="BT85" s="132">
        <v>170</v>
      </c>
      <c r="BU85" s="130" t="s">
        <v>179</v>
      </c>
      <c r="BV85" s="132">
        <v>153</v>
      </c>
      <c r="BW85" s="132">
        <v>174</v>
      </c>
      <c r="BX85" s="132">
        <v>174</v>
      </c>
      <c r="BY85" s="130" t="s">
        <v>179</v>
      </c>
      <c r="BZ85" s="132">
        <v>154</v>
      </c>
      <c r="CA85" s="132">
        <v>167</v>
      </c>
      <c r="CB85" s="132">
        <v>167</v>
      </c>
      <c r="CC85" s="130" t="s">
        <v>179</v>
      </c>
      <c r="CD85" s="132"/>
      <c r="CE85" s="132">
        <v>167</v>
      </c>
      <c r="CF85" s="132">
        <v>167</v>
      </c>
      <c r="CG85" s="130" t="s">
        <v>179</v>
      </c>
      <c r="CH85" s="132"/>
      <c r="CI85" s="132">
        <v>167</v>
      </c>
      <c r="CJ85" s="132">
        <v>167</v>
      </c>
      <c r="CK85" s="192" t="s">
        <v>179</v>
      </c>
      <c r="CL85" s="160">
        <v>167</v>
      </c>
      <c r="CM85" s="160">
        <v>167</v>
      </c>
      <c r="CN85" s="256"/>
      <c r="CO85" s="160">
        <v>167</v>
      </c>
      <c r="CP85" s="160">
        <v>167</v>
      </c>
      <c r="CQ85" s="185"/>
    </row>
    <row r="86" spans="1:168">
      <c r="A86" s="132" t="s">
        <v>563</v>
      </c>
      <c r="C86" s="132" t="s">
        <v>179</v>
      </c>
      <c r="D86" s="132">
        <v>102</v>
      </c>
      <c r="G86" s="127" t="s">
        <v>966</v>
      </c>
      <c r="I86" s="127" t="s">
        <v>967</v>
      </c>
      <c r="K86" s="127" t="s">
        <v>968</v>
      </c>
      <c r="L86" s="127" t="s">
        <v>969</v>
      </c>
      <c r="M86" s="127" t="s">
        <v>248</v>
      </c>
      <c r="N86" s="127">
        <v>45805</v>
      </c>
      <c r="O86" s="141" t="s">
        <v>970</v>
      </c>
      <c r="Q86" s="127" t="s">
        <v>971</v>
      </c>
      <c r="R86" s="127" t="s">
        <v>972</v>
      </c>
      <c r="S86" s="127" t="s">
        <v>973</v>
      </c>
      <c r="T86" s="127" t="s">
        <v>969</v>
      </c>
      <c r="U86" s="127" t="s">
        <v>248</v>
      </c>
      <c r="V86" s="127">
        <v>45801</v>
      </c>
      <c r="X86" s="153" t="s">
        <v>974</v>
      </c>
      <c r="Z86" s="130" t="s">
        <v>179</v>
      </c>
      <c r="AA86" s="140">
        <v>105</v>
      </c>
      <c r="AB86" s="140">
        <v>209</v>
      </c>
      <c r="AE86" s="142" t="s">
        <v>975</v>
      </c>
      <c r="AF86" s="141" t="s">
        <v>976</v>
      </c>
      <c r="AG86" s="130" t="s">
        <v>179</v>
      </c>
      <c r="AI86" s="180">
        <v>139</v>
      </c>
      <c r="AJ86" s="180">
        <f>AI86+20</f>
        <v>159</v>
      </c>
      <c r="AK86" s="180">
        <f>AJ86+20</f>
        <v>179</v>
      </c>
      <c r="AM86" s="127" t="s">
        <v>977</v>
      </c>
      <c r="AN86" s="130" t="s">
        <v>179</v>
      </c>
      <c r="AO86" s="132">
        <v>107</v>
      </c>
      <c r="AP86" s="132">
        <v>106</v>
      </c>
      <c r="AQ86" s="130" t="s">
        <v>179</v>
      </c>
      <c r="AR86" s="132">
        <v>119</v>
      </c>
      <c r="AS86" s="132">
        <v>114</v>
      </c>
      <c r="AT86" s="130" t="s">
        <v>179</v>
      </c>
      <c r="AU86" s="132">
        <v>41</v>
      </c>
      <c r="AV86" s="130" t="s">
        <v>179</v>
      </c>
      <c r="AW86" s="132">
        <v>132</v>
      </c>
      <c r="AX86" s="132">
        <v>123</v>
      </c>
      <c r="AY86" s="130" t="s">
        <v>179</v>
      </c>
      <c r="AZ86" s="132">
        <v>82</v>
      </c>
      <c r="BA86" s="143">
        <v>2</v>
      </c>
      <c r="BB86" s="130" t="s">
        <v>179</v>
      </c>
      <c r="BC86" s="132">
        <v>84</v>
      </c>
      <c r="BD86" s="130" t="s">
        <v>179</v>
      </c>
      <c r="BE86" s="132">
        <v>144</v>
      </c>
      <c r="BF86" s="132">
        <v>141</v>
      </c>
      <c r="BG86" s="130" t="s">
        <v>179</v>
      </c>
      <c r="BH86" s="132">
        <v>57</v>
      </c>
      <c r="BI86" s="143">
        <v>0.67859999999999998</v>
      </c>
      <c r="BJ86" s="130" t="s">
        <v>179</v>
      </c>
      <c r="BK86" s="132">
        <v>85</v>
      </c>
      <c r="BL86" s="130" t="s">
        <v>179</v>
      </c>
      <c r="BM86" s="132">
        <v>149</v>
      </c>
      <c r="BN86" s="132">
        <v>144</v>
      </c>
      <c r="BO86" s="132"/>
      <c r="BP86" s="130" t="s">
        <v>179</v>
      </c>
      <c r="BQ86" s="132">
        <v>100</v>
      </c>
      <c r="BR86" s="130" t="s">
        <v>179</v>
      </c>
      <c r="BS86" s="132">
        <v>154</v>
      </c>
      <c r="BT86" s="132">
        <v>154</v>
      </c>
      <c r="BU86" s="130" t="s">
        <v>179</v>
      </c>
      <c r="BV86" s="132">
        <v>102</v>
      </c>
      <c r="BW86" s="132">
        <v>145</v>
      </c>
      <c r="BX86" s="132">
        <v>145</v>
      </c>
      <c r="BY86" s="130" t="s">
        <v>179</v>
      </c>
      <c r="BZ86" s="132">
        <v>102</v>
      </c>
      <c r="CA86" s="132">
        <v>145</v>
      </c>
      <c r="CB86" s="132">
        <v>145</v>
      </c>
      <c r="CC86" s="130" t="s">
        <v>179</v>
      </c>
      <c r="CD86" s="132"/>
      <c r="CE86" s="132">
        <v>146</v>
      </c>
      <c r="CF86" s="132">
        <v>146</v>
      </c>
      <c r="CG86" s="130" t="s">
        <v>179</v>
      </c>
      <c r="CH86" s="132"/>
      <c r="CI86" s="132">
        <v>146</v>
      </c>
      <c r="CJ86" s="132">
        <v>146</v>
      </c>
      <c r="CK86" s="192" t="s">
        <v>179</v>
      </c>
      <c r="CL86" s="160">
        <v>146</v>
      </c>
      <c r="CM86" s="160">
        <v>146</v>
      </c>
      <c r="CN86" s="256"/>
      <c r="CO86" s="160">
        <v>146</v>
      </c>
      <c r="CP86" s="160">
        <v>146</v>
      </c>
      <c r="CQ86" s="185"/>
    </row>
    <row r="87" spans="1:168">
      <c r="A87" s="132" t="s">
        <v>563</v>
      </c>
      <c r="C87" s="132" t="s">
        <v>179</v>
      </c>
      <c r="D87" s="132">
        <v>61</v>
      </c>
      <c r="G87" s="127" t="s">
        <v>978</v>
      </c>
      <c r="I87" s="302" t="s">
        <v>979</v>
      </c>
      <c r="K87" s="127" t="s">
        <v>980</v>
      </c>
      <c r="L87" s="127" t="s">
        <v>981</v>
      </c>
      <c r="M87" s="127" t="s">
        <v>146</v>
      </c>
      <c r="N87" s="127">
        <v>14424</v>
      </c>
      <c r="O87" s="141" t="s">
        <v>982</v>
      </c>
      <c r="Q87" s="127" t="s">
        <v>983</v>
      </c>
      <c r="R87" s="127" t="s">
        <v>984</v>
      </c>
      <c r="S87" s="127" t="s">
        <v>985</v>
      </c>
      <c r="T87" s="127" t="s">
        <v>986</v>
      </c>
      <c r="U87" s="127" t="s">
        <v>146</v>
      </c>
      <c r="V87" s="127">
        <v>14425</v>
      </c>
      <c r="W87" s="127" t="s">
        <v>987</v>
      </c>
      <c r="X87" s="153" t="s">
        <v>988</v>
      </c>
      <c r="Z87" s="130" t="s">
        <v>179</v>
      </c>
      <c r="AA87" s="140">
        <v>105</v>
      </c>
      <c r="AB87" s="140">
        <v>202</v>
      </c>
      <c r="AE87" s="141" t="s">
        <v>989</v>
      </c>
      <c r="AF87" s="141" t="s">
        <v>81</v>
      </c>
      <c r="AG87" s="130" t="s">
        <v>179</v>
      </c>
      <c r="AI87" s="180">
        <v>149</v>
      </c>
      <c r="AJ87" s="180">
        <f>AI87+20</f>
        <v>169</v>
      </c>
      <c r="AK87" s="180">
        <f>AJ87+20</f>
        <v>189</v>
      </c>
      <c r="AM87" s="127" t="s">
        <v>990</v>
      </c>
      <c r="AN87" s="130" t="s">
        <v>179</v>
      </c>
      <c r="AO87" s="132">
        <v>63</v>
      </c>
      <c r="AP87" s="132">
        <v>60</v>
      </c>
      <c r="AQ87" s="130" t="s">
        <v>179</v>
      </c>
      <c r="AR87" s="132">
        <v>75</v>
      </c>
      <c r="AS87" s="132">
        <v>65</v>
      </c>
      <c r="AT87" s="130" t="s">
        <v>179</v>
      </c>
      <c r="AU87" s="132">
        <v>22</v>
      </c>
      <c r="AV87" s="130" t="s">
        <v>179</v>
      </c>
      <c r="AW87" s="132">
        <v>84</v>
      </c>
      <c r="AX87" s="132">
        <v>73</v>
      </c>
      <c r="AY87" s="130" t="s">
        <v>179</v>
      </c>
      <c r="AZ87" s="132">
        <v>51</v>
      </c>
      <c r="BA87" s="143">
        <v>2.3182</v>
      </c>
      <c r="BB87" s="130" t="s">
        <v>179</v>
      </c>
      <c r="BC87" s="132">
        <v>49</v>
      </c>
      <c r="BD87" s="130" t="s">
        <v>179</v>
      </c>
      <c r="BE87" s="132">
        <v>95</v>
      </c>
      <c r="BF87" s="132">
        <v>84</v>
      </c>
      <c r="BG87" s="130" t="s">
        <v>179</v>
      </c>
      <c r="BH87" s="132">
        <v>35</v>
      </c>
      <c r="BI87" s="143">
        <v>0.71430000000000005</v>
      </c>
      <c r="BJ87" s="130" t="s">
        <v>179</v>
      </c>
      <c r="BK87" s="132">
        <v>52</v>
      </c>
      <c r="BL87" s="130" t="s">
        <v>179</v>
      </c>
      <c r="BM87" s="132">
        <v>92</v>
      </c>
      <c r="BN87" s="132">
        <v>87</v>
      </c>
      <c r="BO87" s="132"/>
      <c r="BP87" s="130" t="s">
        <v>179</v>
      </c>
      <c r="BQ87" s="132">
        <v>59</v>
      </c>
      <c r="BR87" s="130" t="s">
        <v>179</v>
      </c>
      <c r="BS87" s="132">
        <v>96</v>
      </c>
      <c r="BT87" s="132">
        <v>96</v>
      </c>
      <c r="BU87" s="130" t="s">
        <v>179</v>
      </c>
      <c r="BV87" s="132">
        <v>61</v>
      </c>
      <c r="BW87" s="132">
        <v>96</v>
      </c>
      <c r="BX87" s="132">
        <v>96</v>
      </c>
      <c r="BY87" s="130" t="s">
        <v>179</v>
      </c>
      <c r="BZ87" s="132">
        <v>61</v>
      </c>
      <c r="CA87" s="132">
        <v>99</v>
      </c>
      <c r="CB87" s="132">
        <v>96</v>
      </c>
      <c r="CC87" s="130" t="s">
        <v>179</v>
      </c>
      <c r="CD87" s="132"/>
      <c r="CE87" s="132">
        <v>99</v>
      </c>
      <c r="CF87" s="132">
        <v>96</v>
      </c>
      <c r="CG87" s="130" t="s">
        <v>179</v>
      </c>
      <c r="CH87" s="132"/>
      <c r="CI87" s="132">
        <v>99</v>
      </c>
      <c r="CJ87" s="132">
        <v>96</v>
      </c>
      <c r="CK87" s="192" t="s">
        <v>179</v>
      </c>
      <c r="CL87" s="160">
        <v>96</v>
      </c>
      <c r="CM87" s="160">
        <v>96</v>
      </c>
      <c r="CN87" s="256"/>
      <c r="CO87" s="160">
        <v>96</v>
      </c>
      <c r="CP87" s="160">
        <v>96</v>
      </c>
      <c r="CQ87" s="185"/>
    </row>
    <row r="88" spans="1:168" s="135" customFormat="1">
      <c r="A88" s="134" t="s">
        <v>563</v>
      </c>
      <c r="B88" s="134"/>
      <c r="C88" s="134"/>
      <c r="D88" s="134"/>
      <c r="E88" s="134"/>
      <c r="F88" s="134"/>
      <c r="G88" s="135" t="s">
        <v>991</v>
      </c>
      <c r="I88" s="135" t="s">
        <v>992</v>
      </c>
      <c r="K88" s="135" t="s">
        <v>980</v>
      </c>
      <c r="L88" s="135" t="s">
        <v>981</v>
      </c>
      <c r="M88" s="135" t="s">
        <v>146</v>
      </c>
      <c r="N88" s="135">
        <v>14424</v>
      </c>
      <c r="O88" s="149" t="s">
        <v>982</v>
      </c>
      <c r="Q88" s="135" t="s">
        <v>983</v>
      </c>
      <c r="R88" s="135" t="s">
        <v>984</v>
      </c>
      <c r="S88" s="135" t="s">
        <v>985</v>
      </c>
      <c r="T88" s="135" t="s">
        <v>986</v>
      </c>
      <c r="U88" s="135" t="s">
        <v>146</v>
      </c>
      <c r="V88" s="135">
        <v>14425</v>
      </c>
      <c r="W88" s="135" t="s">
        <v>987</v>
      </c>
      <c r="X88" s="136" t="s">
        <v>988</v>
      </c>
      <c r="Z88" s="130"/>
      <c r="AA88" s="144">
        <v>27</v>
      </c>
      <c r="AB88" s="144">
        <v>30</v>
      </c>
      <c r="AE88" s="145" t="s">
        <v>279</v>
      </c>
      <c r="AF88" s="146" t="s">
        <v>280</v>
      </c>
      <c r="AG88" s="130"/>
      <c r="AI88" s="178">
        <v>295</v>
      </c>
      <c r="AJ88" s="178">
        <v>0</v>
      </c>
      <c r="AK88" s="178">
        <v>0</v>
      </c>
      <c r="AL88" s="123"/>
      <c r="AM88" s="135" t="s">
        <v>990</v>
      </c>
      <c r="AN88" s="130"/>
      <c r="AO88" s="134">
        <v>11</v>
      </c>
      <c r="AP88" s="134">
        <v>11</v>
      </c>
      <c r="AQ88" s="130"/>
      <c r="AR88" s="134">
        <v>14</v>
      </c>
      <c r="AS88" s="134">
        <v>13</v>
      </c>
      <c r="AT88" s="130"/>
      <c r="AU88" s="134"/>
      <c r="AV88" s="130"/>
      <c r="AW88" s="134">
        <v>16</v>
      </c>
      <c r="AX88" s="134">
        <v>16</v>
      </c>
      <c r="AY88" s="130"/>
      <c r="AZ88" s="134">
        <v>16</v>
      </c>
      <c r="BA88" s="134" t="e">
        <v>#DIV/0!</v>
      </c>
      <c r="BB88" s="130"/>
      <c r="BC88" s="134"/>
      <c r="BD88" s="130"/>
      <c r="BE88" s="134">
        <v>16</v>
      </c>
      <c r="BF88" s="134">
        <v>16</v>
      </c>
      <c r="BG88" s="130"/>
      <c r="BH88" s="134">
        <v>16</v>
      </c>
      <c r="BI88" s="134" t="e">
        <v>#DIV/0!</v>
      </c>
      <c r="BJ88" s="130"/>
      <c r="BK88" s="134"/>
      <c r="BL88" s="130"/>
      <c r="BM88" s="134">
        <v>16</v>
      </c>
      <c r="BN88" s="134">
        <v>16</v>
      </c>
      <c r="BO88" s="134"/>
      <c r="BP88" s="130"/>
      <c r="BQ88" s="134"/>
      <c r="BR88" s="130"/>
      <c r="BS88" s="134">
        <v>16</v>
      </c>
      <c r="BT88" s="134">
        <v>16</v>
      </c>
      <c r="BU88" s="130"/>
      <c r="BV88" s="134"/>
      <c r="BW88" s="134">
        <v>16</v>
      </c>
      <c r="BX88" s="134">
        <v>16</v>
      </c>
      <c r="BY88" s="130"/>
      <c r="BZ88" s="134"/>
      <c r="CA88" s="134">
        <v>16</v>
      </c>
      <c r="CB88" s="134">
        <v>16</v>
      </c>
      <c r="CC88" s="130"/>
      <c r="CD88" s="134"/>
      <c r="CE88" s="134">
        <v>16</v>
      </c>
      <c r="CF88" s="134">
        <v>16</v>
      </c>
      <c r="CG88" s="130"/>
      <c r="CH88" s="134"/>
      <c r="CI88" s="134">
        <v>16</v>
      </c>
      <c r="CJ88" s="134">
        <v>16</v>
      </c>
      <c r="CK88" s="192"/>
      <c r="CL88" s="160">
        <v>16</v>
      </c>
      <c r="CM88" s="160">
        <v>16</v>
      </c>
      <c r="CN88" s="256"/>
      <c r="CO88" s="160">
        <v>16</v>
      </c>
      <c r="CP88" s="160">
        <v>16</v>
      </c>
      <c r="CQ88" s="185"/>
      <c r="CR88" s="127"/>
      <c r="CS88" s="127"/>
      <c r="CT88" s="127"/>
      <c r="CU88" s="127"/>
      <c r="CV88" s="127"/>
      <c r="CW88" s="127"/>
      <c r="CX88" s="127"/>
      <c r="CY88" s="127"/>
      <c r="CZ88" s="127"/>
      <c r="DA88" s="127"/>
      <c r="DB88" s="127"/>
      <c r="DC88" s="127"/>
      <c r="DD88" s="127"/>
      <c r="DE88" s="127"/>
      <c r="DF88" s="127"/>
      <c r="DG88" s="127"/>
      <c r="DH88" s="127"/>
      <c r="DI88" s="127"/>
      <c r="DJ88" s="127"/>
      <c r="DK88" s="127"/>
      <c r="DL88" s="127"/>
      <c r="DM88" s="127"/>
      <c r="DN88" s="127"/>
      <c r="DO88" s="127"/>
      <c r="DP88" s="127"/>
      <c r="DQ88" s="127"/>
      <c r="DR88" s="127"/>
      <c r="DS88" s="127"/>
      <c r="DT88" s="127"/>
      <c r="DU88" s="127"/>
      <c r="DV88" s="127"/>
      <c r="DW88" s="127"/>
      <c r="DX88" s="127"/>
      <c r="DY88" s="127"/>
      <c r="DZ88" s="127"/>
      <c r="EA88" s="127"/>
      <c r="EB88" s="127"/>
      <c r="EC88" s="127"/>
      <c r="ED88" s="127"/>
      <c r="EE88" s="127"/>
      <c r="EF88" s="127"/>
      <c r="EG88" s="127"/>
      <c r="EH88" s="127"/>
      <c r="EI88" s="127"/>
      <c r="EJ88" s="127"/>
      <c r="EK88" s="127"/>
      <c r="EL88" s="127"/>
      <c r="EM88" s="127"/>
      <c r="EN88" s="127"/>
      <c r="EO88" s="127"/>
      <c r="EP88" s="127"/>
      <c r="EQ88" s="127"/>
      <c r="ER88" s="127"/>
      <c r="ES88" s="127"/>
      <c r="ET88" s="127"/>
      <c r="EU88" s="127"/>
      <c r="EV88" s="127"/>
      <c r="EW88" s="127"/>
      <c r="EX88" s="127"/>
      <c r="EY88" s="127"/>
      <c r="EZ88" s="127"/>
      <c r="FA88" s="127"/>
      <c r="FB88" s="127"/>
      <c r="FC88" s="127"/>
      <c r="FD88" s="127"/>
      <c r="FE88" s="127"/>
      <c r="FF88" s="127"/>
      <c r="FG88" s="127"/>
      <c r="FH88" s="127"/>
      <c r="FI88" s="127"/>
      <c r="FJ88" s="127"/>
      <c r="FK88" s="127"/>
      <c r="FL88" s="127"/>
    </row>
    <row r="89" spans="1:168">
      <c r="A89" s="132" t="s">
        <v>563</v>
      </c>
      <c r="C89" s="132" t="s">
        <v>179</v>
      </c>
      <c r="D89" s="132">
        <v>108</v>
      </c>
      <c r="G89" s="127" t="s">
        <v>993</v>
      </c>
      <c r="I89" s="127" t="s">
        <v>994</v>
      </c>
      <c r="J89" s="127" t="s">
        <v>995</v>
      </c>
      <c r="K89" s="127" t="s">
        <v>996</v>
      </c>
      <c r="L89" s="127" t="s">
        <v>997</v>
      </c>
      <c r="M89" s="127" t="s">
        <v>248</v>
      </c>
      <c r="N89" s="127">
        <v>44074</v>
      </c>
      <c r="O89" s="141" t="s">
        <v>998</v>
      </c>
      <c r="Q89" s="127" t="s">
        <v>999</v>
      </c>
      <c r="R89" s="127" t="s">
        <v>1000</v>
      </c>
      <c r="S89" s="127" t="s">
        <v>1001</v>
      </c>
      <c r="T89" s="127" t="s">
        <v>1002</v>
      </c>
      <c r="U89" s="127" t="s">
        <v>248</v>
      </c>
      <c r="V89" s="127">
        <v>44011</v>
      </c>
      <c r="W89" s="127" t="s">
        <v>1003</v>
      </c>
      <c r="X89" s="153" t="s">
        <v>1004</v>
      </c>
      <c r="Z89" s="130" t="s">
        <v>179</v>
      </c>
      <c r="AA89" s="140">
        <v>119</v>
      </c>
      <c r="AB89" s="140">
        <v>209</v>
      </c>
      <c r="AE89" s="142" t="s">
        <v>313</v>
      </c>
      <c r="AF89" s="141" t="s">
        <v>105</v>
      </c>
      <c r="AG89" s="130" t="s">
        <v>179</v>
      </c>
      <c r="AI89" s="180">
        <v>139</v>
      </c>
      <c r="AJ89" s="180">
        <f>AI89+20</f>
        <v>159</v>
      </c>
      <c r="AK89" s="180">
        <f>AJ89+20</f>
        <v>179</v>
      </c>
      <c r="AM89" s="127" t="s">
        <v>1005</v>
      </c>
      <c r="AN89" s="130" t="s">
        <v>179</v>
      </c>
      <c r="AO89" s="132">
        <v>38</v>
      </c>
      <c r="AP89" s="132">
        <v>29</v>
      </c>
      <c r="AQ89" s="130" t="s">
        <v>179</v>
      </c>
      <c r="AR89" s="132">
        <v>56</v>
      </c>
      <c r="AS89" s="132">
        <v>38</v>
      </c>
      <c r="AT89" s="130" t="s">
        <v>179</v>
      </c>
      <c r="AU89" s="132">
        <v>29</v>
      </c>
      <c r="AV89" s="130" t="s">
        <v>179</v>
      </c>
      <c r="AW89" s="132">
        <v>79</v>
      </c>
      <c r="AX89" s="132">
        <v>50</v>
      </c>
      <c r="AY89" s="130" t="s">
        <v>179</v>
      </c>
      <c r="AZ89" s="132">
        <v>21</v>
      </c>
      <c r="BA89" s="143">
        <v>0.72409999999999997</v>
      </c>
      <c r="BB89" s="130" t="s">
        <v>179</v>
      </c>
      <c r="BC89" s="132">
        <v>61</v>
      </c>
      <c r="BD89" s="130" t="s">
        <v>179</v>
      </c>
      <c r="BE89" s="132">
        <v>72</v>
      </c>
      <c r="BF89" s="132">
        <v>55</v>
      </c>
      <c r="BG89" s="130" t="s">
        <v>179</v>
      </c>
      <c r="BH89" s="132">
        <v>-6</v>
      </c>
      <c r="BI89" s="143">
        <v>-9.8400000000000001E-2</v>
      </c>
      <c r="BJ89" s="130" t="s">
        <v>179</v>
      </c>
      <c r="BK89" s="132">
        <v>71</v>
      </c>
      <c r="BL89" s="130" t="s">
        <v>179</v>
      </c>
      <c r="BM89" s="132">
        <v>68</v>
      </c>
      <c r="BN89" s="132">
        <v>57</v>
      </c>
      <c r="BO89" s="132"/>
      <c r="BP89" s="130" t="s">
        <v>179</v>
      </c>
      <c r="BQ89" s="132">
        <v>93</v>
      </c>
      <c r="BR89" s="130" t="s">
        <v>179</v>
      </c>
      <c r="BS89" s="132">
        <v>69</v>
      </c>
      <c r="BT89" s="132">
        <v>60</v>
      </c>
      <c r="BU89" s="130" t="s">
        <v>179</v>
      </c>
      <c r="BV89" s="132">
        <v>100</v>
      </c>
      <c r="BW89" s="132">
        <v>78</v>
      </c>
      <c r="BX89" s="132">
        <v>71</v>
      </c>
      <c r="BY89" s="130" t="s">
        <v>179</v>
      </c>
      <c r="BZ89" s="132">
        <v>105</v>
      </c>
      <c r="CA89" s="132">
        <v>88</v>
      </c>
      <c r="CB89" s="132">
        <v>85</v>
      </c>
      <c r="CC89" s="130" t="s">
        <v>179</v>
      </c>
      <c r="CD89" s="132"/>
      <c r="CE89" s="132">
        <v>80</v>
      </c>
      <c r="CF89" s="132">
        <v>80</v>
      </c>
      <c r="CG89" s="130" t="s">
        <v>179</v>
      </c>
      <c r="CH89" s="132"/>
      <c r="CI89" s="132">
        <v>78</v>
      </c>
      <c r="CJ89" s="132">
        <v>76</v>
      </c>
      <c r="CK89" s="192" t="s">
        <v>179</v>
      </c>
      <c r="CL89" s="160">
        <v>73</v>
      </c>
      <c r="CM89" s="160">
        <v>73</v>
      </c>
      <c r="CN89" s="256"/>
      <c r="CO89" s="160">
        <v>73</v>
      </c>
      <c r="CP89" s="160">
        <v>73</v>
      </c>
      <c r="CQ89" s="185"/>
    </row>
    <row r="90" spans="1:168">
      <c r="A90" s="132" t="s">
        <v>563</v>
      </c>
      <c r="D90" s="132">
        <v>73</v>
      </c>
      <c r="G90" s="127" t="s">
        <v>1006</v>
      </c>
      <c r="I90" s="127" t="s">
        <v>1007</v>
      </c>
      <c r="K90" s="127" t="s">
        <v>1008</v>
      </c>
      <c r="L90" s="127" t="s">
        <v>1009</v>
      </c>
      <c r="M90" s="127" t="s">
        <v>248</v>
      </c>
      <c r="N90" s="127">
        <v>44313</v>
      </c>
      <c r="O90" s="141" t="s">
        <v>1010</v>
      </c>
      <c r="Q90" s="127" t="s">
        <v>615</v>
      </c>
      <c r="R90" s="127" t="s">
        <v>1011</v>
      </c>
      <c r="S90" s="127" t="s">
        <v>1012</v>
      </c>
      <c r="T90" s="127" t="s">
        <v>1009</v>
      </c>
      <c r="U90" s="127" t="s">
        <v>248</v>
      </c>
      <c r="V90" s="127">
        <v>44313</v>
      </c>
      <c r="X90" s="153" t="s">
        <v>1013</v>
      </c>
      <c r="Z90" s="130" t="s">
        <v>179</v>
      </c>
      <c r="AA90" s="140">
        <v>112</v>
      </c>
      <c r="AB90" s="140">
        <v>202</v>
      </c>
      <c r="AE90" s="142" t="s">
        <v>302</v>
      </c>
      <c r="AF90" s="141" t="s">
        <v>105</v>
      </c>
      <c r="AG90" s="130" t="s">
        <v>179</v>
      </c>
      <c r="AI90" s="180">
        <v>139</v>
      </c>
      <c r="AJ90" s="180">
        <f>AI90+20</f>
        <v>159</v>
      </c>
      <c r="AK90" s="180">
        <f>AJ90+20</f>
        <v>179</v>
      </c>
      <c r="AM90" s="127" t="s">
        <v>1014</v>
      </c>
      <c r="AN90" s="130" t="s">
        <v>179</v>
      </c>
      <c r="AO90" s="132">
        <v>54</v>
      </c>
      <c r="AP90" s="132">
        <v>52</v>
      </c>
      <c r="AQ90" s="130" t="s">
        <v>179</v>
      </c>
      <c r="AR90" s="132">
        <v>56</v>
      </c>
      <c r="AS90" s="132">
        <v>55</v>
      </c>
      <c r="AT90" s="130" t="s">
        <v>179</v>
      </c>
      <c r="AU90" s="132">
        <v>31</v>
      </c>
      <c r="AV90" s="130" t="s">
        <v>179</v>
      </c>
      <c r="AW90" s="132">
        <v>70</v>
      </c>
      <c r="AX90" s="132">
        <v>70</v>
      </c>
      <c r="AY90" s="130" t="s">
        <v>179</v>
      </c>
      <c r="AZ90" s="132">
        <v>39</v>
      </c>
      <c r="BA90" s="143">
        <v>1.2581</v>
      </c>
      <c r="BB90" s="130" t="s">
        <v>179</v>
      </c>
      <c r="BC90" s="132">
        <v>58</v>
      </c>
      <c r="BD90" s="130" t="s">
        <v>179</v>
      </c>
      <c r="BE90" s="132">
        <v>73</v>
      </c>
      <c r="BF90" s="132">
        <v>73</v>
      </c>
      <c r="BG90" s="130" t="s">
        <v>179</v>
      </c>
      <c r="BH90" s="132">
        <v>15</v>
      </c>
      <c r="BI90" s="143">
        <v>0.2586</v>
      </c>
      <c r="BJ90" s="130" t="s">
        <v>179</v>
      </c>
      <c r="BK90" s="132">
        <v>58</v>
      </c>
      <c r="BL90" s="130" t="s">
        <v>179</v>
      </c>
      <c r="BM90" s="132">
        <v>84</v>
      </c>
      <c r="BN90" s="132">
        <v>80</v>
      </c>
      <c r="BO90" s="132"/>
      <c r="BP90" s="130" t="s">
        <v>179</v>
      </c>
      <c r="BQ90" s="132">
        <v>70</v>
      </c>
      <c r="BR90" s="130" t="s">
        <v>179</v>
      </c>
      <c r="BS90" s="132">
        <v>100</v>
      </c>
      <c r="BT90" s="132">
        <v>95</v>
      </c>
      <c r="BU90" s="130" t="s">
        <v>179</v>
      </c>
      <c r="BV90" s="132">
        <v>73</v>
      </c>
      <c r="BW90" s="132">
        <v>100</v>
      </c>
      <c r="BX90" s="132">
        <v>100</v>
      </c>
      <c r="BY90" s="130" t="s">
        <v>179</v>
      </c>
      <c r="BZ90" s="132">
        <v>73</v>
      </c>
      <c r="CA90" s="132">
        <v>100</v>
      </c>
      <c r="CB90" s="132">
        <v>100</v>
      </c>
      <c r="CC90" s="130" t="s">
        <v>179</v>
      </c>
      <c r="CD90" s="132"/>
      <c r="CE90" s="132">
        <v>98</v>
      </c>
      <c r="CF90" s="132">
        <v>98</v>
      </c>
      <c r="CG90" s="130" t="s">
        <v>179</v>
      </c>
      <c r="CH90" s="132"/>
      <c r="CI90" s="132">
        <v>98</v>
      </c>
      <c r="CJ90" s="132">
        <v>98</v>
      </c>
      <c r="CK90" s="192" t="s">
        <v>179</v>
      </c>
      <c r="CL90" s="160">
        <v>98</v>
      </c>
      <c r="CM90" s="160">
        <v>98</v>
      </c>
      <c r="CN90" s="256"/>
      <c r="CO90" s="160">
        <v>98</v>
      </c>
      <c r="CP90" s="160">
        <v>98</v>
      </c>
      <c r="CQ90" s="185"/>
    </row>
    <row r="91" spans="1:168">
      <c r="A91" s="132" t="s">
        <v>563</v>
      </c>
      <c r="D91" s="132">
        <v>127</v>
      </c>
      <c r="G91" s="127" t="s">
        <v>1015</v>
      </c>
      <c r="I91" s="302" t="s">
        <v>1016</v>
      </c>
      <c r="K91" s="127" t="s">
        <v>1017</v>
      </c>
      <c r="L91" s="127" t="s">
        <v>1018</v>
      </c>
      <c r="M91" s="127" t="s">
        <v>472</v>
      </c>
      <c r="N91" s="127">
        <v>55432</v>
      </c>
      <c r="O91" s="141" t="s">
        <v>1019</v>
      </c>
      <c r="Q91" s="127" t="s">
        <v>999</v>
      </c>
      <c r="R91" s="127" t="s">
        <v>1020</v>
      </c>
      <c r="S91" s="127" t="s">
        <v>1021</v>
      </c>
      <c r="T91" s="127" t="s">
        <v>1022</v>
      </c>
      <c r="U91" s="127" t="s">
        <v>472</v>
      </c>
      <c r="V91" s="127">
        <v>55304</v>
      </c>
      <c r="X91" s="153" t="s">
        <v>1023</v>
      </c>
      <c r="Z91" s="130" t="s">
        <v>179</v>
      </c>
      <c r="AA91" s="140">
        <v>105</v>
      </c>
      <c r="AB91" s="140">
        <v>126</v>
      </c>
      <c r="AE91" s="141" t="s">
        <v>1024</v>
      </c>
      <c r="AF91" s="142" t="s">
        <v>105</v>
      </c>
      <c r="AG91" s="130" t="s">
        <v>179</v>
      </c>
      <c r="AI91" s="38">
        <v>139</v>
      </c>
      <c r="AJ91" s="180">
        <f>AI91+20</f>
        <v>159</v>
      </c>
      <c r="AK91" s="180">
        <f>AJ91+20</f>
        <v>179</v>
      </c>
      <c r="AM91" s="127" t="s">
        <v>1025</v>
      </c>
      <c r="AN91" s="130" t="s">
        <v>179</v>
      </c>
      <c r="AO91" s="132">
        <v>52</v>
      </c>
      <c r="AP91" s="132">
        <v>51</v>
      </c>
      <c r="AQ91" s="130" t="s">
        <v>179</v>
      </c>
      <c r="AR91" s="132">
        <v>54</v>
      </c>
      <c r="AS91" s="132">
        <v>54</v>
      </c>
      <c r="AT91" s="130" t="s">
        <v>179</v>
      </c>
      <c r="AU91" s="132">
        <v>44</v>
      </c>
      <c r="AV91" s="130" t="s">
        <v>179</v>
      </c>
      <c r="AW91" s="132">
        <v>58</v>
      </c>
      <c r="AX91" s="132">
        <v>58</v>
      </c>
      <c r="AY91" s="130" t="s">
        <v>179</v>
      </c>
      <c r="AZ91" s="132">
        <v>14</v>
      </c>
      <c r="BA91" s="143">
        <v>0.31819999999999998</v>
      </c>
      <c r="BB91" s="130" t="s">
        <v>179</v>
      </c>
      <c r="BC91" s="132">
        <v>96</v>
      </c>
      <c r="BD91" s="130" t="s">
        <v>179</v>
      </c>
      <c r="BE91" s="132">
        <v>61</v>
      </c>
      <c r="BF91" s="132">
        <v>61</v>
      </c>
      <c r="BG91" s="130" t="s">
        <v>179</v>
      </c>
      <c r="BH91" s="132">
        <v>-35</v>
      </c>
      <c r="BI91" s="143">
        <v>-0.36459999999999998</v>
      </c>
      <c r="BJ91" s="130" t="s">
        <v>179</v>
      </c>
      <c r="BK91" s="132">
        <v>96</v>
      </c>
      <c r="BL91" s="130" t="s">
        <v>179</v>
      </c>
      <c r="BM91" s="132">
        <v>61</v>
      </c>
      <c r="BN91" s="132">
        <v>61</v>
      </c>
      <c r="BO91" s="132"/>
      <c r="BP91" s="130" t="s">
        <v>179</v>
      </c>
      <c r="BQ91" s="132">
        <v>117</v>
      </c>
      <c r="BR91" s="130" t="s">
        <v>179</v>
      </c>
      <c r="BS91" s="132">
        <v>71</v>
      </c>
      <c r="BT91" s="132">
        <v>71</v>
      </c>
      <c r="BU91" s="130" t="s">
        <v>179</v>
      </c>
      <c r="BV91" s="132">
        <v>127</v>
      </c>
      <c r="BW91" s="132">
        <v>71</v>
      </c>
      <c r="BX91" s="132">
        <v>71</v>
      </c>
      <c r="BY91" s="130" t="s">
        <v>179</v>
      </c>
      <c r="BZ91" s="132">
        <v>127</v>
      </c>
      <c r="CA91" s="132">
        <v>71</v>
      </c>
      <c r="CB91" s="132">
        <v>71</v>
      </c>
      <c r="CC91" s="130" t="s">
        <v>179</v>
      </c>
      <c r="CD91" s="132"/>
      <c r="CE91" s="132">
        <v>71</v>
      </c>
      <c r="CF91" s="132">
        <v>71</v>
      </c>
      <c r="CG91" s="130" t="s">
        <v>179</v>
      </c>
      <c r="CH91" s="132"/>
      <c r="CI91" s="132">
        <v>71</v>
      </c>
      <c r="CJ91" s="132">
        <v>71</v>
      </c>
      <c r="CK91" s="192" t="s">
        <v>179</v>
      </c>
      <c r="CL91" s="160">
        <v>71</v>
      </c>
      <c r="CM91" s="160">
        <v>71</v>
      </c>
      <c r="CN91" s="256"/>
      <c r="CO91" s="160">
        <v>71</v>
      </c>
      <c r="CP91" s="160">
        <v>71</v>
      </c>
      <c r="CQ91" s="185"/>
    </row>
    <row r="92" spans="1:168">
      <c r="A92" s="132" t="s">
        <v>563</v>
      </c>
      <c r="D92" s="132">
        <v>124</v>
      </c>
      <c r="G92" s="127" t="s">
        <v>1026</v>
      </c>
      <c r="I92" s="127" t="s">
        <v>1027</v>
      </c>
      <c r="K92" s="127" t="s">
        <v>1028</v>
      </c>
      <c r="L92" s="127" t="s">
        <v>669</v>
      </c>
      <c r="M92" s="127" t="s">
        <v>236</v>
      </c>
      <c r="N92" s="127">
        <v>80012</v>
      </c>
      <c r="O92" s="141" t="s">
        <v>1029</v>
      </c>
      <c r="Q92" s="127" t="s">
        <v>289</v>
      </c>
      <c r="R92" s="127" t="s">
        <v>1030</v>
      </c>
      <c r="S92" s="127" t="s">
        <v>1031</v>
      </c>
      <c r="T92" s="127" t="s">
        <v>669</v>
      </c>
      <c r="U92" s="127" t="s">
        <v>236</v>
      </c>
      <c r="V92" s="127">
        <v>80015</v>
      </c>
      <c r="X92" s="153" t="s">
        <v>1032</v>
      </c>
      <c r="Z92" s="130" t="s">
        <v>179</v>
      </c>
      <c r="AA92" s="140">
        <v>126</v>
      </c>
      <c r="AB92" s="140">
        <v>223</v>
      </c>
      <c r="AE92" s="142" t="s">
        <v>242</v>
      </c>
      <c r="AF92" s="141" t="s">
        <v>192</v>
      </c>
      <c r="AG92" s="130" t="s">
        <v>179</v>
      </c>
      <c r="AI92" s="38">
        <v>149</v>
      </c>
      <c r="AJ92" s="180">
        <f>AI92+20</f>
        <v>169</v>
      </c>
      <c r="AK92" s="180">
        <f>AJ92+20</f>
        <v>189</v>
      </c>
      <c r="AM92" s="127" t="s">
        <v>1033</v>
      </c>
      <c r="AN92" s="130" t="s">
        <v>179</v>
      </c>
      <c r="AO92" s="132">
        <v>54</v>
      </c>
      <c r="AP92" s="132">
        <v>50</v>
      </c>
      <c r="AQ92" s="130" t="s">
        <v>179</v>
      </c>
      <c r="AR92" s="132">
        <v>67</v>
      </c>
      <c r="AS92" s="132">
        <v>57</v>
      </c>
      <c r="AT92" s="130" t="s">
        <v>179</v>
      </c>
      <c r="AU92" s="132">
        <v>49</v>
      </c>
      <c r="AV92" s="130" t="s">
        <v>179</v>
      </c>
      <c r="AW92" s="132">
        <v>71</v>
      </c>
      <c r="AX92" s="132">
        <v>64</v>
      </c>
      <c r="AY92" s="130" t="s">
        <v>179</v>
      </c>
      <c r="AZ92" s="132">
        <v>15</v>
      </c>
      <c r="BA92" s="143">
        <v>0.30609999999999998</v>
      </c>
      <c r="BB92" s="130" t="s">
        <v>179</v>
      </c>
      <c r="BC92" s="132">
        <v>105</v>
      </c>
      <c r="BD92" s="130" t="s">
        <v>179</v>
      </c>
      <c r="BE92" s="132">
        <v>77</v>
      </c>
      <c r="BF92" s="132">
        <v>70</v>
      </c>
      <c r="BG92" s="130" t="s">
        <v>179</v>
      </c>
      <c r="BH92" s="132">
        <v>-35</v>
      </c>
      <c r="BI92" s="143">
        <v>-0.33329999999999999</v>
      </c>
      <c r="BJ92" s="130" t="s">
        <v>179</v>
      </c>
      <c r="BK92" s="132">
        <v>107</v>
      </c>
      <c r="BL92" s="130" t="s">
        <v>179</v>
      </c>
      <c r="BM92" s="132">
        <v>76</v>
      </c>
      <c r="BN92" s="132">
        <v>75</v>
      </c>
      <c r="BO92" s="132"/>
      <c r="BP92" s="130" t="s">
        <v>179</v>
      </c>
      <c r="BQ92" s="132">
        <v>112</v>
      </c>
      <c r="BR92" s="130" t="s">
        <v>179</v>
      </c>
      <c r="BS92" s="132">
        <v>86</v>
      </c>
      <c r="BT92" s="132">
        <v>82</v>
      </c>
      <c r="BU92" s="130" t="s">
        <v>179</v>
      </c>
      <c r="BV92" s="132">
        <v>115</v>
      </c>
      <c r="BW92" s="132">
        <v>91</v>
      </c>
      <c r="BX92" s="132">
        <v>87</v>
      </c>
      <c r="BY92" s="130" t="s">
        <v>179</v>
      </c>
      <c r="BZ92" s="132">
        <v>115</v>
      </c>
      <c r="CA92" s="132">
        <v>105</v>
      </c>
      <c r="CB92" s="132">
        <v>95</v>
      </c>
      <c r="CC92" s="130" t="s">
        <v>179</v>
      </c>
      <c r="CD92" s="132"/>
      <c r="CE92" s="132">
        <v>103</v>
      </c>
      <c r="CF92" s="132">
        <v>103</v>
      </c>
      <c r="CG92" s="130" t="s">
        <v>179</v>
      </c>
      <c r="CH92" s="132"/>
      <c r="CI92" s="132">
        <v>104</v>
      </c>
      <c r="CJ92" s="132">
        <v>104</v>
      </c>
      <c r="CK92" s="192" t="s">
        <v>179</v>
      </c>
      <c r="CL92" s="160">
        <v>104</v>
      </c>
      <c r="CM92" s="160">
        <v>104</v>
      </c>
      <c r="CN92" s="256"/>
      <c r="CO92" s="160">
        <v>104</v>
      </c>
      <c r="CP92" s="160">
        <v>104</v>
      </c>
      <c r="CQ92" s="185"/>
    </row>
    <row r="93" spans="1:168">
      <c r="A93" s="132" t="s">
        <v>563</v>
      </c>
      <c r="C93" s="132" t="s">
        <v>179</v>
      </c>
      <c r="D93" s="132">
        <v>82</v>
      </c>
      <c r="G93" s="127" t="s">
        <v>1034</v>
      </c>
      <c r="I93" s="127" t="s">
        <v>1035</v>
      </c>
      <c r="J93" s="127" t="s">
        <v>1036</v>
      </c>
      <c r="K93" s="127" t="s">
        <v>1037</v>
      </c>
      <c r="L93" s="127" t="s">
        <v>1038</v>
      </c>
      <c r="M93" s="127" t="s">
        <v>146</v>
      </c>
      <c r="N93" s="127">
        <v>14020</v>
      </c>
      <c r="O93" s="141" t="s">
        <v>1039</v>
      </c>
      <c r="Q93" s="127" t="s">
        <v>1040</v>
      </c>
      <c r="R93" s="127" t="s">
        <v>1041</v>
      </c>
      <c r="S93" s="127" t="s">
        <v>1042</v>
      </c>
      <c r="T93" s="127" t="s">
        <v>1043</v>
      </c>
      <c r="U93" s="127" t="s">
        <v>146</v>
      </c>
      <c r="V93" s="127">
        <v>14470</v>
      </c>
      <c r="X93" s="153" t="s">
        <v>1044</v>
      </c>
      <c r="Z93" s="130" t="s">
        <v>179</v>
      </c>
      <c r="AA93" s="140">
        <v>201</v>
      </c>
      <c r="AB93" s="140">
        <v>222</v>
      </c>
      <c r="AE93" s="141" t="s">
        <v>347</v>
      </c>
      <c r="AF93" s="141" t="s">
        <v>67</v>
      </c>
      <c r="AG93" s="130" t="s">
        <v>179</v>
      </c>
      <c r="AI93" s="180">
        <v>149</v>
      </c>
      <c r="AJ93" s="180">
        <f>AI93+20</f>
        <v>169</v>
      </c>
      <c r="AK93" s="180">
        <f>AJ93+20</f>
        <v>189</v>
      </c>
      <c r="AM93" s="127" t="s">
        <v>1045</v>
      </c>
      <c r="AN93" s="130" t="s">
        <v>179</v>
      </c>
      <c r="AO93" s="132">
        <v>45</v>
      </c>
      <c r="AP93" s="132">
        <v>41</v>
      </c>
      <c r="AQ93" s="130" t="s">
        <v>179</v>
      </c>
      <c r="AR93" s="132">
        <v>46</v>
      </c>
      <c r="AS93" s="132">
        <v>41</v>
      </c>
      <c r="AT93" s="130" t="s">
        <v>179</v>
      </c>
      <c r="AU93" s="132">
        <v>24</v>
      </c>
      <c r="AV93" s="130" t="s">
        <v>179</v>
      </c>
      <c r="AW93" s="132">
        <v>58</v>
      </c>
      <c r="AX93" s="132">
        <v>47</v>
      </c>
      <c r="AY93" s="130" t="s">
        <v>179</v>
      </c>
      <c r="AZ93" s="132">
        <v>23</v>
      </c>
      <c r="BA93" s="143">
        <v>0.95830000000000004</v>
      </c>
      <c r="BB93" s="130" t="s">
        <v>179</v>
      </c>
      <c r="BC93" s="132">
        <v>60</v>
      </c>
      <c r="BD93" s="130" t="s">
        <v>179</v>
      </c>
      <c r="BE93" s="132">
        <v>58</v>
      </c>
      <c r="BF93" s="132">
        <v>53</v>
      </c>
      <c r="BG93" s="130" t="s">
        <v>179</v>
      </c>
      <c r="BH93" s="132">
        <v>-7</v>
      </c>
      <c r="BI93" s="143">
        <v>-0.1167</v>
      </c>
      <c r="BJ93" s="130" t="s">
        <v>179</v>
      </c>
      <c r="BK93" s="132">
        <v>60</v>
      </c>
      <c r="BL93" s="130" t="s">
        <v>179</v>
      </c>
      <c r="BM93" s="132">
        <v>58</v>
      </c>
      <c r="BN93" s="132">
        <v>53</v>
      </c>
      <c r="BO93" s="132"/>
      <c r="BP93" s="130" t="s">
        <v>179</v>
      </c>
      <c r="BQ93" s="132">
        <v>70</v>
      </c>
      <c r="BR93" s="130" t="s">
        <v>179</v>
      </c>
      <c r="BS93" s="132">
        <v>57</v>
      </c>
      <c r="BT93" s="132">
        <v>57</v>
      </c>
      <c r="BU93" s="130" t="s">
        <v>179</v>
      </c>
      <c r="BV93" s="132">
        <v>74</v>
      </c>
      <c r="BW93" s="132">
        <v>59</v>
      </c>
      <c r="BX93" s="132">
        <v>59</v>
      </c>
      <c r="BY93" s="130" t="s">
        <v>179</v>
      </c>
      <c r="BZ93" s="132">
        <v>77</v>
      </c>
      <c r="CA93" s="132">
        <v>59</v>
      </c>
      <c r="CB93" s="132">
        <v>59</v>
      </c>
      <c r="CC93" s="130" t="s">
        <v>179</v>
      </c>
      <c r="CD93" s="132"/>
      <c r="CE93" s="132">
        <v>63</v>
      </c>
      <c r="CF93" s="132">
        <v>59</v>
      </c>
      <c r="CG93" s="130" t="s">
        <v>179</v>
      </c>
      <c r="CH93" s="132"/>
      <c r="CI93" s="132">
        <v>60</v>
      </c>
      <c r="CJ93" s="132">
        <v>60</v>
      </c>
      <c r="CK93" s="192" t="s">
        <v>179</v>
      </c>
      <c r="CL93" s="160">
        <v>63</v>
      </c>
      <c r="CM93" s="160">
        <v>63</v>
      </c>
      <c r="CN93" s="256"/>
      <c r="CO93" s="160">
        <v>63</v>
      </c>
      <c r="CP93" s="160">
        <v>63</v>
      </c>
      <c r="CQ93" s="185"/>
    </row>
    <row r="94" spans="1:168">
      <c r="A94" s="132" t="s">
        <v>563</v>
      </c>
      <c r="D94" s="132">
        <v>143</v>
      </c>
      <c r="G94" s="127" t="s">
        <v>1046</v>
      </c>
      <c r="I94" s="302" t="s">
        <v>1047</v>
      </c>
      <c r="K94" s="127" t="s">
        <v>1048</v>
      </c>
      <c r="L94" s="127" t="s">
        <v>1049</v>
      </c>
      <c r="M94" s="127" t="s">
        <v>532</v>
      </c>
      <c r="N94" s="127">
        <v>15010</v>
      </c>
      <c r="O94" s="141" t="s">
        <v>1050</v>
      </c>
      <c r="Q94" s="127" t="s">
        <v>1051</v>
      </c>
      <c r="R94" s="127" t="s">
        <v>1052</v>
      </c>
      <c r="S94" s="127" t="s">
        <v>1053</v>
      </c>
      <c r="T94" s="127" t="s">
        <v>1049</v>
      </c>
      <c r="U94" s="127" t="s">
        <v>532</v>
      </c>
      <c r="V94" s="127">
        <v>15010</v>
      </c>
      <c r="W94" s="127" t="s">
        <v>1054</v>
      </c>
      <c r="X94" s="153" t="s">
        <v>1055</v>
      </c>
      <c r="Y94" s="127" t="s">
        <v>1056</v>
      </c>
      <c r="Z94" s="130" t="s">
        <v>179</v>
      </c>
      <c r="AA94" s="140">
        <v>118</v>
      </c>
      <c r="AB94" s="140">
        <v>208</v>
      </c>
      <c r="AE94" s="142" t="s">
        <v>465</v>
      </c>
      <c r="AF94" s="141" t="s">
        <v>1057</v>
      </c>
      <c r="AG94" s="130" t="s">
        <v>179</v>
      </c>
      <c r="AI94" s="180">
        <v>139</v>
      </c>
      <c r="AJ94" s="180">
        <f>AI94+20</f>
        <v>159</v>
      </c>
      <c r="AK94" s="180">
        <f>AJ94+20</f>
        <v>179</v>
      </c>
      <c r="AM94" s="127" t="s">
        <v>1058</v>
      </c>
      <c r="AN94" s="130" t="s">
        <v>179</v>
      </c>
      <c r="AO94" s="132">
        <v>63</v>
      </c>
      <c r="AP94" s="132">
        <v>49</v>
      </c>
      <c r="AQ94" s="130" t="s">
        <v>179</v>
      </c>
      <c r="AR94" s="132">
        <v>69</v>
      </c>
      <c r="AS94" s="132">
        <v>52</v>
      </c>
      <c r="AT94" s="130" t="s">
        <v>179</v>
      </c>
      <c r="AU94" s="132">
        <v>56</v>
      </c>
      <c r="AV94" s="130" t="s">
        <v>179</v>
      </c>
      <c r="AW94" s="132">
        <v>79</v>
      </c>
      <c r="AX94" s="132">
        <v>61</v>
      </c>
      <c r="AY94" s="130" t="s">
        <v>179</v>
      </c>
      <c r="AZ94" s="132">
        <v>5</v>
      </c>
      <c r="BA94" s="143">
        <v>8.9300000000000004E-2</v>
      </c>
      <c r="BB94" s="130" t="s">
        <v>179</v>
      </c>
      <c r="BC94" s="132">
        <v>113</v>
      </c>
      <c r="BD94" s="130" t="s">
        <v>179</v>
      </c>
      <c r="BE94" s="132">
        <v>70</v>
      </c>
      <c r="BF94" s="132">
        <v>64</v>
      </c>
      <c r="BG94" s="130" t="s">
        <v>179</v>
      </c>
      <c r="BH94" s="132">
        <v>-49</v>
      </c>
      <c r="BI94" s="143">
        <v>-0.43359999999999999</v>
      </c>
      <c r="BJ94" s="130" t="s">
        <v>179</v>
      </c>
      <c r="BK94" s="132">
        <v>116</v>
      </c>
      <c r="BL94" s="130" t="s">
        <v>179</v>
      </c>
      <c r="BM94" s="132">
        <v>69</v>
      </c>
      <c r="BN94" s="132">
        <v>66</v>
      </c>
      <c r="BO94" s="132"/>
      <c r="BP94" s="130" t="s">
        <v>179</v>
      </c>
      <c r="BQ94" s="132">
        <v>125</v>
      </c>
      <c r="BR94" s="130" t="s">
        <v>179</v>
      </c>
      <c r="BS94" s="132">
        <v>77</v>
      </c>
      <c r="BT94" s="132">
        <v>70</v>
      </c>
      <c r="BU94" s="130" t="s">
        <v>179</v>
      </c>
      <c r="BV94" s="132">
        <v>133</v>
      </c>
      <c r="BW94" s="132">
        <v>82</v>
      </c>
      <c r="BX94" s="132">
        <v>75</v>
      </c>
      <c r="BY94" s="130" t="s">
        <v>179</v>
      </c>
      <c r="BZ94" s="132">
        <v>141</v>
      </c>
      <c r="CA94" s="132">
        <v>78</v>
      </c>
      <c r="CB94" s="132">
        <v>78</v>
      </c>
      <c r="CC94" s="130" t="s">
        <v>179</v>
      </c>
      <c r="CD94" s="132"/>
      <c r="CE94" s="132">
        <v>78</v>
      </c>
      <c r="CF94" s="132">
        <v>78</v>
      </c>
      <c r="CG94" s="130" t="s">
        <v>179</v>
      </c>
      <c r="CH94" s="132"/>
      <c r="CI94" s="132">
        <v>78</v>
      </c>
      <c r="CJ94" s="132">
        <v>78</v>
      </c>
      <c r="CK94" s="192" t="s">
        <v>179</v>
      </c>
      <c r="CL94" s="160">
        <v>78</v>
      </c>
      <c r="CM94" s="160">
        <v>78</v>
      </c>
      <c r="CN94" s="256"/>
      <c r="CO94" s="160">
        <v>78</v>
      </c>
      <c r="CP94" s="160">
        <v>78</v>
      </c>
      <c r="CQ94" s="185"/>
    </row>
    <row r="95" spans="1:168" s="135" customFormat="1">
      <c r="A95" s="132" t="s">
        <v>563</v>
      </c>
      <c r="B95" s="132"/>
      <c r="C95" s="132" t="s">
        <v>179</v>
      </c>
      <c r="D95" s="132">
        <v>152</v>
      </c>
      <c r="E95" s="132"/>
      <c r="F95" s="132"/>
      <c r="G95" s="127" t="s">
        <v>1059</v>
      </c>
      <c r="H95" s="127"/>
      <c r="I95" s="127" t="s">
        <v>1060</v>
      </c>
      <c r="J95" s="127"/>
      <c r="K95" s="127" t="s">
        <v>1061</v>
      </c>
      <c r="L95" s="127" t="s">
        <v>1062</v>
      </c>
      <c r="M95" s="127" t="s">
        <v>185</v>
      </c>
      <c r="N95" s="127">
        <v>91208</v>
      </c>
      <c r="O95" s="141" t="s">
        <v>1063</v>
      </c>
      <c r="P95" s="127"/>
      <c r="Q95" s="127" t="s">
        <v>1064</v>
      </c>
      <c r="R95" s="127" t="s">
        <v>1065</v>
      </c>
      <c r="S95" s="127" t="s">
        <v>1066</v>
      </c>
      <c r="T95" s="127" t="s">
        <v>1067</v>
      </c>
      <c r="U95" s="127" t="s">
        <v>185</v>
      </c>
      <c r="V95" s="127">
        <v>91011</v>
      </c>
      <c r="W95" s="127"/>
      <c r="X95" s="153" t="s">
        <v>1068</v>
      </c>
      <c r="Y95" s="127"/>
      <c r="Z95" s="130" t="s">
        <v>179</v>
      </c>
      <c r="AA95" s="140">
        <v>105</v>
      </c>
      <c r="AB95" s="140">
        <v>126</v>
      </c>
      <c r="AC95" s="127"/>
      <c r="AD95" s="127"/>
      <c r="AE95" s="142" t="s">
        <v>129</v>
      </c>
      <c r="AF95" s="141" t="s">
        <v>105</v>
      </c>
      <c r="AG95" s="130" t="s">
        <v>179</v>
      </c>
      <c r="AH95" s="132"/>
      <c r="AI95" s="180">
        <v>159</v>
      </c>
      <c r="AJ95" s="180">
        <f>AI95+20</f>
        <v>179</v>
      </c>
      <c r="AK95" s="180">
        <f>AJ95+20</f>
        <v>199</v>
      </c>
      <c r="AL95" s="123"/>
      <c r="AM95" s="127" t="s">
        <v>1069</v>
      </c>
      <c r="AN95" s="130" t="s">
        <v>179</v>
      </c>
      <c r="AO95" s="132">
        <v>138</v>
      </c>
      <c r="AP95" s="132">
        <v>115</v>
      </c>
      <c r="AQ95" s="130" t="s">
        <v>179</v>
      </c>
      <c r="AR95" s="132">
        <v>146</v>
      </c>
      <c r="AS95" s="132">
        <v>123</v>
      </c>
      <c r="AT95" s="130" t="s">
        <v>179</v>
      </c>
      <c r="AU95" s="132">
        <v>57</v>
      </c>
      <c r="AV95" s="130" t="s">
        <v>179</v>
      </c>
      <c r="AW95" s="132">
        <v>150</v>
      </c>
      <c r="AX95" s="132">
        <v>133</v>
      </c>
      <c r="AY95" s="130" t="s">
        <v>179</v>
      </c>
      <c r="AZ95" s="132">
        <v>76</v>
      </c>
      <c r="BA95" s="143">
        <v>1.3332999999999999</v>
      </c>
      <c r="BB95" s="130" t="s">
        <v>179</v>
      </c>
      <c r="BC95" s="132">
        <v>124</v>
      </c>
      <c r="BD95" s="130" t="s">
        <v>179</v>
      </c>
      <c r="BE95" s="132">
        <v>152</v>
      </c>
      <c r="BF95" s="132">
        <v>138</v>
      </c>
      <c r="BG95" s="130" t="s">
        <v>179</v>
      </c>
      <c r="BH95" s="132">
        <v>14</v>
      </c>
      <c r="BI95" s="143">
        <v>0.1129</v>
      </c>
      <c r="BJ95" s="130" t="s">
        <v>179</v>
      </c>
      <c r="BK95" s="132">
        <v>132</v>
      </c>
      <c r="BL95" s="130" t="s">
        <v>179</v>
      </c>
      <c r="BM95" s="132">
        <v>154</v>
      </c>
      <c r="BN95" s="132">
        <v>139</v>
      </c>
      <c r="BO95" s="132"/>
      <c r="BP95" s="130" t="s">
        <v>179</v>
      </c>
      <c r="BQ95" s="132">
        <v>141</v>
      </c>
      <c r="BR95" s="130" t="s">
        <v>179</v>
      </c>
      <c r="BS95" s="132">
        <v>152</v>
      </c>
      <c r="BT95" s="132">
        <v>150</v>
      </c>
      <c r="BU95" s="130" t="s">
        <v>179</v>
      </c>
      <c r="BV95" s="132">
        <v>149</v>
      </c>
      <c r="BW95" s="132">
        <v>150</v>
      </c>
      <c r="BX95" s="132">
        <v>146</v>
      </c>
      <c r="BY95" s="130" t="s">
        <v>179</v>
      </c>
      <c r="BZ95" s="132">
        <v>152</v>
      </c>
      <c r="CA95" s="132">
        <v>153</v>
      </c>
      <c r="CB95" s="132">
        <v>149</v>
      </c>
      <c r="CC95" s="130" t="s">
        <v>179</v>
      </c>
      <c r="CD95" s="132"/>
      <c r="CE95" s="132">
        <v>149</v>
      </c>
      <c r="CF95" s="132">
        <v>148</v>
      </c>
      <c r="CG95" s="130" t="s">
        <v>179</v>
      </c>
      <c r="CH95" s="132"/>
      <c r="CI95" s="132">
        <v>149</v>
      </c>
      <c r="CJ95" s="132">
        <v>148</v>
      </c>
      <c r="CK95" s="192" t="s">
        <v>179</v>
      </c>
      <c r="CL95" s="160">
        <v>149</v>
      </c>
      <c r="CM95" s="160">
        <v>148</v>
      </c>
      <c r="CN95" s="256"/>
      <c r="CO95" s="160">
        <v>149</v>
      </c>
      <c r="CP95" s="160">
        <v>148</v>
      </c>
      <c r="CQ95" s="185"/>
      <c r="CR95" s="127"/>
      <c r="CS95" s="127"/>
      <c r="CT95" s="127"/>
      <c r="CU95" s="127"/>
      <c r="CV95" s="127"/>
      <c r="CW95" s="127"/>
      <c r="CX95" s="127"/>
      <c r="CY95" s="127"/>
      <c r="CZ95" s="127"/>
      <c r="DA95" s="127"/>
      <c r="DB95" s="127"/>
      <c r="DC95" s="127"/>
      <c r="DD95" s="127"/>
      <c r="DE95" s="127"/>
      <c r="DF95" s="127"/>
      <c r="DG95" s="127"/>
      <c r="DH95" s="127"/>
      <c r="DI95" s="127"/>
      <c r="DJ95" s="127"/>
      <c r="DK95" s="127"/>
      <c r="DL95" s="127"/>
      <c r="DM95" s="127"/>
      <c r="DN95" s="127"/>
      <c r="DO95" s="127"/>
      <c r="DP95" s="127"/>
      <c r="DQ95" s="127"/>
      <c r="DR95" s="127"/>
      <c r="DS95" s="127"/>
      <c r="DT95" s="127"/>
      <c r="DU95" s="127"/>
      <c r="DV95" s="127"/>
      <c r="DW95" s="127"/>
      <c r="DX95" s="127"/>
      <c r="DY95" s="127"/>
      <c r="DZ95" s="127"/>
      <c r="EA95" s="127"/>
      <c r="EB95" s="127"/>
      <c r="EC95" s="127"/>
      <c r="ED95" s="127"/>
      <c r="EE95" s="127"/>
      <c r="EF95" s="127"/>
      <c r="EG95" s="127"/>
      <c r="EH95" s="127"/>
      <c r="EI95" s="127"/>
      <c r="EJ95" s="127"/>
      <c r="EK95" s="127"/>
      <c r="EL95" s="127"/>
      <c r="EM95" s="127"/>
      <c r="EN95" s="127"/>
      <c r="EO95" s="127"/>
      <c r="EP95" s="127"/>
      <c r="EQ95" s="127"/>
      <c r="ER95" s="127"/>
      <c r="ES95" s="127"/>
      <c r="ET95" s="127"/>
      <c r="EU95" s="127"/>
      <c r="EV95" s="127"/>
      <c r="EW95" s="127"/>
      <c r="EX95" s="127"/>
      <c r="EY95" s="127"/>
      <c r="EZ95" s="127"/>
      <c r="FA95" s="127"/>
      <c r="FB95" s="127"/>
      <c r="FC95" s="127"/>
      <c r="FD95" s="127"/>
      <c r="FE95" s="127"/>
      <c r="FF95" s="127"/>
      <c r="FG95" s="127"/>
      <c r="FH95" s="127"/>
      <c r="FI95" s="127"/>
      <c r="FJ95" s="127"/>
      <c r="FK95" s="127"/>
      <c r="FL95" s="127"/>
    </row>
    <row r="96" spans="1:168">
      <c r="A96" s="132" t="s">
        <v>563</v>
      </c>
      <c r="C96" s="132" t="s">
        <v>179</v>
      </c>
      <c r="D96" s="132">
        <v>70</v>
      </c>
      <c r="G96" s="127" t="s">
        <v>1070</v>
      </c>
      <c r="I96" s="127" t="s">
        <v>1071</v>
      </c>
      <c r="K96" s="127" t="s">
        <v>1072</v>
      </c>
      <c r="L96" s="127" t="s">
        <v>1073</v>
      </c>
      <c r="M96" s="127" t="s">
        <v>185</v>
      </c>
      <c r="N96" s="127">
        <v>94509</v>
      </c>
      <c r="O96" s="141" t="s">
        <v>1074</v>
      </c>
      <c r="Q96" s="127" t="s">
        <v>1075</v>
      </c>
      <c r="R96" s="127" t="s">
        <v>1076</v>
      </c>
      <c r="S96" s="127" t="s">
        <v>1077</v>
      </c>
      <c r="T96" s="127" t="s">
        <v>1078</v>
      </c>
      <c r="U96" s="127" t="s">
        <v>185</v>
      </c>
      <c r="V96" s="127">
        <v>94523</v>
      </c>
      <c r="X96" s="153" t="s">
        <v>1079</v>
      </c>
      <c r="Y96" s="127" t="s">
        <v>1080</v>
      </c>
      <c r="Z96" s="130" t="s">
        <v>179</v>
      </c>
      <c r="AA96" s="140">
        <v>105</v>
      </c>
      <c r="AB96" s="140">
        <v>216</v>
      </c>
      <c r="AE96" s="142" t="s">
        <v>1081</v>
      </c>
      <c r="AF96" s="141" t="s">
        <v>1082</v>
      </c>
      <c r="AG96" s="130" t="s">
        <v>179</v>
      </c>
      <c r="AI96" s="180">
        <v>159</v>
      </c>
      <c r="AJ96" s="180">
        <f>AI96+20</f>
        <v>179</v>
      </c>
      <c r="AK96" s="180">
        <f>AJ96+20</f>
        <v>199</v>
      </c>
      <c r="AM96" s="127" t="s">
        <v>1083</v>
      </c>
      <c r="AN96" s="130" t="s">
        <v>179</v>
      </c>
      <c r="AO96" s="132">
        <v>16</v>
      </c>
      <c r="AP96" s="132">
        <v>14</v>
      </c>
      <c r="AQ96" s="130" t="s">
        <v>179</v>
      </c>
      <c r="AR96" s="132">
        <v>18</v>
      </c>
      <c r="AS96" s="132">
        <v>16</v>
      </c>
      <c r="AT96" s="130" t="s">
        <v>179</v>
      </c>
      <c r="AU96" s="132">
        <v>31</v>
      </c>
      <c r="AV96" s="130" t="s">
        <v>179</v>
      </c>
      <c r="AW96" s="132">
        <v>25</v>
      </c>
      <c r="AX96" s="132">
        <v>17</v>
      </c>
      <c r="AY96" s="130" t="s">
        <v>179</v>
      </c>
      <c r="AZ96" s="132">
        <v>-14</v>
      </c>
      <c r="BA96" s="143">
        <v>-0.4516</v>
      </c>
      <c r="BB96" s="130" t="s">
        <v>179</v>
      </c>
      <c r="BC96" s="132">
        <v>62</v>
      </c>
      <c r="BD96" s="130" t="s">
        <v>179</v>
      </c>
      <c r="BE96" s="132">
        <v>23</v>
      </c>
      <c r="BF96" s="132">
        <v>17</v>
      </c>
      <c r="BG96" s="130" t="s">
        <v>179</v>
      </c>
      <c r="BH96" s="132">
        <v>-45</v>
      </c>
      <c r="BI96" s="143">
        <v>-0.7258</v>
      </c>
      <c r="BJ96" s="130" t="s">
        <v>179</v>
      </c>
      <c r="BK96" s="132">
        <v>66</v>
      </c>
      <c r="BL96" s="130" t="s">
        <v>179</v>
      </c>
      <c r="BM96" s="132">
        <v>22</v>
      </c>
      <c r="BN96" s="132">
        <v>19</v>
      </c>
      <c r="BO96" s="132"/>
      <c r="BP96" s="130" t="s">
        <v>179</v>
      </c>
      <c r="BQ96" s="132">
        <v>68</v>
      </c>
      <c r="BR96" s="130" t="s">
        <v>179</v>
      </c>
      <c r="BS96" s="132">
        <v>19</v>
      </c>
      <c r="BT96" s="132">
        <v>19</v>
      </c>
      <c r="BU96" s="130" t="s">
        <v>179</v>
      </c>
      <c r="BV96" s="132">
        <v>68</v>
      </c>
      <c r="BW96" s="132">
        <v>19</v>
      </c>
      <c r="BX96" s="132">
        <v>19</v>
      </c>
      <c r="BY96" s="130" t="s">
        <v>179</v>
      </c>
      <c r="BZ96" s="132">
        <v>70</v>
      </c>
      <c r="CA96" s="132">
        <v>21</v>
      </c>
      <c r="CB96" s="132">
        <v>19</v>
      </c>
      <c r="CC96" s="130" t="s">
        <v>179</v>
      </c>
      <c r="CD96" s="132"/>
      <c r="CE96" s="132">
        <v>19</v>
      </c>
      <c r="CF96" s="132">
        <v>19</v>
      </c>
      <c r="CG96" s="130" t="s">
        <v>179</v>
      </c>
      <c r="CH96" s="132"/>
      <c r="CI96" s="132">
        <v>19</v>
      </c>
      <c r="CJ96" s="132">
        <v>19</v>
      </c>
      <c r="CK96" s="192" t="s">
        <v>179</v>
      </c>
      <c r="CL96" s="160">
        <v>19</v>
      </c>
      <c r="CM96" s="160">
        <v>19</v>
      </c>
      <c r="CN96" s="256"/>
      <c r="CO96" s="160">
        <v>19</v>
      </c>
      <c r="CP96" s="160">
        <v>19</v>
      </c>
      <c r="CQ96" s="185"/>
    </row>
    <row r="97" spans="1:168">
      <c r="A97" s="132" t="s">
        <v>563</v>
      </c>
      <c r="C97" s="132" t="s">
        <v>179</v>
      </c>
      <c r="D97" s="132">
        <v>112</v>
      </c>
      <c r="G97" s="127" t="s">
        <v>1084</v>
      </c>
      <c r="I97" s="127" t="s">
        <v>1085</v>
      </c>
      <c r="K97" s="127" t="s">
        <v>1086</v>
      </c>
      <c r="L97" s="127" t="s">
        <v>1087</v>
      </c>
      <c r="M97" s="127" t="s">
        <v>330</v>
      </c>
      <c r="N97" s="127">
        <v>49083</v>
      </c>
      <c r="O97" s="141" t="s">
        <v>1088</v>
      </c>
      <c r="Q97" s="127" t="s">
        <v>1089</v>
      </c>
      <c r="R97" s="127" t="s">
        <v>1090</v>
      </c>
      <c r="S97" s="127" t="s">
        <v>1091</v>
      </c>
      <c r="T97" s="127" t="s">
        <v>1087</v>
      </c>
      <c r="U97" s="127" t="s">
        <v>330</v>
      </c>
      <c r="V97" s="127">
        <v>49083</v>
      </c>
      <c r="X97" s="153" t="s">
        <v>1092</v>
      </c>
      <c r="Z97" s="130" t="s">
        <v>179</v>
      </c>
      <c r="AA97" s="140">
        <v>119</v>
      </c>
      <c r="AB97" s="140">
        <v>216</v>
      </c>
      <c r="AE97" s="141" t="s">
        <v>1093</v>
      </c>
      <c r="AF97" s="142" t="s">
        <v>105</v>
      </c>
      <c r="AG97" s="130" t="s">
        <v>179</v>
      </c>
      <c r="AI97" s="180">
        <v>139</v>
      </c>
      <c r="AJ97" s="180">
        <f>AI97+20</f>
        <v>159</v>
      </c>
      <c r="AK97" s="180">
        <f>AJ97+20</f>
        <v>179</v>
      </c>
      <c r="AM97" s="127" t="s">
        <v>1094</v>
      </c>
      <c r="AN97" s="130" t="s">
        <v>179</v>
      </c>
      <c r="AO97" s="132">
        <v>37</v>
      </c>
      <c r="AP97" s="132">
        <v>33</v>
      </c>
      <c r="AQ97" s="130" t="s">
        <v>179</v>
      </c>
      <c r="AR97" s="132">
        <v>45</v>
      </c>
      <c r="AS97" s="132">
        <v>41</v>
      </c>
      <c r="AT97" s="130" t="s">
        <v>179</v>
      </c>
      <c r="AU97" s="132">
        <v>37</v>
      </c>
      <c r="AV97" s="130" t="s">
        <v>179</v>
      </c>
      <c r="AW97" s="132">
        <v>48</v>
      </c>
      <c r="AX97" s="132">
        <v>43</v>
      </c>
      <c r="AY97" s="130" t="s">
        <v>179</v>
      </c>
      <c r="AZ97" s="132">
        <v>6</v>
      </c>
      <c r="BA97" s="143">
        <v>0.16220000000000001</v>
      </c>
      <c r="BB97" s="130" t="s">
        <v>179</v>
      </c>
      <c r="BC97" s="132">
        <v>78</v>
      </c>
      <c r="BD97" s="130" t="s">
        <v>179</v>
      </c>
      <c r="BE97" s="132">
        <v>56</v>
      </c>
      <c r="BF97" s="132">
        <v>53</v>
      </c>
      <c r="BG97" s="130" t="s">
        <v>179</v>
      </c>
      <c r="BH97" s="132">
        <v>-25</v>
      </c>
      <c r="BI97" s="143">
        <v>-0.32050000000000001</v>
      </c>
      <c r="BJ97" s="130" t="s">
        <v>179</v>
      </c>
      <c r="BK97" s="132">
        <v>78</v>
      </c>
      <c r="BL97" s="130" t="s">
        <v>179</v>
      </c>
      <c r="BM97" s="132">
        <v>57</v>
      </c>
      <c r="BN97" s="132">
        <v>54</v>
      </c>
      <c r="BO97" s="132"/>
      <c r="BP97" s="130" t="s">
        <v>179</v>
      </c>
      <c r="BQ97" s="132">
        <v>94</v>
      </c>
      <c r="BR97" s="130" t="s">
        <v>179</v>
      </c>
      <c r="BS97" s="132">
        <v>66</v>
      </c>
      <c r="BT97" s="132">
        <v>60</v>
      </c>
      <c r="BU97" s="130" t="s">
        <v>179</v>
      </c>
      <c r="BV97" s="132">
        <v>110</v>
      </c>
      <c r="BW97" s="132">
        <v>76</v>
      </c>
      <c r="BX97" s="132">
        <v>67</v>
      </c>
      <c r="BY97" s="130" t="s">
        <v>179</v>
      </c>
      <c r="BZ97" s="132">
        <v>113</v>
      </c>
      <c r="CA97" s="132">
        <v>76</v>
      </c>
      <c r="CB97" s="132">
        <v>76</v>
      </c>
      <c r="CC97" s="130" t="s">
        <v>179</v>
      </c>
      <c r="CD97" s="132"/>
      <c r="CE97" s="132">
        <v>76</v>
      </c>
      <c r="CF97" s="132">
        <v>76</v>
      </c>
      <c r="CG97" s="130" t="s">
        <v>179</v>
      </c>
      <c r="CH97" s="132"/>
      <c r="CI97" s="132">
        <v>76</v>
      </c>
      <c r="CJ97" s="132">
        <v>76</v>
      </c>
      <c r="CK97" s="192" t="s">
        <v>179</v>
      </c>
      <c r="CL97" s="160">
        <v>76</v>
      </c>
      <c r="CM97" s="160">
        <v>76</v>
      </c>
      <c r="CN97" s="256"/>
      <c r="CO97" s="160">
        <v>76</v>
      </c>
      <c r="CP97" s="160">
        <v>76</v>
      </c>
      <c r="CQ97" s="185"/>
    </row>
    <row r="98" spans="1:168">
      <c r="A98" s="132" t="s">
        <v>563</v>
      </c>
      <c r="D98" s="132">
        <v>265</v>
      </c>
      <c r="G98" s="127" t="s">
        <v>1095</v>
      </c>
      <c r="I98" s="127" t="s">
        <v>1096</v>
      </c>
      <c r="K98" s="127" t="s">
        <v>1097</v>
      </c>
      <c r="L98" s="127" t="s">
        <v>1098</v>
      </c>
      <c r="M98" s="127" t="s">
        <v>472</v>
      </c>
      <c r="N98" s="127">
        <v>55104</v>
      </c>
      <c r="O98" s="141" t="s">
        <v>1099</v>
      </c>
      <c r="Q98" s="127" t="s">
        <v>1100</v>
      </c>
      <c r="R98" s="127" t="s">
        <v>1101</v>
      </c>
      <c r="S98" s="127" t="s">
        <v>1102</v>
      </c>
      <c r="T98" s="127" t="s">
        <v>1103</v>
      </c>
      <c r="U98" s="127" t="s">
        <v>472</v>
      </c>
      <c r="V98" s="127">
        <v>55125</v>
      </c>
      <c r="W98" s="127" t="s">
        <v>1104</v>
      </c>
      <c r="X98" s="153" t="s">
        <v>1105</v>
      </c>
      <c r="Y98" s="127" t="s">
        <v>1106</v>
      </c>
      <c r="Z98" s="130" t="s">
        <v>179</v>
      </c>
      <c r="AA98" s="140">
        <v>104</v>
      </c>
      <c r="AB98" s="140">
        <v>208</v>
      </c>
      <c r="AE98" s="142" t="s">
        <v>1107</v>
      </c>
      <c r="AF98" s="141" t="s">
        <v>1108</v>
      </c>
      <c r="AG98" s="130" t="s">
        <v>179</v>
      </c>
      <c r="AI98" s="180">
        <v>139</v>
      </c>
      <c r="AJ98" s="180">
        <f>AI98+20</f>
        <v>159</v>
      </c>
      <c r="AK98" s="180">
        <f>AJ98+20</f>
        <v>179</v>
      </c>
      <c r="AM98" s="127" t="s">
        <v>1109</v>
      </c>
      <c r="AN98" s="130" t="s">
        <v>179</v>
      </c>
      <c r="AO98" s="132">
        <v>269</v>
      </c>
      <c r="AP98" s="132">
        <v>260</v>
      </c>
      <c r="AQ98" s="130" t="s">
        <v>179</v>
      </c>
      <c r="AR98" s="132">
        <v>278</v>
      </c>
      <c r="AS98" s="132">
        <v>273</v>
      </c>
      <c r="AT98" s="130" t="s">
        <v>179</v>
      </c>
      <c r="AU98" s="132">
        <v>111</v>
      </c>
      <c r="AV98" s="130" t="s">
        <v>179</v>
      </c>
      <c r="AW98" s="132">
        <v>284</v>
      </c>
      <c r="AX98" s="132">
        <v>279</v>
      </c>
      <c r="AY98" s="130" t="s">
        <v>179</v>
      </c>
      <c r="AZ98" s="132">
        <v>168</v>
      </c>
      <c r="BA98" s="143">
        <v>1.5135000000000001</v>
      </c>
      <c r="BB98" s="130" t="s">
        <v>179</v>
      </c>
      <c r="BC98" s="132">
        <v>254</v>
      </c>
      <c r="BD98" s="130" t="s">
        <v>179</v>
      </c>
      <c r="BE98" s="132">
        <v>280</v>
      </c>
      <c r="BF98" s="132">
        <v>278</v>
      </c>
      <c r="BG98" s="130" t="s">
        <v>179</v>
      </c>
      <c r="BH98" s="132">
        <v>24</v>
      </c>
      <c r="BI98" s="143">
        <v>9.4500000000000001E-2</v>
      </c>
      <c r="BJ98" s="130" t="s">
        <v>179</v>
      </c>
      <c r="BK98" s="132">
        <v>259</v>
      </c>
      <c r="BL98" s="130" t="s">
        <v>179</v>
      </c>
      <c r="BM98" s="132">
        <v>276</v>
      </c>
      <c r="BN98" s="132">
        <v>274</v>
      </c>
      <c r="BO98" s="132"/>
      <c r="BP98" s="130" t="s">
        <v>179</v>
      </c>
      <c r="BQ98" s="132">
        <v>264</v>
      </c>
      <c r="BR98" s="130" t="s">
        <v>179</v>
      </c>
      <c r="BS98" s="132">
        <v>278</v>
      </c>
      <c r="BT98" s="132">
        <v>278</v>
      </c>
      <c r="BU98" s="130" t="s">
        <v>179</v>
      </c>
      <c r="BV98" s="132">
        <v>265</v>
      </c>
      <c r="BW98" s="132">
        <v>279</v>
      </c>
      <c r="BX98" s="132">
        <v>279</v>
      </c>
      <c r="BY98" s="130" t="s">
        <v>179</v>
      </c>
      <c r="BZ98" s="132">
        <v>265</v>
      </c>
      <c r="CA98" s="132">
        <v>279</v>
      </c>
      <c r="CB98" s="132">
        <v>279</v>
      </c>
      <c r="CC98" s="130" t="s">
        <v>179</v>
      </c>
      <c r="CD98" s="132"/>
      <c r="CE98" s="132">
        <v>279</v>
      </c>
      <c r="CF98" s="132">
        <v>279</v>
      </c>
      <c r="CG98" s="130" t="s">
        <v>179</v>
      </c>
      <c r="CH98" s="132"/>
      <c r="CI98" s="132">
        <v>279</v>
      </c>
      <c r="CJ98" s="132">
        <v>279</v>
      </c>
      <c r="CK98" s="192" t="s">
        <v>179</v>
      </c>
      <c r="CL98" s="160">
        <v>279</v>
      </c>
      <c r="CM98" s="160">
        <v>279</v>
      </c>
      <c r="CN98" s="256"/>
      <c r="CO98" s="160">
        <v>279</v>
      </c>
      <c r="CP98" s="160">
        <v>279</v>
      </c>
      <c r="CQ98" s="185"/>
    </row>
    <row r="99" spans="1:168">
      <c r="A99" s="134" t="s">
        <v>563</v>
      </c>
      <c r="B99" s="134"/>
      <c r="C99" s="134"/>
      <c r="D99" s="134"/>
      <c r="E99" s="134"/>
      <c r="F99" s="134"/>
      <c r="G99" s="135" t="s">
        <v>1110</v>
      </c>
      <c r="H99" s="135"/>
      <c r="I99" s="135" t="s">
        <v>1111</v>
      </c>
      <c r="J99" s="135"/>
      <c r="K99" s="135" t="s">
        <v>1097</v>
      </c>
      <c r="L99" s="135" t="s">
        <v>1098</v>
      </c>
      <c r="M99" s="135" t="s">
        <v>472</v>
      </c>
      <c r="N99" s="135">
        <v>55104</v>
      </c>
      <c r="O99" s="149" t="s">
        <v>1099</v>
      </c>
      <c r="P99" s="135"/>
      <c r="Q99" s="135" t="s">
        <v>1100</v>
      </c>
      <c r="R99" s="135" t="s">
        <v>1101</v>
      </c>
      <c r="S99" s="135" t="s">
        <v>1102</v>
      </c>
      <c r="T99" s="135" t="s">
        <v>1103</v>
      </c>
      <c r="U99" s="135" t="s">
        <v>472</v>
      </c>
      <c r="V99" s="135">
        <v>55125</v>
      </c>
      <c r="W99" s="135" t="s">
        <v>1104</v>
      </c>
      <c r="X99" s="136" t="s">
        <v>1105</v>
      </c>
      <c r="Y99" s="135" t="s">
        <v>1106</v>
      </c>
      <c r="Z99" s="130"/>
      <c r="AA99" s="144">
        <v>27</v>
      </c>
      <c r="AB99" s="144">
        <v>30</v>
      </c>
      <c r="AC99" s="135"/>
      <c r="AD99" s="135"/>
      <c r="AE99" s="145" t="s">
        <v>279</v>
      </c>
      <c r="AF99" s="146" t="s">
        <v>280</v>
      </c>
      <c r="AG99" s="130"/>
      <c r="AH99" s="135"/>
      <c r="AI99" s="178">
        <v>295</v>
      </c>
      <c r="AJ99" s="178">
        <v>0</v>
      </c>
      <c r="AK99" s="178">
        <v>0</v>
      </c>
      <c r="AM99" s="135" t="s">
        <v>1109</v>
      </c>
      <c r="AN99" s="130"/>
      <c r="AO99" s="134">
        <v>25</v>
      </c>
      <c r="AP99" s="134">
        <v>20</v>
      </c>
      <c r="AQ99" s="130"/>
      <c r="AR99" s="134">
        <v>26</v>
      </c>
      <c r="AS99" s="134">
        <v>22</v>
      </c>
      <c r="AT99" s="130"/>
      <c r="AU99" s="134"/>
      <c r="AV99" s="130"/>
      <c r="AW99" s="134">
        <v>31</v>
      </c>
      <c r="AX99" s="134">
        <v>25</v>
      </c>
      <c r="AY99" s="130"/>
      <c r="AZ99" s="134">
        <v>25</v>
      </c>
      <c r="BA99" s="134" t="e">
        <v>#DIV/0!</v>
      </c>
      <c r="BB99" s="130"/>
      <c r="BC99" s="134"/>
      <c r="BD99" s="130"/>
      <c r="BE99" s="134">
        <v>33</v>
      </c>
      <c r="BF99" s="134">
        <v>29</v>
      </c>
      <c r="BG99" s="130"/>
      <c r="BH99" s="134">
        <v>29</v>
      </c>
      <c r="BI99" s="134" t="e">
        <v>#DIV/0!</v>
      </c>
      <c r="BJ99" s="130"/>
      <c r="BK99" s="134"/>
      <c r="BL99" s="130"/>
      <c r="BM99" s="134">
        <v>28</v>
      </c>
      <c r="BN99" s="134">
        <v>28</v>
      </c>
      <c r="BO99" s="134"/>
      <c r="BP99" s="130"/>
      <c r="BQ99" s="134"/>
      <c r="BR99" s="130"/>
      <c r="BS99" s="134">
        <v>28</v>
      </c>
      <c r="BT99" s="134">
        <v>28</v>
      </c>
      <c r="BU99" s="130"/>
      <c r="BV99" s="134"/>
      <c r="BW99" s="134">
        <v>28</v>
      </c>
      <c r="BX99" s="134">
        <v>28</v>
      </c>
      <c r="BY99" s="130"/>
      <c r="BZ99" s="134"/>
      <c r="CA99" s="134">
        <v>28</v>
      </c>
      <c r="CB99" s="134">
        <v>28</v>
      </c>
      <c r="CC99" s="130"/>
      <c r="CD99" s="134"/>
      <c r="CE99" s="134">
        <v>28</v>
      </c>
      <c r="CF99" s="134">
        <v>28</v>
      </c>
      <c r="CG99" s="130"/>
      <c r="CH99" s="134"/>
      <c r="CI99" s="134">
        <v>28</v>
      </c>
      <c r="CJ99" s="134">
        <v>28</v>
      </c>
      <c r="CK99" s="192"/>
      <c r="CL99" s="160">
        <v>28</v>
      </c>
      <c r="CM99" s="160">
        <v>28</v>
      </c>
      <c r="CN99" s="256"/>
      <c r="CO99" s="160">
        <v>28</v>
      </c>
      <c r="CP99" s="160">
        <v>28</v>
      </c>
      <c r="CQ99" s="185"/>
    </row>
    <row r="100" spans="1:168">
      <c r="A100" s="132" t="s">
        <v>563</v>
      </c>
      <c r="C100" s="132" t="s">
        <v>179</v>
      </c>
      <c r="D100" s="132">
        <v>156</v>
      </c>
      <c r="G100" s="127" t="s">
        <v>1112</v>
      </c>
      <c r="I100" s="302" t="s">
        <v>1113</v>
      </c>
      <c r="K100" s="127" t="s">
        <v>1114</v>
      </c>
      <c r="L100" s="127" t="s">
        <v>1115</v>
      </c>
      <c r="M100" s="127" t="s">
        <v>364</v>
      </c>
      <c r="N100" s="127">
        <v>24018</v>
      </c>
      <c r="O100" s="141" t="s">
        <v>1116</v>
      </c>
      <c r="Q100" s="127" t="s">
        <v>1117</v>
      </c>
      <c r="R100" s="127" t="s">
        <v>1118</v>
      </c>
      <c r="X100" s="153" t="s">
        <v>1119</v>
      </c>
      <c r="Z100" s="130" t="s">
        <v>179</v>
      </c>
      <c r="AA100" s="140">
        <v>119</v>
      </c>
      <c r="AB100" s="140">
        <v>209</v>
      </c>
      <c r="AE100" s="141" t="s">
        <v>465</v>
      </c>
      <c r="AF100" s="142" t="s">
        <v>81</v>
      </c>
      <c r="AG100" s="130" t="s">
        <v>179</v>
      </c>
      <c r="AI100" s="180">
        <v>139</v>
      </c>
      <c r="AJ100" s="180">
        <v>149</v>
      </c>
      <c r="AK100" s="180">
        <f>AJ100+20</f>
        <v>169</v>
      </c>
      <c r="AM100" s="127" t="s">
        <v>1120</v>
      </c>
      <c r="AN100" s="130" t="s">
        <v>179</v>
      </c>
      <c r="AO100" s="132">
        <v>83</v>
      </c>
      <c r="AP100" s="132">
        <v>73</v>
      </c>
      <c r="AQ100" s="130" t="s">
        <v>179</v>
      </c>
      <c r="AR100" s="132">
        <v>92</v>
      </c>
      <c r="AS100" s="132">
        <v>85</v>
      </c>
      <c r="AT100" s="130" t="s">
        <v>179</v>
      </c>
      <c r="AU100" s="132">
        <v>47</v>
      </c>
      <c r="AV100" s="130" t="s">
        <v>179</v>
      </c>
      <c r="AW100" s="132">
        <v>99</v>
      </c>
      <c r="AX100" s="132">
        <v>89</v>
      </c>
      <c r="AY100" s="130" t="s">
        <v>179</v>
      </c>
      <c r="AZ100" s="132">
        <v>42</v>
      </c>
      <c r="BA100" s="143">
        <v>0.89359999999999995</v>
      </c>
      <c r="BB100" s="130" t="s">
        <v>179</v>
      </c>
      <c r="BC100" s="132">
        <v>115</v>
      </c>
      <c r="BD100" s="130" t="s">
        <v>179</v>
      </c>
      <c r="BE100" s="132">
        <v>99</v>
      </c>
      <c r="BF100" s="132">
        <v>90</v>
      </c>
      <c r="BG100" s="130" t="s">
        <v>179</v>
      </c>
      <c r="BH100" s="132">
        <v>-25</v>
      </c>
      <c r="BI100" s="143">
        <v>-0.21740000000000001</v>
      </c>
      <c r="BJ100" s="130" t="s">
        <v>179</v>
      </c>
      <c r="BK100" s="132">
        <v>120</v>
      </c>
      <c r="BL100" s="130" t="s">
        <v>179</v>
      </c>
      <c r="BM100" s="132">
        <v>103</v>
      </c>
      <c r="BN100" s="132">
        <v>93</v>
      </c>
      <c r="BO100" s="132"/>
      <c r="BP100" s="130" t="s">
        <v>179</v>
      </c>
      <c r="BQ100" s="132">
        <v>134</v>
      </c>
      <c r="BR100" s="130" t="s">
        <v>179</v>
      </c>
      <c r="BS100" s="132">
        <v>103</v>
      </c>
      <c r="BT100" s="132">
        <v>98</v>
      </c>
      <c r="BU100" s="130" t="s">
        <v>179</v>
      </c>
      <c r="BV100" s="132">
        <v>146</v>
      </c>
      <c r="BW100" s="132">
        <v>105</v>
      </c>
      <c r="BX100" s="132">
        <v>100</v>
      </c>
      <c r="BY100" s="130" t="s">
        <v>179</v>
      </c>
      <c r="BZ100" s="132">
        <v>156</v>
      </c>
      <c r="CA100" s="132">
        <v>95</v>
      </c>
      <c r="CB100" s="132">
        <v>95</v>
      </c>
      <c r="CC100" s="130" t="s">
        <v>179</v>
      </c>
      <c r="CD100" s="132"/>
      <c r="CE100" s="132">
        <v>95</v>
      </c>
      <c r="CF100" s="132">
        <v>95</v>
      </c>
      <c r="CG100" s="130" t="s">
        <v>179</v>
      </c>
      <c r="CH100" s="132"/>
      <c r="CI100" s="132">
        <v>97</v>
      </c>
      <c r="CJ100" s="132">
        <v>95</v>
      </c>
      <c r="CK100" s="192" t="s">
        <v>179</v>
      </c>
      <c r="CL100" s="160">
        <v>95</v>
      </c>
      <c r="CM100" s="160">
        <v>95</v>
      </c>
      <c r="CN100" s="256"/>
      <c r="CO100" s="160">
        <v>95</v>
      </c>
      <c r="CP100" s="160">
        <v>95</v>
      </c>
      <c r="CQ100" s="185"/>
    </row>
    <row r="101" spans="1:168">
      <c r="A101" s="132" t="s">
        <v>563</v>
      </c>
      <c r="C101" s="132" t="s">
        <v>179</v>
      </c>
      <c r="D101" s="132">
        <v>81</v>
      </c>
      <c r="G101" s="127" t="s">
        <v>1121</v>
      </c>
      <c r="I101" s="127" t="s">
        <v>1122</v>
      </c>
      <c r="J101" s="127" t="s">
        <v>1123</v>
      </c>
      <c r="K101" s="127" t="s">
        <v>1124</v>
      </c>
      <c r="L101" s="127" t="s">
        <v>1125</v>
      </c>
      <c r="M101" s="127" t="s">
        <v>185</v>
      </c>
      <c r="N101" s="127">
        <v>91316</v>
      </c>
      <c r="O101" s="141" t="s">
        <v>1126</v>
      </c>
      <c r="Q101" s="127" t="s">
        <v>1127</v>
      </c>
      <c r="R101" s="127" t="s">
        <v>1128</v>
      </c>
      <c r="S101" s="127" t="s">
        <v>1129</v>
      </c>
      <c r="T101" s="127" t="s">
        <v>1130</v>
      </c>
      <c r="U101" s="127" t="s">
        <v>185</v>
      </c>
      <c r="V101" s="127">
        <v>91402</v>
      </c>
      <c r="X101" s="153" t="s">
        <v>1131</v>
      </c>
      <c r="Z101" s="130" t="s">
        <v>179</v>
      </c>
      <c r="AA101" s="140">
        <v>118</v>
      </c>
      <c r="AB101" s="140">
        <v>208</v>
      </c>
      <c r="AE101" s="141" t="s">
        <v>465</v>
      </c>
      <c r="AF101" s="142" t="s">
        <v>81</v>
      </c>
      <c r="AG101" s="130" t="s">
        <v>179</v>
      </c>
      <c r="AI101" s="180">
        <v>159</v>
      </c>
      <c r="AJ101" s="180">
        <v>179</v>
      </c>
      <c r="AK101" s="180">
        <f>AJ101+20</f>
        <v>199</v>
      </c>
      <c r="AM101" s="127" t="s">
        <v>1132</v>
      </c>
      <c r="AN101" s="130" t="s">
        <v>179</v>
      </c>
      <c r="AO101" s="132">
        <v>42</v>
      </c>
      <c r="AP101" s="132">
        <v>34</v>
      </c>
      <c r="AQ101" s="130" t="s">
        <v>179</v>
      </c>
      <c r="AR101" s="132">
        <v>42</v>
      </c>
      <c r="AS101" s="132">
        <v>38</v>
      </c>
      <c r="AT101" s="130" t="s">
        <v>179</v>
      </c>
      <c r="AU101" s="132">
        <v>25</v>
      </c>
      <c r="AV101" s="130" t="s">
        <v>179</v>
      </c>
      <c r="AW101" s="132">
        <v>50</v>
      </c>
      <c r="AX101" s="132">
        <v>41</v>
      </c>
      <c r="AY101" s="130" t="s">
        <v>179</v>
      </c>
      <c r="AZ101" s="132">
        <v>16</v>
      </c>
      <c r="BA101" s="143">
        <v>0.64</v>
      </c>
      <c r="BB101" s="130" t="s">
        <v>179</v>
      </c>
      <c r="BC101" s="132">
        <v>58</v>
      </c>
      <c r="BD101" s="130" t="s">
        <v>179</v>
      </c>
      <c r="BE101" s="132">
        <v>52</v>
      </c>
      <c r="BF101" s="132">
        <v>43</v>
      </c>
      <c r="BG101" s="130" t="s">
        <v>179</v>
      </c>
      <c r="BH101" s="132">
        <v>-15</v>
      </c>
      <c r="BI101" s="143">
        <v>-0.2586</v>
      </c>
      <c r="BJ101" s="130" t="s">
        <v>179</v>
      </c>
      <c r="BK101" s="132">
        <v>60</v>
      </c>
      <c r="BL101" s="130" t="s">
        <v>179</v>
      </c>
      <c r="BM101" s="132">
        <v>50</v>
      </c>
      <c r="BN101" s="132">
        <v>43</v>
      </c>
      <c r="BO101" s="132"/>
      <c r="BP101" s="130" t="s">
        <v>179</v>
      </c>
      <c r="BQ101" s="132">
        <v>64</v>
      </c>
      <c r="BR101" s="130" t="s">
        <v>179</v>
      </c>
      <c r="BS101" s="132">
        <v>57</v>
      </c>
      <c r="BT101" s="132">
        <v>52</v>
      </c>
      <c r="BU101" s="130" t="s">
        <v>179</v>
      </c>
      <c r="BV101" s="132">
        <v>78</v>
      </c>
      <c r="BW101" s="132">
        <v>62</v>
      </c>
      <c r="BX101" s="132">
        <v>55</v>
      </c>
      <c r="BY101" s="130" t="s">
        <v>179</v>
      </c>
      <c r="BZ101" s="132">
        <v>78</v>
      </c>
      <c r="CA101" s="132">
        <v>58</v>
      </c>
      <c r="CB101" s="132">
        <v>58</v>
      </c>
      <c r="CC101" s="130" t="s">
        <v>179</v>
      </c>
      <c r="CD101" s="132"/>
      <c r="CE101" s="132">
        <v>58</v>
      </c>
      <c r="CF101" s="132">
        <v>58</v>
      </c>
      <c r="CG101" s="130" t="s">
        <v>179</v>
      </c>
      <c r="CH101" s="132"/>
      <c r="CI101" s="132">
        <v>58</v>
      </c>
      <c r="CJ101" s="132">
        <v>58</v>
      </c>
      <c r="CK101" s="192" t="s">
        <v>179</v>
      </c>
      <c r="CL101" s="160">
        <v>58</v>
      </c>
      <c r="CM101" s="160">
        <v>58</v>
      </c>
      <c r="CN101" s="256"/>
      <c r="CO101" s="160">
        <v>58</v>
      </c>
      <c r="CP101" s="160">
        <v>58</v>
      </c>
      <c r="CQ101" s="185"/>
    </row>
    <row r="102" spans="1:168">
      <c r="A102" s="132" t="s">
        <v>563</v>
      </c>
      <c r="D102" s="132">
        <v>102</v>
      </c>
      <c r="G102" s="127" t="s">
        <v>1133</v>
      </c>
      <c r="I102" s="127" t="s">
        <v>1134</v>
      </c>
      <c r="K102" s="127" t="s">
        <v>1135</v>
      </c>
      <c r="L102" s="127" t="s">
        <v>1136</v>
      </c>
      <c r="M102" s="127" t="s">
        <v>248</v>
      </c>
      <c r="N102" s="127">
        <v>45429</v>
      </c>
      <c r="O102" s="141" t="s">
        <v>1137</v>
      </c>
      <c r="Q102" s="127" t="s">
        <v>1138</v>
      </c>
      <c r="R102" s="127" t="s">
        <v>1139</v>
      </c>
      <c r="X102" s="153" t="s">
        <v>1140</v>
      </c>
      <c r="Z102" s="130" t="s">
        <v>179</v>
      </c>
      <c r="AA102" s="140">
        <v>126</v>
      </c>
      <c r="AB102" s="140">
        <v>216</v>
      </c>
      <c r="AE102" s="141" t="s">
        <v>337</v>
      </c>
      <c r="AF102" s="142" t="s">
        <v>116</v>
      </c>
      <c r="AG102" s="130" t="s">
        <v>179</v>
      </c>
      <c r="AI102" s="180">
        <v>139</v>
      </c>
      <c r="AJ102" s="180">
        <v>149</v>
      </c>
      <c r="AK102" s="180">
        <f>AJ102+20</f>
        <v>169</v>
      </c>
      <c r="AM102" s="127" t="s">
        <v>1141</v>
      </c>
      <c r="AN102" s="130" t="s">
        <v>179</v>
      </c>
      <c r="AO102" s="132">
        <v>34</v>
      </c>
      <c r="AP102" s="132">
        <v>33</v>
      </c>
      <c r="AQ102" s="130" t="s">
        <v>179</v>
      </c>
      <c r="AR102" s="132">
        <v>42</v>
      </c>
      <c r="AS102" s="132">
        <v>41</v>
      </c>
      <c r="AT102" s="130" t="s">
        <v>179</v>
      </c>
      <c r="AU102" s="132">
        <v>3</v>
      </c>
      <c r="AV102" s="130" t="s">
        <v>179</v>
      </c>
      <c r="AW102" s="132">
        <v>47</v>
      </c>
      <c r="AX102" s="132">
        <v>45</v>
      </c>
      <c r="AY102" s="130" t="s">
        <v>179</v>
      </c>
      <c r="AZ102" s="132">
        <v>42</v>
      </c>
      <c r="BA102" s="143">
        <v>14</v>
      </c>
      <c r="BB102" s="130" t="s">
        <v>179</v>
      </c>
      <c r="BC102" s="132">
        <v>9</v>
      </c>
      <c r="BD102" s="130" t="s">
        <v>179</v>
      </c>
      <c r="BE102" s="132">
        <v>49</v>
      </c>
      <c r="BF102" s="132">
        <v>47</v>
      </c>
      <c r="BG102" s="130" t="s">
        <v>179</v>
      </c>
      <c r="BH102" s="132">
        <v>38</v>
      </c>
      <c r="BI102" s="143">
        <v>4.2222</v>
      </c>
      <c r="BJ102" s="130" t="s">
        <v>179</v>
      </c>
      <c r="BK102" s="132">
        <v>19</v>
      </c>
      <c r="BL102" s="130" t="s">
        <v>179</v>
      </c>
      <c r="BM102" s="132">
        <v>55</v>
      </c>
      <c r="BN102" s="132">
        <v>50</v>
      </c>
      <c r="BO102" s="132"/>
      <c r="BP102" s="130" t="s">
        <v>179</v>
      </c>
      <c r="BQ102" s="132">
        <v>23</v>
      </c>
      <c r="BR102" s="130" t="s">
        <v>179</v>
      </c>
      <c r="BS102" s="132">
        <v>67</v>
      </c>
      <c r="BT102" s="132">
        <v>62</v>
      </c>
      <c r="BU102" s="130" t="s">
        <v>179</v>
      </c>
      <c r="BV102" s="132">
        <v>39</v>
      </c>
      <c r="BW102" s="132">
        <v>77</v>
      </c>
      <c r="BX102" s="132">
        <v>72</v>
      </c>
      <c r="BY102" s="130" t="s">
        <v>179</v>
      </c>
      <c r="BZ102" s="132">
        <v>68</v>
      </c>
      <c r="CA102" s="132">
        <v>96</v>
      </c>
      <c r="CB102" s="132">
        <v>87</v>
      </c>
      <c r="CC102" s="130" t="s">
        <v>179</v>
      </c>
      <c r="CD102" s="132"/>
      <c r="CE102" s="132">
        <v>90</v>
      </c>
      <c r="CF102" s="132">
        <v>88</v>
      </c>
      <c r="CG102" s="130" t="s">
        <v>179</v>
      </c>
      <c r="CH102" s="132"/>
      <c r="CI102" s="132">
        <v>91</v>
      </c>
      <c r="CJ102" s="132">
        <v>88</v>
      </c>
      <c r="CK102" s="192" t="s">
        <v>179</v>
      </c>
      <c r="CL102" s="160">
        <v>88</v>
      </c>
      <c r="CM102" s="160">
        <v>88</v>
      </c>
      <c r="CN102" s="256"/>
      <c r="CO102" s="160">
        <v>88</v>
      </c>
      <c r="CP102" s="160">
        <v>88</v>
      </c>
      <c r="CQ102" s="185"/>
    </row>
    <row r="103" spans="1:168" ht="16.5">
      <c r="A103" s="132" t="s">
        <v>563</v>
      </c>
      <c r="C103" s="132" t="s">
        <v>179</v>
      </c>
      <c r="D103" s="132">
        <v>122</v>
      </c>
      <c r="G103" s="127" t="s">
        <v>1142</v>
      </c>
      <c r="I103" s="127" t="s">
        <v>1143</v>
      </c>
      <c r="K103" s="127" t="s">
        <v>1144</v>
      </c>
      <c r="L103" s="127" t="s">
        <v>1145</v>
      </c>
      <c r="M103" s="127" t="s">
        <v>185</v>
      </c>
      <c r="N103" s="127">
        <v>92530</v>
      </c>
      <c r="O103" s="141" t="s">
        <v>1146</v>
      </c>
      <c r="Q103" s="127" t="s">
        <v>1147</v>
      </c>
      <c r="R103" s="127" t="s">
        <v>1148</v>
      </c>
      <c r="S103" s="285" t="s">
        <v>1149</v>
      </c>
      <c r="T103" s="127" t="s">
        <v>1150</v>
      </c>
      <c r="U103" s="127" t="s">
        <v>185</v>
      </c>
      <c r="V103" s="127">
        <v>92881</v>
      </c>
      <c r="X103" s="153" t="s">
        <v>1151</v>
      </c>
      <c r="Z103" s="130" t="s">
        <v>179</v>
      </c>
      <c r="AA103" s="140">
        <v>105</v>
      </c>
      <c r="AB103" s="140">
        <v>126</v>
      </c>
      <c r="AE103" s="142" t="s">
        <v>129</v>
      </c>
      <c r="AF103" s="141" t="s">
        <v>192</v>
      </c>
      <c r="AG103" s="130" t="s">
        <v>179</v>
      </c>
      <c r="AI103" s="180">
        <v>159</v>
      </c>
      <c r="AJ103" s="180">
        <v>179</v>
      </c>
      <c r="AK103" s="180">
        <f>AJ103+20</f>
        <v>199</v>
      </c>
      <c r="AM103" s="127" t="s">
        <v>1152</v>
      </c>
      <c r="AN103" s="130" t="s">
        <v>179</v>
      </c>
      <c r="AO103" s="132">
        <v>76</v>
      </c>
      <c r="AP103" s="132">
        <v>53</v>
      </c>
      <c r="AQ103" s="130" t="s">
        <v>179</v>
      </c>
      <c r="AR103" s="132">
        <v>80</v>
      </c>
      <c r="AS103" s="132">
        <v>59</v>
      </c>
      <c r="AT103" s="130" t="s">
        <v>179</v>
      </c>
      <c r="AU103" s="132">
        <v>42</v>
      </c>
      <c r="AV103" s="130" t="s">
        <v>179</v>
      </c>
      <c r="AW103" s="132">
        <v>79</v>
      </c>
      <c r="AX103" s="132">
        <v>62</v>
      </c>
      <c r="AY103" s="130" t="s">
        <v>179</v>
      </c>
      <c r="AZ103" s="132">
        <v>20</v>
      </c>
      <c r="BA103" s="143">
        <v>0.47620000000000001</v>
      </c>
      <c r="BB103" s="130" t="s">
        <v>179</v>
      </c>
      <c r="BC103" s="132">
        <v>99</v>
      </c>
      <c r="BD103" s="130" t="s">
        <v>179</v>
      </c>
      <c r="BE103" s="132">
        <v>73</v>
      </c>
      <c r="BF103" s="132">
        <v>65</v>
      </c>
      <c r="BG103" s="130" t="s">
        <v>179</v>
      </c>
      <c r="BH103" s="132">
        <v>-34</v>
      </c>
      <c r="BI103" s="143">
        <v>-0.34339999999999998</v>
      </c>
      <c r="BJ103" s="130" t="s">
        <v>179</v>
      </c>
      <c r="BK103" s="132">
        <v>103</v>
      </c>
      <c r="BL103" s="130" t="s">
        <v>179</v>
      </c>
      <c r="BM103" s="132">
        <v>73</v>
      </c>
      <c r="BN103" s="132">
        <v>67</v>
      </c>
      <c r="BO103" s="132"/>
      <c r="BP103" s="130" t="s">
        <v>179</v>
      </c>
      <c r="BQ103" s="132">
        <v>118</v>
      </c>
      <c r="BR103" s="130" t="s">
        <v>179</v>
      </c>
      <c r="BS103" s="132">
        <v>73</v>
      </c>
      <c r="BT103" s="132">
        <v>70</v>
      </c>
      <c r="BU103" s="130" t="s">
        <v>179</v>
      </c>
      <c r="BV103" s="132">
        <v>122</v>
      </c>
      <c r="BW103" s="132">
        <v>67</v>
      </c>
      <c r="BX103" s="132">
        <v>67</v>
      </c>
      <c r="BY103" s="130" t="s">
        <v>179</v>
      </c>
      <c r="BZ103" s="132">
        <v>122</v>
      </c>
      <c r="CA103" s="132">
        <v>62</v>
      </c>
      <c r="CB103" s="132">
        <v>62</v>
      </c>
      <c r="CC103" s="130" t="s">
        <v>179</v>
      </c>
      <c r="CD103" s="132"/>
      <c r="CE103" s="132">
        <v>62</v>
      </c>
      <c r="CF103" s="132">
        <v>62</v>
      </c>
      <c r="CG103" s="130" t="s">
        <v>179</v>
      </c>
      <c r="CH103" s="132"/>
      <c r="CI103" s="132">
        <v>62</v>
      </c>
      <c r="CJ103" s="132">
        <v>62</v>
      </c>
      <c r="CK103" s="192" t="s">
        <v>179</v>
      </c>
      <c r="CL103" s="160">
        <v>61</v>
      </c>
      <c r="CM103" s="160">
        <v>61</v>
      </c>
      <c r="CN103" s="256"/>
      <c r="CO103" s="160">
        <v>61</v>
      </c>
      <c r="CP103" s="160">
        <v>61</v>
      </c>
      <c r="CQ103" s="185"/>
    </row>
    <row r="104" spans="1:168" s="156" customFormat="1">
      <c r="A104" s="155" t="s">
        <v>563</v>
      </c>
      <c r="B104" s="155"/>
      <c r="C104" s="155"/>
      <c r="D104" s="155">
        <v>114</v>
      </c>
      <c r="E104" s="155"/>
      <c r="F104" s="155"/>
      <c r="G104" s="156" t="s">
        <v>1153</v>
      </c>
      <c r="I104" s="156" t="s">
        <v>1154</v>
      </c>
      <c r="K104" s="156" t="s">
        <v>1155</v>
      </c>
      <c r="L104" s="156" t="s">
        <v>1156</v>
      </c>
      <c r="M104" s="156" t="s">
        <v>248</v>
      </c>
      <c r="N104" s="156">
        <v>45840</v>
      </c>
      <c r="O104" s="273" t="s">
        <v>1157</v>
      </c>
      <c r="Q104" s="156" t="s">
        <v>1138</v>
      </c>
      <c r="R104" s="156" t="s">
        <v>1158</v>
      </c>
      <c r="S104" s="156" t="s">
        <v>1159</v>
      </c>
      <c r="T104" s="156" t="s">
        <v>1156</v>
      </c>
      <c r="U104" s="156" t="s">
        <v>248</v>
      </c>
      <c r="V104" s="156">
        <v>45840</v>
      </c>
      <c r="X104" s="248" t="s">
        <v>1160</v>
      </c>
      <c r="Y104" s="156" t="s">
        <v>1161</v>
      </c>
      <c r="Z104" s="155" t="s">
        <v>179</v>
      </c>
      <c r="AA104" s="161">
        <v>125</v>
      </c>
      <c r="AB104" s="161">
        <v>215</v>
      </c>
      <c r="AE104" s="299" t="s">
        <v>292</v>
      </c>
      <c r="AF104" s="273" t="s">
        <v>81</v>
      </c>
      <c r="AG104" s="155" t="s">
        <v>179</v>
      </c>
      <c r="AH104" s="155"/>
      <c r="AI104" s="300">
        <v>139</v>
      </c>
      <c r="AJ104" s="300">
        <v>149</v>
      </c>
      <c r="AK104" s="300">
        <f>AJ104+20</f>
        <v>169</v>
      </c>
      <c r="AM104" s="156" t="s">
        <v>1162</v>
      </c>
      <c r="AN104" s="155" t="s">
        <v>179</v>
      </c>
      <c r="AO104" s="155">
        <v>80</v>
      </c>
      <c r="AP104" s="155">
        <v>64</v>
      </c>
      <c r="AQ104" s="155" t="s">
        <v>179</v>
      </c>
      <c r="AR104" s="155">
        <v>91</v>
      </c>
      <c r="AS104" s="155">
        <v>74</v>
      </c>
      <c r="AT104" s="155" t="s">
        <v>179</v>
      </c>
      <c r="AU104" s="155">
        <v>27</v>
      </c>
      <c r="AV104" s="155" t="s">
        <v>179</v>
      </c>
      <c r="AW104" s="155">
        <v>106</v>
      </c>
      <c r="AX104" s="155">
        <v>84</v>
      </c>
      <c r="AY104" s="155" t="s">
        <v>179</v>
      </c>
      <c r="AZ104" s="155">
        <v>57</v>
      </c>
      <c r="BA104" s="301">
        <v>2.1111</v>
      </c>
      <c r="BB104" s="155" t="s">
        <v>179</v>
      </c>
      <c r="BC104" s="155">
        <v>66</v>
      </c>
      <c r="BD104" s="155" t="s">
        <v>179</v>
      </c>
      <c r="BE104" s="155">
        <v>114</v>
      </c>
      <c r="BF104" s="155">
        <v>104</v>
      </c>
      <c r="BG104" s="155" t="s">
        <v>179</v>
      </c>
      <c r="BH104" s="155">
        <v>38</v>
      </c>
      <c r="BI104" s="301">
        <v>0.57579999999999998</v>
      </c>
      <c r="BJ104" s="155" t="s">
        <v>179</v>
      </c>
      <c r="BK104" s="155">
        <v>119</v>
      </c>
      <c r="BL104" s="155" t="s">
        <v>179</v>
      </c>
      <c r="BM104" s="155">
        <v>118</v>
      </c>
      <c r="BN104" s="155">
        <v>105</v>
      </c>
      <c r="BO104" s="155"/>
      <c r="BP104" s="155" t="s">
        <v>179</v>
      </c>
      <c r="BQ104" s="155">
        <v>148</v>
      </c>
      <c r="BR104" s="155" t="s">
        <v>179</v>
      </c>
      <c r="BS104" s="155">
        <v>126</v>
      </c>
      <c r="BT104" s="155">
        <v>112</v>
      </c>
      <c r="BU104" s="155" t="s">
        <v>179</v>
      </c>
      <c r="BV104" s="155">
        <v>155</v>
      </c>
      <c r="BW104" s="155">
        <v>141</v>
      </c>
      <c r="BX104" s="155">
        <v>127</v>
      </c>
      <c r="BY104" s="155" t="s">
        <v>179</v>
      </c>
      <c r="BZ104" s="155">
        <v>167</v>
      </c>
      <c r="CA104" s="155">
        <v>148</v>
      </c>
      <c r="CB104" s="155">
        <v>136</v>
      </c>
      <c r="CC104" s="155" t="s">
        <v>179</v>
      </c>
      <c r="CD104" s="155"/>
      <c r="CE104" s="155">
        <v>143</v>
      </c>
      <c r="CF104" s="155">
        <v>142</v>
      </c>
      <c r="CG104" s="155" t="s">
        <v>179</v>
      </c>
      <c r="CH104" s="155"/>
      <c r="CI104" s="155">
        <v>142</v>
      </c>
      <c r="CJ104" s="155">
        <v>142</v>
      </c>
      <c r="CK104" s="250" t="s">
        <v>179</v>
      </c>
      <c r="CL104" s="161">
        <v>142</v>
      </c>
      <c r="CM104" s="161">
        <v>142</v>
      </c>
      <c r="CN104" s="257"/>
      <c r="CO104" s="161">
        <v>142</v>
      </c>
      <c r="CP104" s="161">
        <v>142</v>
      </c>
      <c r="CQ104" s="251"/>
    </row>
    <row r="105" spans="1:168">
      <c r="A105" s="132" t="s">
        <v>563</v>
      </c>
      <c r="D105" s="132">
        <v>31</v>
      </c>
      <c r="G105" s="127" t="s">
        <v>1163</v>
      </c>
      <c r="I105" s="127" t="s">
        <v>1164</v>
      </c>
      <c r="K105" s="127" t="s">
        <v>1165</v>
      </c>
      <c r="L105" s="127" t="s">
        <v>1166</v>
      </c>
      <c r="M105" s="127" t="s">
        <v>712</v>
      </c>
      <c r="N105" s="127">
        <v>29102</v>
      </c>
      <c r="O105" s="141" t="s">
        <v>1167</v>
      </c>
      <c r="Q105" s="127" t="s">
        <v>1168</v>
      </c>
      <c r="R105" s="127" t="s">
        <v>1169</v>
      </c>
      <c r="S105" s="127" t="s">
        <v>1170</v>
      </c>
      <c r="T105" s="127" t="s">
        <v>1166</v>
      </c>
      <c r="U105" s="127" t="s">
        <v>712</v>
      </c>
      <c r="V105" s="127">
        <v>29102</v>
      </c>
      <c r="X105" s="153" t="s">
        <v>1171</v>
      </c>
      <c r="Z105" s="130" t="s">
        <v>179</v>
      </c>
      <c r="AA105" s="140">
        <v>208</v>
      </c>
      <c r="AB105" s="140">
        <v>301</v>
      </c>
      <c r="AE105" s="141" t="s">
        <v>747</v>
      </c>
      <c r="AF105" s="142" t="s">
        <v>192</v>
      </c>
      <c r="AG105" s="130" t="s">
        <v>179</v>
      </c>
      <c r="AI105" s="180">
        <v>139</v>
      </c>
      <c r="AJ105" s="180">
        <v>149</v>
      </c>
      <c r="AK105" s="180">
        <f>AJ105+20</f>
        <v>169</v>
      </c>
      <c r="AM105" s="127" t="s">
        <v>1172</v>
      </c>
      <c r="AN105" s="130" t="s">
        <v>179</v>
      </c>
      <c r="AO105" s="132">
        <v>10</v>
      </c>
      <c r="AP105" s="132">
        <v>7</v>
      </c>
      <c r="AQ105" s="130" t="s">
        <v>179</v>
      </c>
      <c r="AR105" s="132">
        <v>13</v>
      </c>
      <c r="AS105" s="132">
        <v>10</v>
      </c>
      <c r="AT105" s="130" t="s">
        <v>179</v>
      </c>
      <c r="AU105" s="132">
        <v>5</v>
      </c>
      <c r="AV105" s="130" t="s">
        <v>179</v>
      </c>
      <c r="AW105" s="132">
        <v>14</v>
      </c>
      <c r="AX105" s="132">
        <v>11</v>
      </c>
      <c r="AY105" s="130" t="s">
        <v>179</v>
      </c>
      <c r="AZ105" s="132">
        <v>6</v>
      </c>
      <c r="BA105" s="143">
        <v>1.2</v>
      </c>
      <c r="BB105" s="130" t="s">
        <v>179</v>
      </c>
      <c r="BC105" s="132">
        <v>22</v>
      </c>
      <c r="BD105" s="130" t="s">
        <v>179</v>
      </c>
      <c r="BE105" s="132">
        <v>14</v>
      </c>
      <c r="BF105" s="132">
        <v>14</v>
      </c>
      <c r="BG105" s="130" t="s">
        <v>179</v>
      </c>
      <c r="BH105" s="132">
        <v>-8</v>
      </c>
      <c r="BI105" s="143">
        <v>-0.36359999999999998</v>
      </c>
      <c r="BJ105" s="130" t="s">
        <v>179</v>
      </c>
      <c r="BK105" s="132">
        <v>24</v>
      </c>
      <c r="BL105" s="130" t="s">
        <v>179</v>
      </c>
      <c r="BM105" s="132">
        <v>14</v>
      </c>
      <c r="BN105" s="132">
        <v>14</v>
      </c>
      <c r="BO105" s="132"/>
      <c r="BP105" s="130" t="s">
        <v>179</v>
      </c>
      <c r="BQ105" s="132">
        <v>24</v>
      </c>
      <c r="BR105" s="130" t="s">
        <v>179</v>
      </c>
      <c r="BS105" s="132">
        <v>14</v>
      </c>
      <c r="BT105" s="132">
        <v>14</v>
      </c>
      <c r="BU105" s="130" t="s">
        <v>179</v>
      </c>
      <c r="BV105" s="132">
        <v>28</v>
      </c>
      <c r="BW105" s="132">
        <v>28</v>
      </c>
      <c r="BX105" s="132">
        <v>25</v>
      </c>
      <c r="BY105" s="130" t="s">
        <v>179</v>
      </c>
      <c r="BZ105" s="132">
        <v>28</v>
      </c>
      <c r="CA105" s="132">
        <v>38</v>
      </c>
      <c r="CB105" s="132">
        <v>31</v>
      </c>
      <c r="CC105" s="130" t="s">
        <v>179</v>
      </c>
      <c r="CD105" s="132"/>
      <c r="CE105" s="132">
        <v>38</v>
      </c>
      <c r="CF105" s="132">
        <v>35</v>
      </c>
      <c r="CG105" s="130" t="s">
        <v>179</v>
      </c>
      <c r="CH105" s="132"/>
      <c r="CI105" s="132">
        <v>35</v>
      </c>
      <c r="CJ105" s="132">
        <v>35</v>
      </c>
      <c r="CK105" s="192" t="s">
        <v>179</v>
      </c>
      <c r="CL105" s="160">
        <v>32</v>
      </c>
      <c r="CM105" s="160">
        <v>32</v>
      </c>
      <c r="CN105" s="256"/>
      <c r="CO105" s="160">
        <v>32</v>
      </c>
      <c r="CP105" s="160">
        <v>32</v>
      </c>
      <c r="CQ105" s="185"/>
    </row>
    <row r="106" spans="1:168" s="156" customFormat="1">
      <c r="A106" s="155" t="s">
        <v>563</v>
      </c>
      <c r="B106" s="155"/>
      <c r="C106" s="155" t="s">
        <v>179</v>
      </c>
      <c r="D106" s="155">
        <v>87</v>
      </c>
      <c r="E106" s="155"/>
      <c r="F106" s="155"/>
      <c r="G106" s="156" t="s">
        <v>1173</v>
      </c>
      <c r="I106" s="156" t="s">
        <v>1174</v>
      </c>
      <c r="K106" s="156" t="s">
        <v>1175</v>
      </c>
      <c r="L106" s="156" t="s">
        <v>156</v>
      </c>
      <c r="M106" s="156" t="s">
        <v>157</v>
      </c>
      <c r="N106" s="156">
        <v>78221</v>
      </c>
      <c r="O106" s="273" t="s">
        <v>1176</v>
      </c>
      <c r="Q106" s="156" t="s">
        <v>1177</v>
      </c>
      <c r="R106" s="156" t="s">
        <v>1178</v>
      </c>
      <c r="X106" s="248" t="s">
        <v>1179</v>
      </c>
      <c r="Z106" s="155" t="s">
        <v>179</v>
      </c>
      <c r="AA106" s="161">
        <v>119</v>
      </c>
      <c r="AB106" s="161">
        <v>209</v>
      </c>
      <c r="AE106" s="299" t="s">
        <v>313</v>
      </c>
      <c r="AF106" s="273" t="s">
        <v>105</v>
      </c>
      <c r="AG106" s="155" t="s">
        <v>179</v>
      </c>
      <c r="AH106" s="155"/>
      <c r="AI106" s="300">
        <v>139</v>
      </c>
      <c r="AJ106" s="300">
        <v>149</v>
      </c>
      <c r="AK106" s="300">
        <f>AJ106+20</f>
        <v>169</v>
      </c>
      <c r="AM106" s="156" t="s">
        <v>1180</v>
      </c>
      <c r="AN106" s="155" t="s">
        <v>179</v>
      </c>
      <c r="AO106" s="155">
        <v>27</v>
      </c>
      <c r="AP106" s="155">
        <v>21</v>
      </c>
      <c r="AQ106" s="155" t="s">
        <v>179</v>
      </c>
      <c r="AR106" s="155">
        <v>26</v>
      </c>
      <c r="AS106" s="155">
        <v>21</v>
      </c>
      <c r="AT106" s="155" t="s">
        <v>179</v>
      </c>
      <c r="AU106" s="155">
        <v>10</v>
      </c>
      <c r="AV106" s="155" t="s">
        <v>179</v>
      </c>
      <c r="AW106" s="155">
        <v>35</v>
      </c>
      <c r="AX106" s="155">
        <v>29</v>
      </c>
      <c r="AY106" s="155" t="s">
        <v>179</v>
      </c>
      <c r="AZ106" s="155">
        <v>19</v>
      </c>
      <c r="BA106" s="301">
        <v>1.9</v>
      </c>
      <c r="BB106" s="155" t="s">
        <v>179</v>
      </c>
      <c r="BC106" s="155">
        <v>26</v>
      </c>
      <c r="BD106" s="155" t="s">
        <v>179</v>
      </c>
      <c r="BE106" s="155">
        <v>38</v>
      </c>
      <c r="BF106" s="155">
        <v>32</v>
      </c>
      <c r="BG106" s="155" t="s">
        <v>179</v>
      </c>
      <c r="BH106" s="155">
        <v>6</v>
      </c>
      <c r="BI106" s="301">
        <v>0.23080000000000001</v>
      </c>
      <c r="BJ106" s="155" t="s">
        <v>179</v>
      </c>
      <c r="BK106" s="155">
        <v>32</v>
      </c>
      <c r="BL106" s="155" t="s">
        <v>179</v>
      </c>
      <c r="BM106" s="155">
        <v>40</v>
      </c>
      <c r="BN106" s="155">
        <v>32</v>
      </c>
      <c r="BO106" s="155"/>
      <c r="BP106" s="155" t="s">
        <v>179</v>
      </c>
      <c r="BQ106" s="155">
        <v>36</v>
      </c>
      <c r="BR106" s="155" t="s">
        <v>179</v>
      </c>
      <c r="BS106" s="155">
        <v>43</v>
      </c>
      <c r="BT106" s="155">
        <v>37</v>
      </c>
      <c r="BU106" s="155" t="s">
        <v>179</v>
      </c>
      <c r="BV106" s="155">
        <v>49</v>
      </c>
      <c r="BW106" s="155">
        <v>71</v>
      </c>
      <c r="BX106" s="155">
        <v>47</v>
      </c>
      <c r="BY106" s="155" t="s">
        <v>179</v>
      </c>
      <c r="BZ106" s="155">
        <v>79</v>
      </c>
      <c r="CA106" s="155">
        <v>56</v>
      </c>
      <c r="CB106" s="155">
        <v>56</v>
      </c>
      <c r="CC106" s="155" t="s">
        <v>179</v>
      </c>
      <c r="CD106" s="155"/>
      <c r="CE106" s="155">
        <v>56</v>
      </c>
      <c r="CF106" s="155">
        <v>56</v>
      </c>
      <c r="CG106" s="155" t="s">
        <v>179</v>
      </c>
      <c r="CH106" s="155"/>
      <c r="CI106" s="155">
        <v>56</v>
      </c>
      <c r="CJ106" s="155">
        <v>56</v>
      </c>
      <c r="CK106" s="250" t="s">
        <v>179</v>
      </c>
      <c r="CL106" s="161">
        <v>56</v>
      </c>
      <c r="CM106" s="161">
        <v>56</v>
      </c>
      <c r="CN106" s="257"/>
      <c r="CO106" s="161">
        <v>56</v>
      </c>
      <c r="CP106" s="161">
        <v>56</v>
      </c>
      <c r="CQ106" s="251"/>
    </row>
    <row r="107" spans="1:168">
      <c r="A107" s="132" t="s">
        <v>563</v>
      </c>
      <c r="C107" s="132" t="s">
        <v>179</v>
      </c>
      <c r="D107" s="132">
        <v>95</v>
      </c>
      <c r="G107" s="127" t="s">
        <v>1181</v>
      </c>
      <c r="I107" s="302" t="s">
        <v>1182</v>
      </c>
      <c r="K107" s="127" t="s">
        <v>1183</v>
      </c>
      <c r="L107" s="127" t="s">
        <v>1184</v>
      </c>
      <c r="M107" s="127" t="s">
        <v>532</v>
      </c>
      <c r="N107" s="127">
        <v>16504</v>
      </c>
      <c r="O107" s="141" t="s">
        <v>1185</v>
      </c>
      <c r="Q107" s="127" t="s">
        <v>1186</v>
      </c>
      <c r="R107" s="127" t="s">
        <v>1187</v>
      </c>
      <c r="S107" s="127" t="s">
        <v>1188</v>
      </c>
      <c r="T107" s="127" t="s">
        <v>1184</v>
      </c>
      <c r="U107" s="127" t="s">
        <v>532</v>
      </c>
      <c r="V107" s="127">
        <v>16508</v>
      </c>
      <c r="W107" s="127" t="s">
        <v>1189</v>
      </c>
      <c r="X107" s="153" t="s">
        <v>1190</v>
      </c>
      <c r="Z107" s="130" t="s">
        <v>179</v>
      </c>
      <c r="AA107" s="140">
        <v>202</v>
      </c>
      <c r="AB107" s="140">
        <v>302</v>
      </c>
      <c r="AE107" s="142" t="s">
        <v>1191</v>
      </c>
      <c r="AF107" s="141" t="s">
        <v>105</v>
      </c>
      <c r="AG107" s="130" t="s">
        <v>179</v>
      </c>
      <c r="AI107" s="180">
        <v>139</v>
      </c>
      <c r="AJ107" s="180">
        <v>149</v>
      </c>
      <c r="AK107" s="180">
        <f>AJ107+20</f>
        <v>169</v>
      </c>
      <c r="AM107" s="127" t="s">
        <v>1192</v>
      </c>
      <c r="AN107" s="130" t="s">
        <v>179</v>
      </c>
      <c r="AO107" s="132">
        <v>46</v>
      </c>
      <c r="AP107" s="132">
        <v>44</v>
      </c>
      <c r="AQ107" s="130" t="s">
        <v>179</v>
      </c>
      <c r="AR107" s="132">
        <v>56</v>
      </c>
      <c r="AS107" s="132">
        <v>49</v>
      </c>
      <c r="AT107" s="130" t="s">
        <v>179</v>
      </c>
      <c r="AU107" s="132">
        <v>15</v>
      </c>
      <c r="AV107" s="130" t="s">
        <v>179</v>
      </c>
      <c r="AW107" s="132">
        <v>58</v>
      </c>
      <c r="AX107" s="132">
        <v>50</v>
      </c>
      <c r="AY107" s="130" t="s">
        <v>179</v>
      </c>
      <c r="AZ107" s="132">
        <v>35</v>
      </c>
      <c r="BA107" s="143">
        <v>2.3332999999999999</v>
      </c>
      <c r="BB107" s="130" t="s">
        <v>179</v>
      </c>
      <c r="BC107" s="132">
        <v>33</v>
      </c>
      <c r="BD107" s="130" t="s">
        <v>179</v>
      </c>
      <c r="BE107" s="132">
        <v>59</v>
      </c>
      <c r="BF107" s="132">
        <v>54</v>
      </c>
      <c r="BG107" s="130" t="s">
        <v>179</v>
      </c>
      <c r="BH107" s="132">
        <v>21</v>
      </c>
      <c r="BI107" s="143">
        <v>0.63639999999999997</v>
      </c>
      <c r="BJ107" s="130" t="s">
        <v>179</v>
      </c>
      <c r="BK107" s="132">
        <v>37</v>
      </c>
      <c r="BL107" s="130" t="s">
        <v>179</v>
      </c>
      <c r="BM107" s="132">
        <v>67</v>
      </c>
      <c r="BN107" s="132">
        <v>59</v>
      </c>
      <c r="BO107" s="132"/>
      <c r="BP107" s="130" t="s">
        <v>179</v>
      </c>
      <c r="BQ107" s="132">
        <v>42</v>
      </c>
      <c r="BR107" s="130" t="s">
        <v>179</v>
      </c>
      <c r="BS107" s="132">
        <v>87</v>
      </c>
      <c r="BT107" s="132">
        <v>78</v>
      </c>
      <c r="BU107" s="130" t="s">
        <v>179</v>
      </c>
      <c r="BV107" s="132">
        <v>68</v>
      </c>
      <c r="BW107" s="132">
        <v>100</v>
      </c>
      <c r="BX107" s="132">
        <v>85</v>
      </c>
      <c r="BY107" s="130" t="s">
        <v>179</v>
      </c>
      <c r="BZ107" s="132">
        <v>80</v>
      </c>
      <c r="CA107" s="132">
        <v>105</v>
      </c>
      <c r="CB107" s="132">
        <v>98</v>
      </c>
      <c r="CC107" s="130" t="s">
        <v>179</v>
      </c>
      <c r="CD107" s="132"/>
      <c r="CE107" s="132">
        <v>105</v>
      </c>
      <c r="CF107" s="132">
        <v>99</v>
      </c>
      <c r="CG107" s="130" t="s">
        <v>179</v>
      </c>
      <c r="CH107" s="132"/>
      <c r="CI107" s="132">
        <v>109</v>
      </c>
      <c r="CJ107" s="132">
        <v>109</v>
      </c>
      <c r="CK107" s="192" t="s">
        <v>179</v>
      </c>
      <c r="CL107" s="160">
        <v>112</v>
      </c>
      <c r="CM107" s="160">
        <v>109</v>
      </c>
      <c r="CN107" s="256"/>
      <c r="CO107" s="160">
        <v>109</v>
      </c>
      <c r="CP107" s="160">
        <v>109</v>
      </c>
      <c r="CQ107" s="185"/>
    </row>
    <row r="108" spans="1:168">
      <c r="A108" s="132" t="s">
        <v>563</v>
      </c>
      <c r="C108" s="132" t="s">
        <v>179</v>
      </c>
      <c r="D108" s="132">
        <v>165</v>
      </c>
      <c r="G108" s="127" t="s">
        <v>1193</v>
      </c>
      <c r="I108" s="127" t="s">
        <v>1194</v>
      </c>
      <c r="K108" s="127" t="s">
        <v>1195</v>
      </c>
      <c r="L108" s="127" t="s">
        <v>1196</v>
      </c>
      <c r="M108" s="127" t="s">
        <v>273</v>
      </c>
      <c r="N108" s="127">
        <v>85202</v>
      </c>
      <c r="O108" s="141" t="s">
        <v>1197</v>
      </c>
      <c r="Q108" s="127" t="s">
        <v>1198</v>
      </c>
      <c r="R108" s="127" t="s">
        <v>1199</v>
      </c>
      <c r="S108" s="127" t="s">
        <v>1200</v>
      </c>
      <c r="T108" s="127" t="s">
        <v>1201</v>
      </c>
      <c r="U108" s="127" t="s">
        <v>273</v>
      </c>
      <c r="V108" s="127">
        <v>85251</v>
      </c>
      <c r="X108" s="153" t="s">
        <v>1202</v>
      </c>
      <c r="Y108" s="127" t="s">
        <v>1203</v>
      </c>
      <c r="Z108" s="130" t="s">
        <v>179</v>
      </c>
      <c r="AA108" s="140">
        <v>105</v>
      </c>
      <c r="AB108" s="140">
        <v>126</v>
      </c>
      <c r="AE108" s="141" t="s">
        <v>129</v>
      </c>
      <c r="AF108" s="142" t="s">
        <v>192</v>
      </c>
      <c r="AG108" s="130" t="s">
        <v>179</v>
      </c>
      <c r="AI108" s="180">
        <v>149</v>
      </c>
      <c r="AJ108" s="180">
        <v>159</v>
      </c>
      <c r="AK108" s="180">
        <f>AJ108+20</f>
        <v>179</v>
      </c>
      <c r="AM108" s="127" t="s">
        <v>1204</v>
      </c>
      <c r="AN108" s="130" t="s">
        <v>179</v>
      </c>
      <c r="AO108" s="132">
        <v>117</v>
      </c>
      <c r="AP108" s="132">
        <v>98</v>
      </c>
      <c r="AQ108" s="130" t="s">
        <v>179</v>
      </c>
      <c r="AR108" s="132">
        <v>130</v>
      </c>
      <c r="AS108" s="132">
        <v>106</v>
      </c>
      <c r="AT108" s="130" t="s">
        <v>179</v>
      </c>
      <c r="AU108" s="132">
        <v>65</v>
      </c>
      <c r="AV108" s="130" t="s">
        <v>179</v>
      </c>
      <c r="AW108" s="132">
        <v>128</v>
      </c>
      <c r="AX108" s="132">
        <v>113</v>
      </c>
      <c r="AY108" s="130" t="s">
        <v>179</v>
      </c>
      <c r="AZ108" s="132">
        <v>48</v>
      </c>
      <c r="BA108" s="143">
        <v>0.73850000000000005</v>
      </c>
      <c r="BB108" s="130" t="s">
        <v>179</v>
      </c>
      <c r="BC108" s="132">
        <v>135</v>
      </c>
      <c r="BD108" s="130" t="s">
        <v>179</v>
      </c>
      <c r="BE108" s="132">
        <v>136</v>
      </c>
      <c r="BF108" s="132">
        <v>124</v>
      </c>
      <c r="BG108" s="130" t="s">
        <v>179</v>
      </c>
      <c r="BH108" s="132">
        <v>-11</v>
      </c>
      <c r="BI108" s="143">
        <v>-8.1500000000000003E-2</v>
      </c>
      <c r="BJ108" s="130" t="s">
        <v>179</v>
      </c>
      <c r="BK108" s="132">
        <v>141</v>
      </c>
      <c r="BL108" s="130" t="s">
        <v>179</v>
      </c>
      <c r="BM108" s="132">
        <v>135</v>
      </c>
      <c r="BN108" s="132">
        <v>125</v>
      </c>
      <c r="BO108" s="132"/>
      <c r="BP108" s="130" t="s">
        <v>179</v>
      </c>
      <c r="BQ108" s="132">
        <v>154</v>
      </c>
      <c r="BR108" s="130" t="s">
        <v>179</v>
      </c>
      <c r="BS108" s="132">
        <v>132</v>
      </c>
      <c r="BT108" s="132">
        <v>132</v>
      </c>
      <c r="BU108" s="130" t="s">
        <v>179</v>
      </c>
      <c r="BV108" s="132">
        <v>158</v>
      </c>
      <c r="BW108" s="132">
        <v>133</v>
      </c>
      <c r="BX108" s="132">
        <v>132</v>
      </c>
      <c r="BY108" s="130" t="s">
        <v>179</v>
      </c>
      <c r="BZ108" s="132">
        <v>165</v>
      </c>
      <c r="CA108" s="132">
        <v>134</v>
      </c>
      <c r="CB108" s="132">
        <v>132</v>
      </c>
      <c r="CC108" s="130" t="s">
        <v>179</v>
      </c>
      <c r="CD108" s="132"/>
      <c r="CE108" s="132">
        <v>134</v>
      </c>
      <c r="CF108" s="132">
        <v>132</v>
      </c>
      <c r="CG108" s="130" t="s">
        <v>179</v>
      </c>
      <c r="CH108" s="132"/>
      <c r="CI108" s="132">
        <v>133</v>
      </c>
      <c r="CJ108" s="132">
        <v>132</v>
      </c>
      <c r="CK108" s="192" t="s">
        <v>179</v>
      </c>
      <c r="CL108" s="160">
        <v>132</v>
      </c>
      <c r="CM108" s="160">
        <v>132</v>
      </c>
      <c r="CN108" s="256"/>
      <c r="CO108" s="160">
        <v>132</v>
      </c>
      <c r="CP108" s="160">
        <v>132</v>
      </c>
      <c r="CQ108" s="185"/>
    </row>
    <row r="109" spans="1:168">
      <c r="A109" s="134" t="s">
        <v>563</v>
      </c>
      <c r="B109" s="134"/>
      <c r="C109" s="134" t="s">
        <v>179</v>
      </c>
      <c r="D109" s="134"/>
      <c r="E109" s="134"/>
      <c r="F109" s="134"/>
      <c r="G109" s="135" t="s">
        <v>1205</v>
      </c>
      <c r="H109" s="135"/>
      <c r="I109" s="135" t="s">
        <v>1206</v>
      </c>
      <c r="J109" s="135"/>
      <c r="K109" s="135" t="s">
        <v>566</v>
      </c>
      <c r="L109" s="135" t="s">
        <v>567</v>
      </c>
      <c r="M109" s="135" t="s">
        <v>330</v>
      </c>
      <c r="N109" s="135">
        <v>48071</v>
      </c>
      <c r="O109" s="149" t="s">
        <v>568</v>
      </c>
      <c r="P109" s="135"/>
      <c r="Q109" s="135" t="s">
        <v>474</v>
      </c>
      <c r="R109" s="135" t="s">
        <v>569</v>
      </c>
      <c r="S109" s="291" t="s">
        <v>570</v>
      </c>
      <c r="T109" s="135" t="s">
        <v>571</v>
      </c>
      <c r="U109" s="135" t="s">
        <v>330</v>
      </c>
      <c r="V109" s="135">
        <v>48067</v>
      </c>
      <c r="W109" s="135"/>
      <c r="X109" s="136" t="s">
        <v>572</v>
      </c>
      <c r="Y109" s="135"/>
      <c r="Z109" s="130" t="s">
        <v>179</v>
      </c>
      <c r="AA109" s="144">
        <v>27</v>
      </c>
      <c r="AB109" s="144">
        <v>30</v>
      </c>
      <c r="AC109" s="135"/>
      <c r="AD109" s="135"/>
      <c r="AE109" s="146" t="s">
        <v>279</v>
      </c>
      <c r="AF109" s="145" t="s">
        <v>280</v>
      </c>
      <c r="AG109" s="130" t="s">
        <v>179</v>
      </c>
      <c r="AH109" s="135"/>
      <c r="AI109" s="178">
        <v>295</v>
      </c>
      <c r="AJ109" s="178">
        <v>0</v>
      </c>
      <c r="AK109" s="178">
        <v>0</v>
      </c>
      <c r="AM109" s="135" t="s">
        <v>1207</v>
      </c>
      <c r="AN109" s="130" t="s">
        <v>179</v>
      </c>
      <c r="AO109" s="134">
        <v>15</v>
      </c>
      <c r="AP109" s="134">
        <v>11</v>
      </c>
      <c r="AQ109" s="130" t="s">
        <v>179</v>
      </c>
      <c r="AR109" s="134">
        <v>16</v>
      </c>
      <c r="AS109" s="134">
        <v>13</v>
      </c>
      <c r="AT109" s="130" t="s">
        <v>179</v>
      </c>
      <c r="AU109" s="134"/>
      <c r="AV109" s="130" t="s">
        <v>179</v>
      </c>
      <c r="AW109" s="134">
        <v>16</v>
      </c>
      <c r="AX109" s="134">
        <v>13</v>
      </c>
      <c r="AY109" s="130" t="s">
        <v>179</v>
      </c>
      <c r="AZ109" s="134">
        <v>13</v>
      </c>
      <c r="BA109" s="134" t="e">
        <v>#DIV/0!</v>
      </c>
      <c r="BB109" s="130" t="s">
        <v>179</v>
      </c>
      <c r="BC109" s="134"/>
      <c r="BD109" s="130" t="s">
        <v>179</v>
      </c>
      <c r="BE109" s="134">
        <v>17</v>
      </c>
      <c r="BF109" s="134">
        <v>14</v>
      </c>
      <c r="BG109" s="130" t="s">
        <v>179</v>
      </c>
      <c r="BH109" s="134">
        <v>14</v>
      </c>
      <c r="BI109" s="134" t="e">
        <v>#DIV/0!</v>
      </c>
      <c r="BJ109" s="130" t="s">
        <v>179</v>
      </c>
      <c r="BK109" s="134"/>
      <c r="BL109" s="130" t="s">
        <v>179</v>
      </c>
      <c r="BM109" s="134">
        <v>16</v>
      </c>
      <c r="BN109" s="134">
        <v>16</v>
      </c>
      <c r="BO109" s="134"/>
      <c r="BP109" s="130" t="s">
        <v>179</v>
      </c>
      <c r="BQ109" s="134"/>
      <c r="BR109" s="130" t="s">
        <v>179</v>
      </c>
      <c r="BS109" s="134">
        <v>16</v>
      </c>
      <c r="BT109" s="134">
        <v>16</v>
      </c>
      <c r="BU109" s="130" t="s">
        <v>179</v>
      </c>
      <c r="BV109" s="134"/>
      <c r="BW109" s="134">
        <v>16</v>
      </c>
      <c r="BX109" s="134">
        <v>16</v>
      </c>
      <c r="BY109" s="130" t="s">
        <v>179</v>
      </c>
      <c r="BZ109" s="134"/>
      <c r="CA109" s="134">
        <v>16</v>
      </c>
      <c r="CB109" s="134">
        <v>16</v>
      </c>
      <c r="CC109" s="130" t="s">
        <v>179</v>
      </c>
      <c r="CD109" s="134"/>
      <c r="CE109" s="134">
        <v>16</v>
      </c>
      <c r="CF109" s="134">
        <v>16</v>
      </c>
      <c r="CG109" s="130" t="s">
        <v>179</v>
      </c>
      <c r="CH109" s="134"/>
      <c r="CI109" s="134">
        <v>16</v>
      </c>
      <c r="CJ109" s="134">
        <v>16</v>
      </c>
      <c r="CK109" s="192" t="s">
        <v>179</v>
      </c>
      <c r="CL109" s="160">
        <v>16</v>
      </c>
      <c r="CM109" s="160">
        <v>16</v>
      </c>
      <c r="CN109" s="256"/>
      <c r="CO109" s="160">
        <v>16</v>
      </c>
      <c r="CP109" s="160">
        <v>16</v>
      </c>
      <c r="CQ109" s="185"/>
    </row>
    <row r="110" spans="1:168">
      <c r="A110" s="132" t="s">
        <v>563</v>
      </c>
      <c r="D110" s="132">
        <v>26</v>
      </c>
      <c r="G110" s="127" t="s">
        <v>1208</v>
      </c>
      <c r="I110" s="127" t="s">
        <v>1209</v>
      </c>
      <c r="K110" s="127" t="s">
        <v>1210</v>
      </c>
      <c r="L110" s="127" t="s">
        <v>1211</v>
      </c>
      <c r="M110" s="127" t="s">
        <v>624</v>
      </c>
      <c r="N110" s="127">
        <v>40422</v>
      </c>
      <c r="O110" s="141" t="s">
        <v>1212</v>
      </c>
      <c r="Q110" s="127" t="s">
        <v>1213</v>
      </c>
      <c r="R110" s="127" t="s">
        <v>1214</v>
      </c>
      <c r="S110" s="127" t="s">
        <v>1215</v>
      </c>
      <c r="T110" s="127" t="s">
        <v>1211</v>
      </c>
      <c r="U110" s="127" t="s">
        <v>624</v>
      </c>
      <c r="V110" s="127">
        <v>40422</v>
      </c>
      <c r="X110" s="153" t="s">
        <v>1216</v>
      </c>
      <c r="Y110" s="127" t="s">
        <v>1217</v>
      </c>
      <c r="Z110" s="130" t="s">
        <v>179</v>
      </c>
      <c r="AA110" s="140">
        <v>112</v>
      </c>
      <c r="AB110" s="140">
        <v>202</v>
      </c>
      <c r="AE110" s="142" t="s">
        <v>302</v>
      </c>
      <c r="AF110" s="141" t="s">
        <v>67</v>
      </c>
      <c r="AG110" s="130" t="s">
        <v>179</v>
      </c>
      <c r="AI110" s="180">
        <v>139</v>
      </c>
      <c r="AJ110" s="180">
        <v>149</v>
      </c>
      <c r="AK110" s="180">
        <f>AJ110+20</f>
        <v>169</v>
      </c>
      <c r="AM110" s="127" t="s">
        <v>1218</v>
      </c>
      <c r="AN110" s="130" t="s">
        <v>179</v>
      </c>
      <c r="AO110" s="132">
        <v>12</v>
      </c>
      <c r="AP110" s="132">
        <v>9</v>
      </c>
      <c r="AQ110" s="130" t="s">
        <v>179</v>
      </c>
      <c r="AR110" s="132">
        <v>17</v>
      </c>
      <c r="AS110" s="132">
        <v>13</v>
      </c>
      <c r="AT110" s="130" t="s">
        <v>179</v>
      </c>
      <c r="AU110" s="132">
        <v>8</v>
      </c>
      <c r="AV110" s="130" t="s">
        <v>179</v>
      </c>
      <c r="AW110" s="132">
        <v>26</v>
      </c>
      <c r="AX110" s="132">
        <v>21</v>
      </c>
      <c r="AY110" s="130" t="s">
        <v>179</v>
      </c>
      <c r="AZ110" s="132">
        <v>13</v>
      </c>
      <c r="BA110" s="143">
        <v>1.625</v>
      </c>
      <c r="BB110" s="130" t="s">
        <v>179</v>
      </c>
      <c r="BC110" s="132">
        <v>17</v>
      </c>
      <c r="BD110" s="130" t="s">
        <v>179</v>
      </c>
      <c r="BE110" s="132">
        <v>24</v>
      </c>
      <c r="BF110" s="132">
        <v>21</v>
      </c>
      <c r="BG110" s="130" t="s">
        <v>179</v>
      </c>
      <c r="BH110" s="132">
        <v>4</v>
      </c>
      <c r="BI110" s="143">
        <v>0.23530000000000001</v>
      </c>
      <c r="BJ110" s="130" t="s">
        <v>179</v>
      </c>
      <c r="BK110" s="132">
        <v>17</v>
      </c>
      <c r="BL110" s="130" t="s">
        <v>179</v>
      </c>
      <c r="BM110" s="132">
        <v>22</v>
      </c>
      <c r="BN110" s="132">
        <v>21</v>
      </c>
      <c r="BO110" s="132"/>
      <c r="BP110" s="130" t="s">
        <v>179</v>
      </c>
      <c r="BQ110" s="132">
        <v>19</v>
      </c>
      <c r="BR110" s="130" t="s">
        <v>179</v>
      </c>
      <c r="BS110" s="132">
        <v>25</v>
      </c>
      <c r="BT110" s="132">
        <v>25</v>
      </c>
      <c r="BU110" s="130" t="s">
        <v>179</v>
      </c>
      <c r="BV110" s="132">
        <v>23</v>
      </c>
      <c r="BW110" s="132">
        <v>27</v>
      </c>
      <c r="BX110" s="132">
        <v>27</v>
      </c>
      <c r="BY110" s="130" t="s">
        <v>179</v>
      </c>
      <c r="BZ110" s="132">
        <v>26</v>
      </c>
      <c r="CA110" s="132">
        <v>27</v>
      </c>
      <c r="CB110" s="132">
        <v>27</v>
      </c>
      <c r="CC110" s="130" t="s">
        <v>179</v>
      </c>
      <c r="CD110" s="132"/>
      <c r="CE110" s="132">
        <v>27</v>
      </c>
      <c r="CF110" s="132">
        <v>27</v>
      </c>
      <c r="CG110" s="130" t="s">
        <v>179</v>
      </c>
      <c r="CH110" s="132"/>
      <c r="CI110" s="132">
        <v>27</v>
      </c>
      <c r="CJ110" s="132">
        <v>27</v>
      </c>
      <c r="CK110" s="192" t="s">
        <v>179</v>
      </c>
      <c r="CL110" s="160">
        <v>27</v>
      </c>
      <c r="CM110" s="160">
        <v>27</v>
      </c>
      <c r="CN110" s="256"/>
      <c r="CO110" s="160">
        <v>27</v>
      </c>
      <c r="CP110" s="160">
        <v>27</v>
      </c>
      <c r="CQ110" s="185"/>
    </row>
    <row r="111" spans="1:168">
      <c r="A111" s="132" t="s">
        <v>563</v>
      </c>
      <c r="D111" s="132">
        <v>151</v>
      </c>
      <c r="G111" s="127" t="s">
        <v>1219</v>
      </c>
      <c r="I111" s="127" t="s">
        <v>1220</v>
      </c>
      <c r="K111" s="127" t="s">
        <v>1221</v>
      </c>
      <c r="L111" s="127" t="s">
        <v>458</v>
      </c>
      <c r="M111" s="127" t="s">
        <v>308</v>
      </c>
      <c r="N111" s="127">
        <v>30062</v>
      </c>
      <c r="O111" s="141" t="s">
        <v>1222</v>
      </c>
      <c r="Q111" s="127" t="s">
        <v>1223</v>
      </c>
      <c r="R111" s="127" t="s">
        <v>1224</v>
      </c>
      <c r="S111" s="127" t="s">
        <v>1225</v>
      </c>
      <c r="T111" s="127" t="s">
        <v>1226</v>
      </c>
      <c r="U111" s="127" t="s">
        <v>308</v>
      </c>
      <c r="V111" s="127">
        <v>30188</v>
      </c>
      <c r="X111" s="153" t="s">
        <v>1227</v>
      </c>
      <c r="Z111" s="130" t="s">
        <v>179</v>
      </c>
      <c r="AA111" s="140">
        <v>119</v>
      </c>
      <c r="AB111" s="140">
        <v>209</v>
      </c>
      <c r="AE111" s="142" t="s">
        <v>1093</v>
      </c>
      <c r="AF111" s="141" t="s">
        <v>67</v>
      </c>
      <c r="AG111" s="130" t="s">
        <v>179</v>
      </c>
      <c r="AI111" s="180">
        <v>139</v>
      </c>
      <c r="AJ111" s="180">
        <v>149</v>
      </c>
      <c r="AK111" s="180">
        <f>AJ111+20</f>
        <v>169</v>
      </c>
      <c r="AM111" s="127" t="s">
        <v>1228</v>
      </c>
      <c r="AN111" s="130" t="s">
        <v>179</v>
      </c>
      <c r="AO111" s="132">
        <v>24</v>
      </c>
      <c r="AP111" s="132">
        <v>19</v>
      </c>
      <c r="AQ111" s="130" t="s">
        <v>179</v>
      </c>
      <c r="AR111" s="132">
        <v>41</v>
      </c>
      <c r="AS111" s="132">
        <v>30</v>
      </c>
      <c r="AT111" s="130" t="s">
        <v>179</v>
      </c>
      <c r="AU111" s="132">
        <v>45</v>
      </c>
      <c r="AV111" s="130" t="s">
        <v>179</v>
      </c>
      <c r="AW111" s="132">
        <v>50</v>
      </c>
      <c r="AX111" s="132">
        <v>41</v>
      </c>
      <c r="AY111" s="130" t="s">
        <v>179</v>
      </c>
      <c r="AZ111" s="132">
        <v>-4</v>
      </c>
      <c r="BA111" s="143">
        <v>-8.8900000000000007E-2</v>
      </c>
      <c r="BB111" s="130" t="s">
        <v>179</v>
      </c>
      <c r="BC111" s="132">
        <v>90</v>
      </c>
      <c r="BD111" s="130" t="s">
        <v>179</v>
      </c>
      <c r="BE111" s="132">
        <v>58</v>
      </c>
      <c r="BF111" s="132">
        <v>51</v>
      </c>
      <c r="BG111" s="130" t="s">
        <v>179</v>
      </c>
      <c r="BH111" s="132">
        <v>-39</v>
      </c>
      <c r="BI111" s="143">
        <v>-0.43330000000000002</v>
      </c>
      <c r="BJ111" s="130" t="s">
        <v>179</v>
      </c>
      <c r="BK111" s="132">
        <v>104</v>
      </c>
      <c r="BL111" s="130" t="s">
        <v>179</v>
      </c>
      <c r="BM111" s="132">
        <v>61</v>
      </c>
      <c r="BN111" s="132">
        <v>59</v>
      </c>
      <c r="BO111" s="132"/>
      <c r="BP111" s="130" t="s">
        <v>179</v>
      </c>
      <c r="BQ111" s="132">
        <v>121</v>
      </c>
      <c r="BR111" s="130" t="s">
        <v>179</v>
      </c>
      <c r="BS111" s="132">
        <v>76</v>
      </c>
      <c r="BT111" s="132">
        <v>73</v>
      </c>
      <c r="BU111" s="130" t="s">
        <v>179</v>
      </c>
      <c r="BV111" s="132">
        <v>140</v>
      </c>
      <c r="BW111" s="132">
        <v>79</v>
      </c>
      <c r="BX111" s="132">
        <v>75</v>
      </c>
      <c r="BY111" s="130" t="s">
        <v>179</v>
      </c>
      <c r="BZ111" s="132">
        <v>150</v>
      </c>
      <c r="CA111" s="132">
        <v>82</v>
      </c>
      <c r="CB111" s="132">
        <v>82</v>
      </c>
      <c r="CC111" s="130" t="s">
        <v>179</v>
      </c>
      <c r="CD111" s="132"/>
      <c r="CE111" s="132">
        <v>79</v>
      </c>
      <c r="CF111" s="132">
        <v>79</v>
      </c>
      <c r="CG111" s="130" t="s">
        <v>179</v>
      </c>
      <c r="CH111" s="132"/>
      <c r="CI111" s="132">
        <v>79</v>
      </c>
      <c r="CJ111" s="132">
        <v>79</v>
      </c>
      <c r="CK111" s="192" t="s">
        <v>179</v>
      </c>
      <c r="CL111" s="160">
        <v>79</v>
      </c>
      <c r="CM111" s="160">
        <v>79</v>
      </c>
      <c r="CN111" s="256"/>
      <c r="CO111" s="160">
        <v>79</v>
      </c>
      <c r="CP111" s="160">
        <v>79</v>
      </c>
      <c r="CQ111" s="185"/>
    </row>
    <row r="112" spans="1:168">
      <c r="A112" s="134" t="s">
        <v>563</v>
      </c>
      <c r="B112" s="134"/>
      <c r="C112" s="134" t="s">
        <v>179</v>
      </c>
      <c r="D112" s="134"/>
      <c r="E112" s="134"/>
      <c r="F112" s="134"/>
      <c r="G112" s="135" t="s">
        <v>1229</v>
      </c>
      <c r="H112" s="135"/>
      <c r="I112" s="135" t="s">
        <v>1230</v>
      </c>
      <c r="J112" s="135"/>
      <c r="K112" s="135" t="s">
        <v>1221</v>
      </c>
      <c r="L112" s="135" t="s">
        <v>458</v>
      </c>
      <c r="M112" s="135" t="s">
        <v>308</v>
      </c>
      <c r="N112" s="135">
        <v>30062</v>
      </c>
      <c r="O112" s="149" t="s">
        <v>1222</v>
      </c>
      <c r="P112" s="135"/>
      <c r="Q112" s="135" t="s">
        <v>1223</v>
      </c>
      <c r="R112" s="135" t="s">
        <v>1224</v>
      </c>
      <c r="S112" s="135" t="s">
        <v>1225</v>
      </c>
      <c r="T112" s="135" t="s">
        <v>1226</v>
      </c>
      <c r="U112" s="135" t="s">
        <v>308</v>
      </c>
      <c r="V112" s="135">
        <v>30188</v>
      </c>
      <c r="W112" s="135"/>
      <c r="X112" s="136" t="s">
        <v>1227</v>
      </c>
      <c r="Y112" s="135"/>
      <c r="Z112" s="130"/>
      <c r="AA112" s="148">
        <v>27</v>
      </c>
      <c r="AB112" s="148">
        <v>30</v>
      </c>
      <c r="AC112" s="135"/>
      <c r="AD112" s="135"/>
      <c r="AE112" s="149" t="s">
        <v>279</v>
      </c>
      <c r="AF112" s="150" t="s">
        <v>280</v>
      </c>
      <c r="AG112" s="130"/>
      <c r="AH112" s="135"/>
      <c r="AI112" s="178">
        <v>295</v>
      </c>
      <c r="AJ112" s="178">
        <v>0</v>
      </c>
      <c r="AK112" s="178">
        <v>0</v>
      </c>
      <c r="AM112" s="135" t="s">
        <v>1228</v>
      </c>
      <c r="AN112" s="130"/>
      <c r="AO112" s="134">
        <v>7</v>
      </c>
      <c r="AP112" s="134">
        <v>6</v>
      </c>
      <c r="AQ112" s="130"/>
      <c r="AR112" s="134">
        <v>8</v>
      </c>
      <c r="AS112" s="134">
        <v>6</v>
      </c>
      <c r="AT112" s="130"/>
      <c r="AU112" s="134"/>
      <c r="AV112" s="130"/>
      <c r="AW112" s="134">
        <v>15</v>
      </c>
      <c r="AX112" s="134">
        <v>13</v>
      </c>
      <c r="AY112" s="130"/>
      <c r="AZ112" s="134">
        <v>13</v>
      </c>
      <c r="BA112" s="134" t="e">
        <v>#DIV/0!</v>
      </c>
      <c r="BB112" s="130"/>
      <c r="BC112" s="134"/>
      <c r="BD112" s="130"/>
      <c r="BE112" s="134">
        <v>17</v>
      </c>
      <c r="BF112" s="134">
        <v>15</v>
      </c>
      <c r="BG112" s="130"/>
      <c r="BH112" s="134">
        <v>15</v>
      </c>
      <c r="BI112" s="134" t="e">
        <v>#DIV/0!</v>
      </c>
      <c r="BJ112" s="130"/>
      <c r="BK112" s="134"/>
      <c r="BL112" s="130"/>
      <c r="BM112" s="134">
        <v>15</v>
      </c>
      <c r="BN112" s="134">
        <v>15</v>
      </c>
      <c r="BO112" s="134"/>
      <c r="BP112" s="130"/>
      <c r="BQ112" s="134"/>
      <c r="BR112" s="130"/>
      <c r="BS112" s="134">
        <v>15</v>
      </c>
      <c r="BT112" s="134">
        <v>15</v>
      </c>
      <c r="BU112" s="130"/>
      <c r="BV112" s="134"/>
      <c r="BW112" s="134">
        <v>15</v>
      </c>
      <c r="BX112" s="134">
        <v>15</v>
      </c>
      <c r="BY112" s="130"/>
      <c r="BZ112" s="134"/>
      <c r="CA112" s="134">
        <v>15</v>
      </c>
      <c r="CB112" s="134">
        <v>15</v>
      </c>
      <c r="CC112" s="130"/>
      <c r="CD112" s="134"/>
      <c r="CE112" s="134">
        <v>15</v>
      </c>
      <c r="CF112" s="134">
        <v>15</v>
      </c>
      <c r="CG112" s="130"/>
      <c r="CH112" s="134"/>
      <c r="CI112" s="134">
        <v>15</v>
      </c>
      <c r="CJ112" s="134">
        <v>15</v>
      </c>
      <c r="CK112" s="192"/>
      <c r="CL112" s="160">
        <v>15</v>
      </c>
      <c r="CM112" s="160">
        <v>15</v>
      </c>
      <c r="CN112" s="256"/>
      <c r="CO112" s="160">
        <v>15</v>
      </c>
      <c r="CP112" s="160">
        <v>15</v>
      </c>
      <c r="CQ112" s="185"/>
      <c r="CR112" s="135"/>
      <c r="CS112" s="135"/>
      <c r="CT112" s="135"/>
      <c r="CU112" s="135"/>
      <c r="CV112" s="135"/>
      <c r="CW112" s="135"/>
      <c r="CX112" s="135"/>
      <c r="CY112" s="135"/>
      <c r="CZ112" s="135"/>
      <c r="DA112" s="135"/>
      <c r="DB112" s="135"/>
      <c r="DC112" s="135"/>
      <c r="DD112" s="135"/>
      <c r="DE112" s="135"/>
      <c r="DF112" s="135"/>
      <c r="DG112" s="135"/>
      <c r="DH112" s="135"/>
      <c r="DI112" s="135"/>
      <c r="DJ112" s="135"/>
      <c r="DK112" s="135"/>
      <c r="DL112" s="135"/>
      <c r="DM112" s="135"/>
      <c r="DN112" s="135"/>
      <c r="DO112" s="135"/>
      <c r="DP112" s="135"/>
      <c r="DQ112" s="135"/>
      <c r="DR112" s="135"/>
      <c r="DS112" s="135"/>
      <c r="DT112" s="135"/>
      <c r="DU112" s="135"/>
      <c r="DV112" s="135"/>
      <c r="DW112" s="135"/>
      <c r="DX112" s="135"/>
      <c r="DY112" s="135"/>
      <c r="DZ112" s="135"/>
      <c r="EA112" s="135"/>
      <c r="EB112" s="135"/>
      <c r="EC112" s="135"/>
      <c r="ED112" s="135"/>
      <c r="EE112" s="135"/>
      <c r="EF112" s="135"/>
      <c r="EG112" s="135"/>
      <c r="EH112" s="135"/>
      <c r="EI112" s="135"/>
      <c r="EJ112" s="135"/>
      <c r="EK112" s="135"/>
      <c r="EL112" s="135"/>
      <c r="EM112" s="135"/>
      <c r="EN112" s="135"/>
      <c r="EO112" s="135"/>
      <c r="EP112" s="135"/>
      <c r="EQ112" s="135"/>
      <c r="ER112" s="135"/>
      <c r="ES112" s="135"/>
      <c r="ET112" s="135"/>
      <c r="EU112" s="135"/>
      <c r="EV112" s="135"/>
      <c r="EW112" s="135"/>
      <c r="EX112" s="135"/>
      <c r="EY112" s="135"/>
      <c r="EZ112" s="135"/>
      <c r="FA112" s="135"/>
      <c r="FB112" s="135"/>
      <c r="FC112" s="135"/>
      <c r="FD112" s="135"/>
      <c r="FE112" s="135"/>
      <c r="FF112" s="135"/>
      <c r="FG112" s="135"/>
      <c r="FH112" s="135"/>
      <c r="FI112" s="135"/>
      <c r="FJ112" s="135"/>
      <c r="FK112" s="135"/>
      <c r="FL112" s="135"/>
    </row>
    <row r="113" spans="1:168">
      <c r="A113" s="132" t="s">
        <v>563</v>
      </c>
      <c r="D113" s="132">
        <v>261</v>
      </c>
      <c r="G113" s="127" t="s">
        <v>1231</v>
      </c>
      <c r="I113" s="127" t="s">
        <v>1232</v>
      </c>
      <c r="K113" s="127" t="s">
        <v>1233</v>
      </c>
      <c r="L113" s="127" t="s">
        <v>1234</v>
      </c>
      <c r="M113" s="127" t="s">
        <v>170</v>
      </c>
      <c r="N113" s="127">
        <v>60625</v>
      </c>
      <c r="O113" s="141" t="s">
        <v>1235</v>
      </c>
      <c r="Q113" s="127" t="s">
        <v>1236</v>
      </c>
      <c r="R113" s="127" t="s">
        <v>1237</v>
      </c>
      <c r="S113" s="127" t="s">
        <v>1238</v>
      </c>
      <c r="T113" s="127" t="s">
        <v>1239</v>
      </c>
      <c r="U113" s="127" t="s">
        <v>170</v>
      </c>
      <c r="V113" s="127">
        <v>60187</v>
      </c>
      <c r="W113" s="127" t="s">
        <v>1240</v>
      </c>
      <c r="X113" s="153" t="s">
        <v>1241</v>
      </c>
      <c r="Y113" s="127" t="s">
        <v>1242</v>
      </c>
      <c r="Z113" s="130" t="s">
        <v>179</v>
      </c>
      <c r="AA113" s="140">
        <v>119</v>
      </c>
      <c r="AB113" s="140">
        <v>209</v>
      </c>
      <c r="AE113" s="142" t="s">
        <v>313</v>
      </c>
      <c r="AF113" s="141" t="s">
        <v>280</v>
      </c>
      <c r="AG113" s="130" t="s">
        <v>179</v>
      </c>
      <c r="AI113" s="180">
        <v>149</v>
      </c>
      <c r="AJ113" s="180">
        <v>159</v>
      </c>
      <c r="AK113" s="180">
        <f>AJ113+20</f>
        <v>179</v>
      </c>
      <c r="AM113" s="127" t="s">
        <v>1243</v>
      </c>
      <c r="AN113" s="130" t="s">
        <v>179</v>
      </c>
      <c r="AO113" s="132">
        <v>220</v>
      </c>
      <c r="AP113" s="132">
        <v>207</v>
      </c>
      <c r="AQ113" s="130" t="s">
        <v>179</v>
      </c>
      <c r="AR113" s="132">
        <v>246</v>
      </c>
      <c r="AS113" s="132">
        <v>226</v>
      </c>
      <c r="AT113" s="130" t="s">
        <v>179</v>
      </c>
      <c r="AU113" s="132">
        <v>123</v>
      </c>
      <c r="AV113" s="130" t="s">
        <v>179</v>
      </c>
      <c r="AW113" s="132">
        <v>289</v>
      </c>
      <c r="AX113" s="132">
        <v>263</v>
      </c>
      <c r="AY113" s="130" t="s">
        <v>179</v>
      </c>
      <c r="AZ113" s="132">
        <v>140</v>
      </c>
      <c r="BA113" s="143">
        <v>1.1382000000000001</v>
      </c>
      <c r="BB113" s="130" t="s">
        <v>179</v>
      </c>
      <c r="BC113" s="132">
        <v>241</v>
      </c>
      <c r="BD113" s="130" t="s">
        <v>179</v>
      </c>
      <c r="BE113" s="132">
        <v>297</v>
      </c>
      <c r="BF113" s="132">
        <v>278</v>
      </c>
      <c r="BG113" s="130" t="s">
        <v>179</v>
      </c>
      <c r="BH113" s="132">
        <v>37</v>
      </c>
      <c r="BI113" s="143">
        <v>0.1535</v>
      </c>
      <c r="BJ113" s="130" t="s">
        <v>179</v>
      </c>
      <c r="BK113" s="132">
        <v>243</v>
      </c>
      <c r="BL113" s="130" t="s">
        <v>179</v>
      </c>
      <c r="BM113" s="132">
        <v>298</v>
      </c>
      <c r="BN113" s="132">
        <v>287</v>
      </c>
      <c r="BO113" s="132"/>
      <c r="BP113" s="130" t="s">
        <v>179</v>
      </c>
      <c r="BQ113" s="132">
        <v>247</v>
      </c>
      <c r="BR113" s="130" t="s">
        <v>179</v>
      </c>
      <c r="BS113" s="132">
        <v>306</v>
      </c>
      <c r="BT113" s="132">
        <v>302</v>
      </c>
      <c r="BU113" s="130" t="s">
        <v>179</v>
      </c>
      <c r="BV113" s="132">
        <v>252</v>
      </c>
      <c r="BW113" s="132">
        <v>314</v>
      </c>
      <c r="BX113" s="132">
        <v>311</v>
      </c>
      <c r="BY113" s="130" t="s">
        <v>179</v>
      </c>
      <c r="BZ113" s="132">
        <v>259</v>
      </c>
      <c r="CA113" s="132">
        <v>307</v>
      </c>
      <c r="CB113" s="132">
        <v>306</v>
      </c>
      <c r="CC113" s="130" t="s">
        <v>179</v>
      </c>
      <c r="CD113" s="132"/>
      <c r="CE113" s="132">
        <v>305</v>
      </c>
      <c r="CF113" s="132">
        <v>304</v>
      </c>
      <c r="CG113" s="130" t="s">
        <v>179</v>
      </c>
      <c r="CH113" s="132"/>
      <c r="CI113" s="132">
        <v>305</v>
      </c>
      <c r="CJ113" s="132">
        <v>304</v>
      </c>
      <c r="CK113" s="192" t="s">
        <v>179</v>
      </c>
      <c r="CL113" s="160">
        <v>304</v>
      </c>
      <c r="CM113" s="160">
        <v>303</v>
      </c>
      <c r="CN113" s="256"/>
      <c r="CO113" s="160">
        <v>304</v>
      </c>
      <c r="CP113" s="160">
        <v>303</v>
      </c>
      <c r="CQ113" s="185"/>
    </row>
    <row r="114" spans="1:168">
      <c r="A114" s="132" t="s">
        <v>563</v>
      </c>
      <c r="D114" s="132">
        <v>71</v>
      </c>
      <c r="G114" s="127" t="s">
        <v>1244</v>
      </c>
      <c r="I114" s="302" t="s">
        <v>1245</v>
      </c>
      <c r="J114" s="127" t="s">
        <v>1246</v>
      </c>
      <c r="K114" s="127" t="s">
        <v>1247</v>
      </c>
      <c r="L114" s="127" t="s">
        <v>1248</v>
      </c>
      <c r="M114" s="127" t="s">
        <v>1249</v>
      </c>
      <c r="N114" s="127">
        <v>5663</v>
      </c>
      <c r="O114" s="141" t="s">
        <v>1250</v>
      </c>
      <c r="Q114" s="127" t="s">
        <v>906</v>
      </c>
      <c r="R114" s="127" t="s">
        <v>1251</v>
      </c>
      <c r="S114" s="127" t="s">
        <v>1252</v>
      </c>
      <c r="T114" s="127" t="s">
        <v>1253</v>
      </c>
      <c r="U114" s="127" t="s">
        <v>1249</v>
      </c>
      <c r="V114" s="127">
        <v>5403</v>
      </c>
      <c r="X114" s="153" t="s">
        <v>1254</v>
      </c>
      <c r="Y114" s="127" t="s">
        <v>1255</v>
      </c>
      <c r="Z114" s="130" t="s">
        <v>179</v>
      </c>
      <c r="AA114" s="140">
        <v>112</v>
      </c>
      <c r="AB114" s="140">
        <v>202</v>
      </c>
      <c r="AE114" s="142" t="s">
        <v>302</v>
      </c>
      <c r="AF114" s="142" t="s">
        <v>348</v>
      </c>
      <c r="AG114" s="130" t="s">
        <v>179</v>
      </c>
      <c r="AI114" s="38">
        <v>139</v>
      </c>
      <c r="AJ114" s="38">
        <v>149</v>
      </c>
      <c r="AK114" s="38">
        <f>AJ114+20</f>
        <v>169</v>
      </c>
      <c r="AM114" s="127" t="s">
        <v>1256</v>
      </c>
      <c r="AN114" s="130" t="s">
        <v>179</v>
      </c>
      <c r="AO114" s="132">
        <v>39</v>
      </c>
      <c r="AP114" s="132">
        <v>36</v>
      </c>
      <c r="AQ114" s="130" t="s">
        <v>179</v>
      </c>
      <c r="AR114" s="132">
        <v>44</v>
      </c>
      <c r="AS114" s="132">
        <v>41</v>
      </c>
      <c r="AT114" s="130" t="s">
        <v>179</v>
      </c>
      <c r="AU114" s="132">
        <v>21</v>
      </c>
      <c r="AV114" s="130" t="s">
        <v>179</v>
      </c>
      <c r="AW114" s="132">
        <v>49</v>
      </c>
      <c r="AX114" s="132">
        <v>49</v>
      </c>
      <c r="AY114" s="130" t="s">
        <v>179</v>
      </c>
      <c r="AZ114" s="132">
        <v>28</v>
      </c>
      <c r="BA114" s="143">
        <v>1.3332999999999999</v>
      </c>
      <c r="BB114" s="130" t="s">
        <v>179</v>
      </c>
      <c r="BC114" s="132">
        <v>48</v>
      </c>
      <c r="BD114" s="130" t="s">
        <v>179</v>
      </c>
      <c r="BE114" s="132">
        <v>55</v>
      </c>
      <c r="BF114" s="132">
        <v>53</v>
      </c>
      <c r="BG114" s="130" t="s">
        <v>179</v>
      </c>
      <c r="BH114" s="132">
        <v>5</v>
      </c>
      <c r="BI114" s="143">
        <v>0.1042</v>
      </c>
      <c r="BJ114" s="130" t="s">
        <v>179</v>
      </c>
      <c r="BK114" s="132">
        <v>48</v>
      </c>
      <c r="BL114" s="130" t="s">
        <v>179</v>
      </c>
      <c r="BM114" s="132">
        <v>55</v>
      </c>
      <c r="BN114" s="132">
        <v>53</v>
      </c>
      <c r="BO114" s="132"/>
      <c r="BP114" s="130" t="s">
        <v>179</v>
      </c>
      <c r="BQ114" s="132">
        <v>54</v>
      </c>
      <c r="BR114" s="130" t="s">
        <v>179</v>
      </c>
      <c r="BS114" s="132">
        <v>69</v>
      </c>
      <c r="BT114" s="132">
        <v>65</v>
      </c>
      <c r="BU114" s="130" t="s">
        <v>179</v>
      </c>
      <c r="BV114" s="132">
        <v>64</v>
      </c>
      <c r="BW114" s="132">
        <v>73</v>
      </c>
      <c r="BX114" s="132">
        <v>73</v>
      </c>
      <c r="BY114" s="130" t="s">
        <v>179</v>
      </c>
      <c r="BZ114" s="132">
        <v>69</v>
      </c>
      <c r="CA114" s="132">
        <v>76</v>
      </c>
      <c r="CB114" s="132">
        <v>76</v>
      </c>
      <c r="CC114" s="130" t="s">
        <v>179</v>
      </c>
      <c r="CD114" s="132"/>
      <c r="CE114" s="132">
        <v>76</v>
      </c>
      <c r="CF114" s="132">
        <v>76</v>
      </c>
      <c r="CG114" s="130" t="s">
        <v>179</v>
      </c>
      <c r="CH114" s="132"/>
      <c r="CI114" s="132">
        <v>76</v>
      </c>
      <c r="CJ114" s="132">
        <v>76</v>
      </c>
      <c r="CK114" s="192" t="s">
        <v>179</v>
      </c>
      <c r="CL114" s="160">
        <v>76</v>
      </c>
      <c r="CM114" s="160">
        <v>76</v>
      </c>
      <c r="CN114" s="256"/>
      <c r="CO114" s="160">
        <v>76</v>
      </c>
      <c r="CP114" s="160">
        <v>76</v>
      </c>
      <c r="CQ114" s="185"/>
    </row>
    <row r="115" spans="1:168">
      <c r="A115" s="132" t="s">
        <v>563</v>
      </c>
      <c r="C115" s="132" t="s">
        <v>179</v>
      </c>
      <c r="D115" s="132">
        <v>119</v>
      </c>
      <c r="G115" s="127" t="s">
        <v>1257</v>
      </c>
      <c r="I115" s="127" t="s">
        <v>1258</v>
      </c>
      <c r="K115" s="127" t="s">
        <v>1259</v>
      </c>
      <c r="L115" s="127" t="s">
        <v>1260</v>
      </c>
      <c r="M115" s="127" t="s">
        <v>532</v>
      </c>
      <c r="N115" s="127">
        <v>18045</v>
      </c>
      <c r="O115" s="141" t="s">
        <v>1261</v>
      </c>
      <c r="Q115" s="127" t="s">
        <v>211</v>
      </c>
      <c r="R115" s="127" t="s">
        <v>1262</v>
      </c>
      <c r="S115" s="127" t="s">
        <v>1263</v>
      </c>
      <c r="T115" s="127" t="s">
        <v>1264</v>
      </c>
      <c r="U115" s="127" t="s">
        <v>532</v>
      </c>
      <c r="V115" s="127">
        <v>18103</v>
      </c>
      <c r="W115" s="127" t="s">
        <v>1265</v>
      </c>
      <c r="X115" s="153" t="s">
        <v>1266</v>
      </c>
      <c r="Z115" s="130" t="s">
        <v>179</v>
      </c>
      <c r="AA115" s="140">
        <v>105</v>
      </c>
      <c r="AB115" s="140">
        <v>126</v>
      </c>
      <c r="AE115" s="142" t="s">
        <v>129</v>
      </c>
      <c r="AF115" s="141" t="s">
        <v>105</v>
      </c>
      <c r="AG115" s="130" t="s">
        <v>179</v>
      </c>
      <c r="AI115" s="180">
        <v>139</v>
      </c>
      <c r="AJ115" s="180">
        <v>149</v>
      </c>
      <c r="AK115" s="180">
        <f>AJ115+20</f>
        <v>169</v>
      </c>
      <c r="AM115" s="127" t="s">
        <v>1267</v>
      </c>
      <c r="AN115" s="130" t="s">
        <v>179</v>
      </c>
      <c r="AO115" s="132">
        <v>120</v>
      </c>
      <c r="AP115" s="132">
        <v>106</v>
      </c>
      <c r="AQ115" s="130" t="s">
        <v>179</v>
      </c>
      <c r="AR115" s="132">
        <v>135</v>
      </c>
      <c r="AS115" s="132">
        <v>118</v>
      </c>
      <c r="AT115" s="130" t="s">
        <v>179</v>
      </c>
      <c r="AU115" s="132">
        <v>56</v>
      </c>
      <c r="AV115" s="130" t="s">
        <v>179</v>
      </c>
      <c r="AW115" s="132">
        <v>147</v>
      </c>
      <c r="AX115" s="132">
        <v>138</v>
      </c>
      <c r="AY115" s="130" t="s">
        <v>179</v>
      </c>
      <c r="AZ115" s="132">
        <v>82</v>
      </c>
      <c r="BA115" s="143">
        <v>1.4642999999999999</v>
      </c>
      <c r="BB115" s="130" t="s">
        <v>179</v>
      </c>
      <c r="BC115" s="132">
        <v>101</v>
      </c>
      <c r="BD115" s="130" t="s">
        <v>179</v>
      </c>
      <c r="BE115" s="132">
        <v>150</v>
      </c>
      <c r="BF115" s="132">
        <v>145</v>
      </c>
      <c r="BG115" s="130" t="s">
        <v>179</v>
      </c>
      <c r="BH115" s="132">
        <v>44</v>
      </c>
      <c r="BI115" s="143">
        <v>0.43559999999999999</v>
      </c>
      <c r="BJ115" s="130" t="s">
        <v>179</v>
      </c>
      <c r="BK115" s="132">
        <v>105</v>
      </c>
      <c r="BL115" s="130" t="s">
        <v>179</v>
      </c>
      <c r="BM115" s="132">
        <v>161</v>
      </c>
      <c r="BN115" s="132">
        <v>154</v>
      </c>
      <c r="BO115" s="132"/>
      <c r="BP115" s="130" t="s">
        <v>179</v>
      </c>
      <c r="BQ115" s="132">
        <v>115</v>
      </c>
      <c r="BR115" s="130" t="s">
        <v>179</v>
      </c>
      <c r="BS115" s="132">
        <v>158</v>
      </c>
      <c r="BT115" s="132">
        <v>158</v>
      </c>
      <c r="BU115" s="130" t="s">
        <v>179</v>
      </c>
      <c r="BV115" s="132">
        <v>119</v>
      </c>
      <c r="BW115" s="132">
        <v>160</v>
      </c>
      <c r="BX115" s="132">
        <v>160</v>
      </c>
      <c r="BY115" s="130" t="s">
        <v>179</v>
      </c>
      <c r="BZ115" s="132">
        <v>119</v>
      </c>
      <c r="CA115" s="132">
        <v>160</v>
      </c>
      <c r="CB115" s="132">
        <v>160</v>
      </c>
      <c r="CC115" s="130" t="s">
        <v>179</v>
      </c>
      <c r="CD115" s="132"/>
      <c r="CE115" s="132">
        <v>160</v>
      </c>
      <c r="CF115" s="132">
        <v>160</v>
      </c>
      <c r="CG115" s="130" t="s">
        <v>179</v>
      </c>
      <c r="CH115" s="132"/>
      <c r="CI115" s="132">
        <v>160</v>
      </c>
      <c r="CJ115" s="132">
        <v>160</v>
      </c>
      <c r="CK115" s="192" t="s">
        <v>179</v>
      </c>
      <c r="CL115" s="160">
        <v>160</v>
      </c>
      <c r="CM115" s="160">
        <v>160</v>
      </c>
      <c r="CN115" s="256"/>
      <c r="CO115" s="160">
        <v>160</v>
      </c>
      <c r="CP115" s="160">
        <v>160</v>
      </c>
      <c r="CQ115" s="185"/>
    </row>
    <row r="116" spans="1:168" s="135" customFormat="1">
      <c r="A116" s="132" t="s">
        <v>563</v>
      </c>
      <c r="B116" s="132"/>
      <c r="C116" s="132" t="s">
        <v>179</v>
      </c>
      <c r="D116" s="132">
        <v>171</v>
      </c>
      <c r="E116" s="132"/>
      <c r="F116" s="132"/>
      <c r="G116" s="127" t="s">
        <v>1268</v>
      </c>
      <c r="H116" s="127"/>
      <c r="I116" s="127" t="s">
        <v>1269</v>
      </c>
      <c r="J116" s="127"/>
      <c r="K116" s="127" t="s">
        <v>1270</v>
      </c>
      <c r="L116" s="127" t="s">
        <v>1271</v>
      </c>
      <c r="M116" s="127" t="s">
        <v>170</v>
      </c>
      <c r="N116" s="127">
        <v>60453</v>
      </c>
      <c r="O116" s="141" t="s">
        <v>1272</v>
      </c>
      <c r="P116" s="127"/>
      <c r="Q116" s="127" t="s">
        <v>1075</v>
      </c>
      <c r="R116" s="127" t="s">
        <v>1273</v>
      </c>
      <c r="S116" s="127" t="s">
        <v>1274</v>
      </c>
      <c r="T116" s="127" t="s">
        <v>1275</v>
      </c>
      <c r="U116" s="127" t="s">
        <v>170</v>
      </c>
      <c r="V116" s="127">
        <v>60513</v>
      </c>
      <c r="W116" s="127"/>
      <c r="X116" s="153" t="s">
        <v>1276</v>
      </c>
      <c r="Y116" s="127" t="s">
        <v>1277</v>
      </c>
      <c r="Z116" s="130" t="s">
        <v>179</v>
      </c>
      <c r="AA116" s="140">
        <v>302</v>
      </c>
      <c r="AB116" s="140">
        <v>323</v>
      </c>
      <c r="AC116" s="127"/>
      <c r="AD116" s="127"/>
      <c r="AE116" s="142" t="s">
        <v>163</v>
      </c>
      <c r="AF116" s="141" t="s">
        <v>81</v>
      </c>
      <c r="AG116" s="130" t="s">
        <v>179</v>
      </c>
      <c r="AH116" s="132"/>
      <c r="AI116" s="180">
        <v>149</v>
      </c>
      <c r="AJ116" s="180">
        <v>159</v>
      </c>
      <c r="AK116" s="180">
        <f>AJ116+20</f>
        <v>179</v>
      </c>
      <c r="AL116" s="123"/>
      <c r="AM116" s="127" t="s">
        <v>1278</v>
      </c>
      <c r="AN116" s="130" t="s">
        <v>179</v>
      </c>
      <c r="AO116" s="132">
        <v>31</v>
      </c>
      <c r="AP116" s="132">
        <v>19</v>
      </c>
      <c r="AQ116" s="130" t="s">
        <v>179</v>
      </c>
      <c r="AR116" s="132">
        <v>37</v>
      </c>
      <c r="AS116" s="132">
        <v>20</v>
      </c>
      <c r="AT116" s="130" t="s">
        <v>179</v>
      </c>
      <c r="AU116" s="132">
        <v>35</v>
      </c>
      <c r="AV116" s="130" t="s">
        <v>179</v>
      </c>
      <c r="AW116" s="132">
        <v>39</v>
      </c>
      <c r="AX116" s="132">
        <v>27</v>
      </c>
      <c r="AY116" s="130" t="s">
        <v>179</v>
      </c>
      <c r="AZ116" s="132">
        <v>-8</v>
      </c>
      <c r="BA116" s="143">
        <v>-0.2286</v>
      </c>
      <c r="BB116" s="130" t="s">
        <v>179</v>
      </c>
      <c r="BC116" s="132">
        <v>76</v>
      </c>
      <c r="BD116" s="130" t="s">
        <v>179</v>
      </c>
      <c r="BE116" s="132">
        <v>53</v>
      </c>
      <c r="BF116" s="132">
        <v>39</v>
      </c>
      <c r="BG116" s="130" t="s">
        <v>179</v>
      </c>
      <c r="BH116" s="132">
        <v>-37</v>
      </c>
      <c r="BI116" s="143">
        <v>-0.48680000000000001</v>
      </c>
      <c r="BJ116" s="130" t="s">
        <v>179</v>
      </c>
      <c r="BK116" s="132">
        <v>79</v>
      </c>
      <c r="BL116" s="130" t="s">
        <v>179</v>
      </c>
      <c r="BM116" s="132">
        <v>58</v>
      </c>
      <c r="BN116" s="132">
        <v>45</v>
      </c>
      <c r="BO116" s="132"/>
      <c r="BP116" s="130" t="s">
        <v>179</v>
      </c>
      <c r="BQ116" s="132">
        <v>96</v>
      </c>
      <c r="BR116" s="130" t="s">
        <v>179</v>
      </c>
      <c r="BS116" s="132">
        <v>69</v>
      </c>
      <c r="BT116" s="132">
        <v>54</v>
      </c>
      <c r="BU116" s="130" t="s">
        <v>179</v>
      </c>
      <c r="BV116" s="132">
        <v>114</v>
      </c>
      <c r="BW116" s="132">
        <v>90</v>
      </c>
      <c r="BX116" s="132">
        <v>65</v>
      </c>
      <c r="BY116" s="130" t="s">
        <v>179</v>
      </c>
      <c r="BZ116" s="132">
        <v>131</v>
      </c>
      <c r="CA116" s="132">
        <v>106</v>
      </c>
      <c r="CB116" s="132">
        <v>81</v>
      </c>
      <c r="CC116" s="130" t="s">
        <v>179</v>
      </c>
      <c r="CD116" s="132"/>
      <c r="CE116" s="132">
        <v>115</v>
      </c>
      <c r="CF116" s="132">
        <v>92</v>
      </c>
      <c r="CG116" s="130" t="s">
        <v>179</v>
      </c>
      <c r="CH116" s="132"/>
      <c r="CI116" s="132">
        <v>114</v>
      </c>
      <c r="CJ116" s="132">
        <v>102</v>
      </c>
      <c r="CK116" s="192" t="s">
        <v>179</v>
      </c>
      <c r="CL116" s="140">
        <v>121</v>
      </c>
      <c r="CM116" s="140">
        <v>115</v>
      </c>
      <c r="CN116" s="256"/>
      <c r="CO116" s="140">
        <v>124</v>
      </c>
      <c r="CP116" s="140">
        <v>124</v>
      </c>
      <c r="CQ116" s="185"/>
      <c r="CR116" s="127"/>
      <c r="CS116" s="127"/>
      <c r="CT116" s="127"/>
      <c r="CU116" s="127"/>
      <c r="CV116" s="127"/>
      <c r="CW116" s="127"/>
      <c r="CX116" s="127"/>
      <c r="CY116" s="127"/>
      <c r="CZ116" s="127"/>
      <c r="DA116" s="127"/>
      <c r="DB116" s="127"/>
      <c r="DC116" s="127"/>
      <c r="DD116" s="127"/>
      <c r="DE116" s="127"/>
      <c r="DF116" s="127"/>
      <c r="DG116" s="127"/>
      <c r="DH116" s="127"/>
      <c r="DI116" s="127"/>
      <c r="DJ116" s="127"/>
      <c r="DK116" s="127"/>
      <c r="DL116" s="127"/>
      <c r="DM116" s="127"/>
      <c r="DN116" s="127"/>
      <c r="DO116" s="127"/>
      <c r="DP116" s="127"/>
      <c r="DQ116" s="127"/>
      <c r="DR116" s="127"/>
      <c r="DS116" s="127"/>
      <c r="DT116" s="127"/>
      <c r="DU116" s="127"/>
      <c r="DV116" s="127"/>
      <c r="DW116" s="127"/>
      <c r="DX116" s="127"/>
      <c r="DY116" s="127"/>
      <c r="DZ116" s="127"/>
      <c r="EA116" s="127"/>
      <c r="EB116" s="127"/>
      <c r="EC116" s="127"/>
      <c r="ED116" s="127"/>
      <c r="EE116" s="127"/>
      <c r="EF116" s="127"/>
      <c r="EG116" s="127"/>
      <c r="EH116" s="127"/>
      <c r="EI116" s="127"/>
      <c r="EJ116" s="127"/>
      <c r="EK116" s="127"/>
      <c r="EL116" s="127"/>
      <c r="EM116" s="127"/>
      <c r="EN116" s="127"/>
      <c r="EO116" s="127"/>
      <c r="EP116" s="127"/>
      <c r="EQ116" s="127"/>
      <c r="ER116" s="127"/>
      <c r="ES116" s="127"/>
      <c r="ET116" s="127"/>
      <c r="EU116" s="127"/>
      <c r="EV116" s="127"/>
      <c r="EW116" s="127"/>
      <c r="EX116" s="127"/>
      <c r="EY116" s="127"/>
      <c r="EZ116" s="127"/>
      <c r="FA116" s="127"/>
      <c r="FB116" s="127"/>
      <c r="FC116" s="127"/>
      <c r="FD116" s="127"/>
      <c r="FE116" s="127"/>
      <c r="FF116" s="127"/>
      <c r="FG116" s="127"/>
      <c r="FH116" s="127"/>
      <c r="FI116" s="127"/>
      <c r="FJ116" s="127"/>
      <c r="FK116" s="127"/>
      <c r="FL116" s="127"/>
    </row>
    <row r="117" spans="1:168">
      <c r="A117" s="132" t="s">
        <v>563</v>
      </c>
      <c r="D117" s="132">
        <v>44</v>
      </c>
      <c r="G117" s="127" t="s">
        <v>1279</v>
      </c>
      <c r="I117" s="127" t="s">
        <v>1280</v>
      </c>
      <c r="K117" s="127" t="s">
        <v>1281</v>
      </c>
      <c r="L117" s="127" t="s">
        <v>1282</v>
      </c>
      <c r="M117" s="127" t="s">
        <v>273</v>
      </c>
      <c r="N117" s="127">
        <v>85388</v>
      </c>
      <c r="O117" s="141" t="s">
        <v>1283</v>
      </c>
      <c r="Q117" s="127" t="s">
        <v>1284</v>
      </c>
      <c r="R117" s="127" t="s">
        <v>1285</v>
      </c>
      <c r="S117" s="127" t="s">
        <v>1286</v>
      </c>
      <c r="T117" s="127" t="s">
        <v>1287</v>
      </c>
      <c r="U117" s="127" t="s">
        <v>273</v>
      </c>
      <c r="V117" s="127">
        <v>85340</v>
      </c>
      <c r="X117" s="153" t="s">
        <v>1288</v>
      </c>
      <c r="Z117" s="130" t="s">
        <v>179</v>
      </c>
      <c r="AA117" s="140">
        <v>119</v>
      </c>
      <c r="AB117" s="140">
        <v>209</v>
      </c>
      <c r="AE117" s="141" t="s">
        <v>129</v>
      </c>
      <c r="AF117" s="142" t="s">
        <v>192</v>
      </c>
      <c r="AG117" s="130" t="s">
        <v>179</v>
      </c>
      <c r="AI117" s="180">
        <v>149</v>
      </c>
      <c r="AJ117" s="180">
        <v>159</v>
      </c>
      <c r="AK117" s="180">
        <f>AJ117+20</f>
        <v>179</v>
      </c>
      <c r="AM117" s="127" t="s">
        <v>1289</v>
      </c>
      <c r="AN117" s="130" t="s">
        <v>179</v>
      </c>
      <c r="AO117" s="132">
        <v>44</v>
      </c>
      <c r="AP117" s="132">
        <v>35</v>
      </c>
      <c r="AQ117" s="130" t="s">
        <v>179</v>
      </c>
      <c r="AR117" s="132">
        <v>47</v>
      </c>
      <c r="AS117" s="132">
        <v>39</v>
      </c>
      <c r="AT117" s="130" t="s">
        <v>179</v>
      </c>
      <c r="AU117" s="132">
        <v>11</v>
      </c>
      <c r="AV117" s="130" t="s">
        <v>179</v>
      </c>
      <c r="AW117" s="132">
        <v>57</v>
      </c>
      <c r="AX117" s="132">
        <v>49</v>
      </c>
      <c r="AY117" s="130" t="s">
        <v>179</v>
      </c>
      <c r="AZ117" s="132">
        <v>38</v>
      </c>
      <c r="BA117" s="143">
        <v>3.4544999999999999</v>
      </c>
      <c r="BB117" s="130" t="s">
        <v>179</v>
      </c>
      <c r="BC117" s="132">
        <v>24</v>
      </c>
      <c r="BD117" s="130" t="s">
        <v>179</v>
      </c>
      <c r="BE117" s="132">
        <v>57</v>
      </c>
      <c r="BF117" s="132">
        <v>52</v>
      </c>
      <c r="BG117" s="130" t="s">
        <v>179</v>
      </c>
      <c r="BH117" s="132">
        <v>28</v>
      </c>
      <c r="BI117" s="143">
        <v>1.1667000000000001</v>
      </c>
      <c r="BJ117" s="130" t="s">
        <v>179</v>
      </c>
      <c r="BK117" s="132">
        <v>24</v>
      </c>
      <c r="BL117" s="130" t="s">
        <v>179</v>
      </c>
      <c r="BM117" s="132">
        <v>58</v>
      </c>
      <c r="BN117" s="132">
        <v>52</v>
      </c>
      <c r="BO117" s="132"/>
      <c r="BP117" s="130" t="s">
        <v>179</v>
      </c>
      <c r="BQ117" s="132">
        <v>30</v>
      </c>
      <c r="BR117" s="130" t="s">
        <v>179</v>
      </c>
      <c r="BS117" s="132">
        <v>53</v>
      </c>
      <c r="BT117" s="132">
        <v>53</v>
      </c>
      <c r="BU117" s="130" t="s">
        <v>179</v>
      </c>
      <c r="BV117" s="132">
        <v>36</v>
      </c>
      <c r="BW117" s="132">
        <v>53</v>
      </c>
      <c r="BX117" s="132">
        <v>53</v>
      </c>
      <c r="BY117" s="130" t="s">
        <v>179</v>
      </c>
      <c r="BZ117" s="132">
        <v>44</v>
      </c>
      <c r="CA117" s="132">
        <v>53</v>
      </c>
      <c r="CB117" s="132">
        <v>53</v>
      </c>
      <c r="CC117" s="130" t="s">
        <v>179</v>
      </c>
      <c r="CD117" s="132"/>
      <c r="CE117" s="132">
        <v>53</v>
      </c>
      <c r="CF117" s="132">
        <v>53</v>
      </c>
      <c r="CG117" s="130" t="s">
        <v>179</v>
      </c>
      <c r="CH117" s="132"/>
      <c r="CI117" s="132">
        <v>53</v>
      </c>
      <c r="CJ117" s="132">
        <v>53</v>
      </c>
      <c r="CK117" s="192" t="s">
        <v>179</v>
      </c>
      <c r="CL117" s="160">
        <v>53</v>
      </c>
      <c r="CM117" s="160">
        <v>53</v>
      </c>
      <c r="CN117" s="256"/>
      <c r="CO117" s="160">
        <v>53</v>
      </c>
      <c r="CP117" s="160">
        <v>53</v>
      </c>
      <c r="CQ117" s="185"/>
    </row>
    <row r="118" spans="1:168">
      <c r="A118" s="132" t="s">
        <v>563</v>
      </c>
      <c r="C118" s="132" t="s">
        <v>179</v>
      </c>
      <c r="D118" s="132">
        <v>176</v>
      </c>
      <c r="G118" s="127" t="s">
        <v>1290</v>
      </c>
      <c r="I118" s="302" t="s">
        <v>1291</v>
      </c>
      <c r="K118" s="127" t="s">
        <v>1292</v>
      </c>
      <c r="L118" s="127" t="s">
        <v>1293</v>
      </c>
      <c r="M118" s="127" t="s">
        <v>532</v>
      </c>
      <c r="N118" s="127">
        <v>18073</v>
      </c>
      <c r="O118" s="141" t="s">
        <v>1294</v>
      </c>
      <c r="Q118" s="127" t="s">
        <v>1295</v>
      </c>
      <c r="R118" s="127" t="s">
        <v>1296</v>
      </c>
      <c r="S118" s="127" t="s">
        <v>1297</v>
      </c>
      <c r="T118" s="127" t="s">
        <v>1298</v>
      </c>
      <c r="U118" s="127" t="s">
        <v>532</v>
      </c>
      <c r="V118" s="127">
        <v>18041</v>
      </c>
      <c r="X118" s="153" t="s">
        <v>1299</v>
      </c>
      <c r="Z118" s="130" t="s">
        <v>179</v>
      </c>
      <c r="AA118" s="140">
        <v>119</v>
      </c>
      <c r="AB118" s="140">
        <v>216</v>
      </c>
      <c r="AE118" s="127" t="s">
        <v>433</v>
      </c>
      <c r="AF118" s="141" t="s">
        <v>1300</v>
      </c>
      <c r="AG118" s="130" t="s">
        <v>179</v>
      </c>
      <c r="AI118" s="180">
        <v>139</v>
      </c>
      <c r="AJ118" s="180">
        <v>149</v>
      </c>
      <c r="AK118" s="180">
        <f>AJ118+20</f>
        <v>169</v>
      </c>
      <c r="AM118" s="127" t="s">
        <v>1301</v>
      </c>
      <c r="AN118" s="130" t="s">
        <v>179</v>
      </c>
      <c r="AO118" s="132">
        <v>89</v>
      </c>
      <c r="AP118" s="132">
        <v>78</v>
      </c>
      <c r="AQ118" s="130" t="s">
        <v>179</v>
      </c>
      <c r="AR118" s="132">
        <v>100</v>
      </c>
      <c r="AS118" s="132">
        <v>89</v>
      </c>
      <c r="AT118" s="130" t="s">
        <v>179</v>
      </c>
      <c r="AU118" s="132">
        <v>61</v>
      </c>
      <c r="AV118" s="130" t="s">
        <v>179</v>
      </c>
      <c r="AW118" s="132">
        <v>112</v>
      </c>
      <c r="AX118" s="132">
        <v>101</v>
      </c>
      <c r="AY118" s="130" t="s">
        <v>179</v>
      </c>
      <c r="AZ118" s="132">
        <v>40</v>
      </c>
      <c r="BA118" s="143">
        <v>0.65569999999999995</v>
      </c>
      <c r="BB118" s="130" t="s">
        <v>179</v>
      </c>
      <c r="BC118" s="132">
        <v>142</v>
      </c>
      <c r="BD118" s="130" t="s">
        <v>179</v>
      </c>
      <c r="BE118" s="132">
        <v>110</v>
      </c>
      <c r="BF118" s="132">
        <v>110</v>
      </c>
      <c r="BG118" s="130" t="s">
        <v>179</v>
      </c>
      <c r="BH118" s="132">
        <v>-32</v>
      </c>
      <c r="BI118" s="143">
        <v>-0.22539999999999999</v>
      </c>
      <c r="BJ118" s="130" t="s">
        <v>179</v>
      </c>
      <c r="BK118" s="132">
        <v>142</v>
      </c>
      <c r="BL118" s="130" t="s">
        <v>179</v>
      </c>
      <c r="BM118" s="132">
        <v>120</v>
      </c>
      <c r="BN118" s="132">
        <v>120</v>
      </c>
      <c r="BO118" s="132"/>
      <c r="BP118" s="130" t="s">
        <v>179</v>
      </c>
      <c r="BQ118" s="132">
        <v>157</v>
      </c>
      <c r="BR118" s="130" t="s">
        <v>179</v>
      </c>
      <c r="BS118" s="132">
        <v>130</v>
      </c>
      <c r="BT118" s="132">
        <v>130</v>
      </c>
      <c r="BU118" s="130" t="s">
        <v>179</v>
      </c>
      <c r="BV118" s="132">
        <v>169</v>
      </c>
      <c r="BW118" s="132">
        <v>137</v>
      </c>
      <c r="BX118" s="132">
        <v>137</v>
      </c>
      <c r="BY118" s="130" t="s">
        <v>179</v>
      </c>
      <c r="BZ118" s="132">
        <v>173</v>
      </c>
      <c r="CA118" s="132">
        <v>139</v>
      </c>
      <c r="CB118" s="132">
        <v>139</v>
      </c>
      <c r="CC118" s="130" t="s">
        <v>179</v>
      </c>
      <c r="CD118" s="132"/>
      <c r="CE118" s="132">
        <v>139</v>
      </c>
      <c r="CF118" s="132">
        <v>139</v>
      </c>
      <c r="CG118" s="130" t="s">
        <v>179</v>
      </c>
      <c r="CH118" s="132"/>
      <c r="CI118" s="132">
        <v>141</v>
      </c>
      <c r="CJ118" s="132">
        <v>141</v>
      </c>
      <c r="CK118" s="192" t="s">
        <v>179</v>
      </c>
      <c r="CL118" s="160">
        <v>141</v>
      </c>
      <c r="CM118" s="160">
        <v>141</v>
      </c>
      <c r="CN118" s="256"/>
      <c r="CO118" s="160">
        <v>141</v>
      </c>
      <c r="CP118" s="160">
        <v>141</v>
      </c>
      <c r="CQ118" s="185"/>
    </row>
    <row r="119" spans="1:168" s="135" customFormat="1">
      <c r="A119" s="132" t="s">
        <v>563</v>
      </c>
      <c r="B119" s="132"/>
      <c r="C119" s="132"/>
      <c r="D119" s="132">
        <v>84</v>
      </c>
      <c r="E119" s="132"/>
      <c r="F119" s="132"/>
      <c r="G119" s="127" t="s">
        <v>1302</v>
      </c>
      <c r="H119" s="127"/>
      <c r="I119" s="127" t="s">
        <v>1303</v>
      </c>
      <c r="J119" s="127"/>
      <c r="K119" s="127" t="s">
        <v>1304</v>
      </c>
      <c r="L119" s="127" t="s">
        <v>1305</v>
      </c>
      <c r="M119" s="127" t="s">
        <v>273</v>
      </c>
      <c r="N119" s="127">
        <v>85015</v>
      </c>
      <c r="O119" s="141" t="s">
        <v>1306</v>
      </c>
      <c r="P119" s="127"/>
      <c r="Q119" s="127" t="s">
        <v>1307</v>
      </c>
      <c r="R119" s="127" t="s">
        <v>1308</v>
      </c>
      <c r="S119" s="127" t="s">
        <v>1309</v>
      </c>
      <c r="T119" s="127" t="s">
        <v>1305</v>
      </c>
      <c r="U119" s="127" t="s">
        <v>273</v>
      </c>
      <c r="V119" s="127">
        <v>85021</v>
      </c>
      <c r="W119" s="127" t="s">
        <v>1310</v>
      </c>
      <c r="X119" s="153" t="s">
        <v>1311</v>
      </c>
      <c r="Y119" s="127"/>
      <c r="Z119" s="130" t="s">
        <v>179</v>
      </c>
      <c r="AA119" s="140">
        <v>14</v>
      </c>
      <c r="AB119" s="140">
        <v>118</v>
      </c>
      <c r="AC119" s="127"/>
      <c r="AD119" s="127"/>
      <c r="AE119" s="141" t="s">
        <v>1312</v>
      </c>
      <c r="AF119" s="141" t="s">
        <v>81</v>
      </c>
      <c r="AG119" s="130" t="s">
        <v>179</v>
      </c>
      <c r="AH119" s="132"/>
      <c r="AI119" s="180">
        <v>149</v>
      </c>
      <c r="AJ119" s="180">
        <v>159</v>
      </c>
      <c r="AK119" s="180">
        <f>AJ119+20</f>
        <v>179</v>
      </c>
      <c r="AL119" s="123"/>
      <c r="AM119" s="127" t="s">
        <v>1313</v>
      </c>
      <c r="AN119" s="130" t="s">
        <v>179</v>
      </c>
      <c r="AO119" s="132">
        <v>71</v>
      </c>
      <c r="AP119" s="132">
        <v>65</v>
      </c>
      <c r="AQ119" s="130" t="s">
        <v>179</v>
      </c>
      <c r="AR119" s="132">
        <v>73</v>
      </c>
      <c r="AS119" s="132">
        <v>69</v>
      </c>
      <c r="AT119" s="130" t="s">
        <v>179</v>
      </c>
      <c r="AU119" s="132">
        <v>30</v>
      </c>
      <c r="AV119" s="130" t="s">
        <v>179</v>
      </c>
      <c r="AW119" s="132">
        <v>79</v>
      </c>
      <c r="AX119" s="132">
        <v>76</v>
      </c>
      <c r="AY119" s="130" t="s">
        <v>179</v>
      </c>
      <c r="AZ119" s="132">
        <v>46</v>
      </c>
      <c r="BA119" s="143">
        <v>1.5333000000000001</v>
      </c>
      <c r="BB119" s="130" t="s">
        <v>179</v>
      </c>
      <c r="BC119" s="132">
        <v>73</v>
      </c>
      <c r="BD119" s="130" t="s">
        <v>179</v>
      </c>
      <c r="BE119" s="132">
        <v>77</v>
      </c>
      <c r="BF119" s="132">
        <v>77</v>
      </c>
      <c r="BG119" s="130" t="s">
        <v>179</v>
      </c>
      <c r="BH119" s="132">
        <v>4</v>
      </c>
      <c r="BI119" s="143">
        <v>5.4800000000000001E-2</v>
      </c>
      <c r="BJ119" s="130" t="s">
        <v>179</v>
      </c>
      <c r="BK119" s="132">
        <v>73</v>
      </c>
      <c r="BL119" s="130" t="s">
        <v>179</v>
      </c>
      <c r="BM119" s="132">
        <v>77</v>
      </c>
      <c r="BN119" s="132">
        <v>77</v>
      </c>
      <c r="BO119" s="132"/>
      <c r="BP119" s="130" t="s">
        <v>179</v>
      </c>
      <c r="BQ119" s="132">
        <v>80</v>
      </c>
      <c r="BR119" s="130" t="s">
        <v>179</v>
      </c>
      <c r="BS119" s="132">
        <v>83</v>
      </c>
      <c r="BT119" s="132">
        <v>77</v>
      </c>
      <c r="BU119" s="130" t="s">
        <v>179</v>
      </c>
      <c r="BV119" s="132">
        <v>83</v>
      </c>
      <c r="BW119" s="132">
        <v>83</v>
      </c>
      <c r="BX119" s="132">
        <v>77</v>
      </c>
      <c r="BY119" s="130" t="s">
        <v>179</v>
      </c>
      <c r="BZ119" s="132">
        <v>84</v>
      </c>
      <c r="CA119" s="132">
        <v>83</v>
      </c>
      <c r="CB119" s="132">
        <v>83</v>
      </c>
      <c r="CC119" s="130" t="s">
        <v>179</v>
      </c>
      <c r="CD119" s="132"/>
      <c r="CE119" s="132">
        <v>83</v>
      </c>
      <c r="CF119" s="132">
        <v>83</v>
      </c>
      <c r="CG119" s="130" t="s">
        <v>179</v>
      </c>
      <c r="CH119" s="132"/>
      <c r="CI119" s="132">
        <v>83</v>
      </c>
      <c r="CJ119" s="132">
        <v>83</v>
      </c>
      <c r="CK119" s="192" t="s">
        <v>179</v>
      </c>
      <c r="CL119" s="160">
        <v>83</v>
      </c>
      <c r="CM119" s="160">
        <v>83</v>
      </c>
      <c r="CN119" s="256"/>
      <c r="CO119" s="160">
        <v>83</v>
      </c>
      <c r="CP119" s="160">
        <v>83</v>
      </c>
      <c r="CQ119" s="185"/>
      <c r="CR119" s="127"/>
      <c r="CS119" s="127"/>
      <c r="CT119" s="127"/>
      <c r="CU119" s="127"/>
      <c r="CV119" s="127"/>
      <c r="CW119" s="127"/>
      <c r="CX119" s="127"/>
      <c r="CY119" s="127"/>
      <c r="CZ119" s="127"/>
      <c r="DA119" s="127"/>
      <c r="DB119" s="127"/>
      <c r="DC119" s="127"/>
      <c r="DD119" s="127"/>
      <c r="DE119" s="127"/>
      <c r="DF119" s="127"/>
      <c r="DG119" s="127"/>
      <c r="DH119" s="127"/>
      <c r="DI119" s="127"/>
      <c r="DJ119" s="127"/>
      <c r="DK119" s="127"/>
      <c r="DL119" s="127"/>
      <c r="DM119" s="127"/>
      <c r="DN119" s="127"/>
      <c r="DO119" s="127"/>
      <c r="DP119" s="127"/>
      <c r="DQ119" s="127"/>
      <c r="DR119" s="127"/>
      <c r="DS119" s="127"/>
      <c r="DT119" s="127"/>
      <c r="DU119" s="127"/>
      <c r="DV119" s="127"/>
      <c r="DW119" s="127"/>
      <c r="DX119" s="127"/>
      <c r="DY119" s="127"/>
      <c r="DZ119" s="127"/>
      <c r="EA119" s="127"/>
      <c r="EB119" s="127"/>
      <c r="EC119" s="127"/>
      <c r="ED119" s="127"/>
      <c r="EE119" s="127"/>
      <c r="EF119" s="127"/>
      <c r="EG119" s="127"/>
      <c r="EH119" s="127"/>
      <c r="EI119" s="127"/>
      <c r="EJ119" s="127"/>
      <c r="EK119" s="127"/>
      <c r="EL119" s="127"/>
      <c r="EM119" s="127"/>
      <c r="EN119" s="127"/>
      <c r="EO119" s="127"/>
      <c r="EP119" s="127"/>
      <c r="EQ119" s="127"/>
      <c r="ER119" s="127"/>
      <c r="ES119" s="127"/>
      <c r="ET119" s="127"/>
      <c r="EU119" s="127"/>
      <c r="EV119" s="127"/>
      <c r="EW119" s="127"/>
      <c r="EX119" s="127"/>
      <c r="EY119" s="127"/>
      <c r="EZ119" s="127"/>
      <c r="FA119" s="127"/>
      <c r="FB119" s="127"/>
      <c r="FC119" s="127"/>
      <c r="FD119" s="127"/>
      <c r="FE119" s="127"/>
      <c r="FF119" s="127"/>
      <c r="FG119" s="127"/>
      <c r="FH119" s="127"/>
      <c r="FI119" s="127"/>
      <c r="FJ119" s="127"/>
      <c r="FK119" s="127"/>
      <c r="FL119" s="127"/>
    </row>
    <row r="120" spans="1:168">
      <c r="A120" s="132" t="s">
        <v>563</v>
      </c>
      <c r="D120" s="132">
        <v>62</v>
      </c>
      <c r="G120" s="127" t="s">
        <v>1314</v>
      </c>
      <c r="I120" s="302" t="s">
        <v>1315</v>
      </c>
      <c r="K120" s="127" t="s">
        <v>1316</v>
      </c>
      <c r="L120" s="127" t="s">
        <v>1317</v>
      </c>
      <c r="M120" s="127" t="s">
        <v>170</v>
      </c>
      <c r="N120" s="127">
        <v>62028</v>
      </c>
      <c r="O120" s="141" t="s">
        <v>1318</v>
      </c>
      <c r="Q120" s="127" t="s">
        <v>681</v>
      </c>
      <c r="R120" s="127" t="s">
        <v>1319</v>
      </c>
      <c r="S120" s="127" t="s">
        <v>1320</v>
      </c>
      <c r="T120" s="127" t="s">
        <v>1321</v>
      </c>
      <c r="U120" s="127" t="s">
        <v>520</v>
      </c>
      <c r="V120" s="127">
        <v>63376</v>
      </c>
      <c r="X120" s="153" t="s">
        <v>1322</v>
      </c>
      <c r="Z120" s="130" t="s">
        <v>179</v>
      </c>
      <c r="AA120" s="140">
        <v>126</v>
      </c>
      <c r="AB120" s="140">
        <v>216</v>
      </c>
      <c r="AE120" s="141" t="s">
        <v>337</v>
      </c>
      <c r="AF120" s="142" t="s">
        <v>105</v>
      </c>
      <c r="AG120" s="130" t="s">
        <v>179</v>
      </c>
      <c r="AI120" s="180">
        <v>139</v>
      </c>
      <c r="AJ120" s="180">
        <v>149</v>
      </c>
      <c r="AK120" s="180">
        <f>AJ120+20</f>
        <v>169</v>
      </c>
      <c r="AM120" s="127" t="s">
        <v>1323</v>
      </c>
      <c r="AN120" s="130" t="s">
        <v>179</v>
      </c>
      <c r="AO120" s="132">
        <v>38</v>
      </c>
      <c r="AP120" s="132">
        <v>36</v>
      </c>
      <c r="AQ120" s="130" t="s">
        <v>179</v>
      </c>
      <c r="AR120" s="132">
        <v>38</v>
      </c>
      <c r="AS120" s="132">
        <v>38</v>
      </c>
      <c r="AT120" s="130" t="s">
        <v>179</v>
      </c>
      <c r="AU120" s="132">
        <v>21</v>
      </c>
      <c r="AV120" s="130" t="s">
        <v>179</v>
      </c>
      <c r="AW120" s="132">
        <v>42</v>
      </c>
      <c r="AX120" s="132">
        <v>41</v>
      </c>
      <c r="AY120" s="130" t="s">
        <v>179</v>
      </c>
      <c r="AZ120" s="132">
        <v>20</v>
      </c>
      <c r="BA120" s="143">
        <v>0.95240000000000002</v>
      </c>
      <c r="BB120" s="130" t="s">
        <v>179</v>
      </c>
      <c r="BC120" s="132">
        <v>46</v>
      </c>
      <c r="BD120" s="130" t="s">
        <v>179</v>
      </c>
      <c r="BE120" s="132">
        <v>45</v>
      </c>
      <c r="BF120" s="132">
        <v>44</v>
      </c>
      <c r="BG120" s="130" t="s">
        <v>179</v>
      </c>
      <c r="BH120" s="132">
        <v>-2</v>
      </c>
      <c r="BI120" s="143">
        <v>-4.3499999999999997E-2</v>
      </c>
      <c r="BJ120" s="130" t="s">
        <v>179</v>
      </c>
      <c r="BK120" s="132">
        <v>46</v>
      </c>
      <c r="BL120" s="130" t="s">
        <v>179</v>
      </c>
      <c r="BM120" s="132">
        <v>45</v>
      </c>
      <c r="BN120" s="132">
        <v>44</v>
      </c>
      <c r="BO120" s="132"/>
      <c r="BP120" s="130" t="s">
        <v>179</v>
      </c>
      <c r="BQ120" s="132">
        <v>59</v>
      </c>
      <c r="BR120" s="130" t="s">
        <v>179</v>
      </c>
      <c r="BS120" s="132">
        <v>47</v>
      </c>
      <c r="BT120" s="132">
        <v>45</v>
      </c>
      <c r="BU120" s="130" t="s">
        <v>179</v>
      </c>
      <c r="BV120" s="132">
        <v>60</v>
      </c>
      <c r="BW120" s="132">
        <v>48</v>
      </c>
      <c r="BX120" s="132">
        <v>46</v>
      </c>
      <c r="BY120" s="130" t="s">
        <v>179</v>
      </c>
      <c r="BZ120" s="132">
        <v>62</v>
      </c>
      <c r="CA120" s="132">
        <v>49</v>
      </c>
      <c r="CB120" s="132">
        <v>47</v>
      </c>
      <c r="CC120" s="130" t="s">
        <v>179</v>
      </c>
      <c r="CD120" s="132"/>
      <c r="CE120" s="132">
        <v>47</v>
      </c>
      <c r="CF120" s="132">
        <v>47</v>
      </c>
      <c r="CG120" s="130" t="s">
        <v>179</v>
      </c>
      <c r="CH120" s="132"/>
      <c r="CI120" s="132">
        <v>49</v>
      </c>
      <c r="CJ120" s="132">
        <v>49</v>
      </c>
      <c r="CK120" s="192" t="s">
        <v>179</v>
      </c>
      <c r="CL120" s="160">
        <v>49</v>
      </c>
      <c r="CM120" s="160">
        <v>49</v>
      </c>
      <c r="CN120" s="256"/>
      <c r="CO120" s="160">
        <v>49</v>
      </c>
      <c r="CP120" s="160">
        <v>49</v>
      </c>
      <c r="CQ120" s="185"/>
    </row>
    <row r="121" spans="1:168">
      <c r="A121" s="132" t="s">
        <v>563</v>
      </c>
      <c r="D121" s="132">
        <v>174</v>
      </c>
      <c r="G121" s="127" t="s">
        <v>1324</v>
      </c>
      <c r="I121" s="302" t="s">
        <v>1325</v>
      </c>
      <c r="K121" s="127" t="s">
        <v>1326</v>
      </c>
      <c r="L121" s="127" t="s">
        <v>1327</v>
      </c>
      <c r="M121" s="127" t="s">
        <v>472</v>
      </c>
      <c r="N121" s="127">
        <v>55810</v>
      </c>
      <c r="O121" s="141" t="s">
        <v>1328</v>
      </c>
      <c r="Q121" s="127" t="s">
        <v>1329</v>
      </c>
      <c r="R121" s="127" t="s">
        <v>1330</v>
      </c>
      <c r="S121" s="127" t="s">
        <v>1331</v>
      </c>
      <c r="T121" s="127" t="s">
        <v>827</v>
      </c>
      <c r="U121" s="127" t="s">
        <v>472</v>
      </c>
      <c r="V121" s="127">
        <v>55804</v>
      </c>
      <c r="X121" s="153" t="s">
        <v>1332</v>
      </c>
      <c r="Y121" s="127" t="s">
        <v>1333</v>
      </c>
      <c r="Z121" s="130" t="s">
        <v>179</v>
      </c>
      <c r="AA121" s="140">
        <v>427</v>
      </c>
      <c r="AB121" s="140">
        <v>518</v>
      </c>
      <c r="AE121" s="141" t="s">
        <v>1334</v>
      </c>
      <c r="AF121" s="142" t="s">
        <v>105</v>
      </c>
      <c r="AG121" s="130" t="s">
        <v>179</v>
      </c>
      <c r="AI121" s="180">
        <v>139</v>
      </c>
      <c r="AJ121" s="180">
        <v>149</v>
      </c>
      <c r="AK121" s="180">
        <f>AJ121+20</f>
        <v>169</v>
      </c>
      <c r="AM121" s="127" t="s">
        <v>1335</v>
      </c>
      <c r="AN121" s="130" t="s">
        <v>179</v>
      </c>
      <c r="AO121" s="132">
        <v>68</v>
      </c>
      <c r="AP121" s="132">
        <v>68</v>
      </c>
      <c r="AQ121" s="130" t="s">
        <v>179</v>
      </c>
      <c r="AR121" s="132">
        <v>71</v>
      </c>
      <c r="AS121" s="132">
        <v>71</v>
      </c>
      <c r="AT121" s="130" t="s">
        <v>179</v>
      </c>
      <c r="AU121" s="132">
        <v>39</v>
      </c>
      <c r="AV121" s="130" t="s">
        <v>179</v>
      </c>
      <c r="AW121" s="132">
        <v>70</v>
      </c>
      <c r="AX121" s="132">
        <v>70</v>
      </c>
      <c r="AY121" s="130" t="s">
        <v>179</v>
      </c>
      <c r="AZ121" s="132">
        <v>31</v>
      </c>
      <c r="BA121" s="143">
        <v>0.79490000000000005</v>
      </c>
      <c r="BB121" s="130" t="s">
        <v>179</v>
      </c>
      <c r="BC121" s="132">
        <v>88</v>
      </c>
      <c r="BD121" s="130" t="s">
        <v>179</v>
      </c>
      <c r="BE121" s="132">
        <v>72</v>
      </c>
      <c r="BF121" s="132">
        <v>72</v>
      </c>
      <c r="BG121" s="130" t="s">
        <v>179</v>
      </c>
      <c r="BH121" s="132">
        <v>-16</v>
      </c>
      <c r="BI121" s="143">
        <v>-0.18179999999999999</v>
      </c>
      <c r="BJ121" s="130" t="s">
        <v>179</v>
      </c>
      <c r="BK121" s="132">
        <v>90</v>
      </c>
      <c r="BL121" s="130" t="s">
        <v>179</v>
      </c>
      <c r="BM121" s="132">
        <v>72</v>
      </c>
      <c r="BN121" s="132">
        <v>72</v>
      </c>
      <c r="BO121" s="132"/>
      <c r="BP121" s="130" t="s">
        <v>179</v>
      </c>
      <c r="BQ121" s="132">
        <v>99</v>
      </c>
      <c r="BR121" s="130" t="s">
        <v>179</v>
      </c>
      <c r="BS121" s="132">
        <v>72</v>
      </c>
      <c r="BT121" s="132">
        <v>72</v>
      </c>
      <c r="BU121" s="130" t="s">
        <v>179</v>
      </c>
      <c r="BV121" s="132">
        <v>112</v>
      </c>
      <c r="BW121" s="132">
        <v>87</v>
      </c>
      <c r="BX121" s="132">
        <v>84</v>
      </c>
      <c r="BY121" s="130" t="s">
        <v>179</v>
      </c>
      <c r="BZ121" s="132">
        <v>117</v>
      </c>
      <c r="CA121" s="132">
        <v>107</v>
      </c>
      <c r="CB121" s="132">
        <v>100</v>
      </c>
      <c r="CC121" s="130" t="s">
        <v>179</v>
      </c>
      <c r="CD121" s="132"/>
      <c r="CE121" s="132">
        <v>116</v>
      </c>
      <c r="CF121" s="132">
        <v>108</v>
      </c>
      <c r="CG121" s="130" t="s">
        <v>179</v>
      </c>
      <c r="CH121" s="132"/>
      <c r="CI121" s="132">
        <v>116</v>
      </c>
      <c r="CJ121" s="132">
        <v>112</v>
      </c>
      <c r="CK121" s="192" t="s">
        <v>179</v>
      </c>
      <c r="CL121" s="140">
        <v>118</v>
      </c>
      <c r="CM121" s="140">
        <v>115</v>
      </c>
      <c r="CN121" s="256"/>
      <c r="CO121" s="140">
        <v>130</v>
      </c>
      <c r="CP121" s="140">
        <v>125</v>
      </c>
      <c r="CQ121" s="185"/>
    </row>
    <row r="122" spans="1:168">
      <c r="A122" s="132" t="s">
        <v>563</v>
      </c>
      <c r="D122" s="132">
        <v>143</v>
      </c>
      <c r="G122" s="127" t="s">
        <v>1336</v>
      </c>
      <c r="I122" s="127" t="s">
        <v>1337</v>
      </c>
      <c r="K122" s="127" t="s">
        <v>1338</v>
      </c>
      <c r="L122" s="127" t="s">
        <v>1339</v>
      </c>
      <c r="M122" s="127" t="s">
        <v>146</v>
      </c>
      <c r="N122" s="127">
        <v>11364</v>
      </c>
      <c r="O122" s="141" t="s">
        <v>1340</v>
      </c>
      <c r="Q122" s="127" t="s">
        <v>690</v>
      </c>
      <c r="R122" s="127" t="s">
        <v>691</v>
      </c>
      <c r="S122" s="127" t="s">
        <v>1341</v>
      </c>
      <c r="T122" s="127" t="s">
        <v>1342</v>
      </c>
      <c r="U122" s="127" t="s">
        <v>146</v>
      </c>
      <c r="V122" s="127">
        <v>11756</v>
      </c>
      <c r="X122" s="153" t="s">
        <v>692</v>
      </c>
      <c r="Z122" s="130" t="s">
        <v>179</v>
      </c>
      <c r="AA122" s="140">
        <v>105</v>
      </c>
      <c r="AB122" s="140">
        <v>126</v>
      </c>
      <c r="AE122" s="142" t="s">
        <v>129</v>
      </c>
      <c r="AF122" s="141" t="s">
        <v>1343</v>
      </c>
      <c r="AG122" s="130" t="s">
        <v>179</v>
      </c>
      <c r="AI122" s="180">
        <v>149</v>
      </c>
      <c r="AJ122" s="180">
        <v>159</v>
      </c>
      <c r="AK122" s="180">
        <f>AJ122+20</f>
        <v>179</v>
      </c>
      <c r="AM122" s="127" t="s">
        <v>1344</v>
      </c>
      <c r="AN122" s="130" t="s">
        <v>179</v>
      </c>
      <c r="AO122" s="132">
        <v>120</v>
      </c>
      <c r="AP122" s="132">
        <v>89</v>
      </c>
      <c r="AQ122" s="130" t="s">
        <v>179</v>
      </c>
      <c r="AR122" s="132">
        <v>126</v>
      </c>
      <c r="AS122" s="132">
        <v>102</v>
      </c>
      <c r="AT122" s="130" t="s">
        <v>179</v>
      </c>
      <c r="AU122" s="132">
        <v>58</v>
      </c>
      <c r="AV122" s="130" t="s">
        <v>179</v>
      </c>
      <c r="AW122" s="132">
        <v>125</v>
      </c>
      <c r="AX122" s="132">
        <v>106</v>
      </c>
      <c r="AY122" s="130" t="s">
        <v>179</v>
      </c>
      <c r="AZ122" s="132">
        <v>48</v>
      </c>
      <c r="BA122" s="143">
        <v>0.8276</v>
      </c>
      <c r="BB122" s="130" t="s">
        <v>179</v>
      </c>
      <c r="BC122" s="132">
        <v>119</v>
      </c>
      <c r="BD122" s="130" t="s">
        <v>179</v>
      </c>
      <c r="BE122" s="132">
        <v>133</v>
      </c>
      <c r="BF122" s="132">
        <v>117</v>
      </c>
      <c r="BG122" s="130" t="s">
        <v>179</v>
      </c>
      <c r="BH122" s="132">
        <v>-2</v>
      </c>
      <c r="BI122" s="143">
        <v>-1.6799999999999999E-2</v>
      </c>
      <c r="BJ122" s="130" t="s">
        <v>179</v>
      </c>
      <c r="BK122" s="132">
        <v>128</v>
      </c>
      <c r="BL122" s="130" t="s">
        <v>179</v>
      </c>
      <c r="BM122" s="132">
        <v>148</v>
      </c>
      <c r="BN122" s="132">
        <v>128</v>
      </c>
      <c r="BO122" s="132"/>
      <c r="BP122" s="130" t="s">
        <v>179</v>
      </c>
      <c r="BQ122" s="132">
        <v>141</v>
      </c>
      <c r="BR122" s="130" t="s">
        <v>179</v>
      </c>
      <c r="BS122" s="132">
        <v>136</v>
      </c>
      <c r="BT122" s="132">
        <v>136</v>
      </c>
      <c r="BU122" s="130" t="s">
        <v>179</v>
      </c>
      <c r="BV122" s="132">
        <v>145</v>
      </c>
      <c r="BW122" s="132">
        <v>138</v>
      </c>
      <c r="BX122" s="132">
        <v>138</v>
      </c>
      <c r="BY122" s="130" t="s">
        <v>179</v>
      </c>
      <c r="BZ122" s="132">
        <v>145</v>
      </c>
      <c r="CA122" s="132">
        <v>138</v>
      </c>
      <c r="CB122" s="132">
        <v>138</v>
      </c>
      <c r="CC122" s="130" t="s">
        <v>179</v>
      </c>
      <c r="CD122" s="132"/>
      <c r="CE122" s="132">
        <v>138</v>
      </c>
      <c r="CF122" s="132">
        <v>138</v>
      </c>
      <c r="CG122" s="130" t="s">
        <v>179</v>
      </c>
      <c r="CH122" s="132"/>
      <c r="CI122" s="132">
        <v>138</v>
      </c>
      <c r="CJ122" s="132">
        <v>138</v>
      </c>
      <c r="CK122" s="192" t="s">
        <v>179</v>
      </c>
      <c r="CL122" s="160">
        <v>138</v>
      </c>
      <c r="CM122" s="160">
        <v>138</v>
      </c>
      <c r="CN122" s="256"/>
      <c r="CO122" s="160">
        <v>138</v>
      </c>
      <c r="CP122" s="160">
        <v>138</v>
      </c>
      <c r="CQ122" s="185"/>
    </row>
    <row r="123" spans="1:168">
      <c r="A123" s="132" t="s">
        <v>563</v>
      </c>
      <c r="D123" s="132">
        <v>37</v>
      </c>
      <c r="G123" s="127" t="s">
        <v>1345</v>
      </c>
      <c r="I123" s="302" t="s">
        <v>1346</v>
      </c>
      <c r="K123" s="127" t="s">
        <v>1347</v>
      </c>
      <c r="L123" s="127" t="s">
        <v>1348</v>
      </c>
      <c r="M123" s="127" t="s">
        <v>330</v>
      </c>
      <c r="N123" s="127">
        <v>49082</v>
      </c>
      <c r="O123" s="141" t="s">
        <v>1349</v>
      </c>
      <c r="Q123" s="127" t="s">
        <v>1350</v>
      </c>
      <c r="R123" s="127" t="s">
        <v>1351</v>
      </c>
      <c r="S123" s="127" t="s">
        <v>1352</v>
      </c>
      <c r="T123" s="127" t="s">
        <v>958</v>
      </c>
      <c r="U123" s="127" t="s">
        <v>330</v>
      </c>
      <c r="V123" s="127">
        <v>49274</v>
      </c>
      <c r="X123" s="153" t="s">
        <v>1353</v>
      </c>
      <c r="Z123" s="130" t="s">
        <v>179</v>
      </c>
      <c r="AA123" s="140">
        <v>126</v>
      </c>
      <c r="AB123" s="140">
        <v>216</v>
      </c>
      <c r="AE123" s="142" t="s">
        <v>242</v>
      </c>
      <c r="AF123" s="141" t="s">
        <v>67</v>
      </c>
      <c r="AG123" s="130" t="s">
        <v>179</v>
      </c>
      <c r="AI123" s="180">
        <v>139</v>
      </c>
      <c r="AJ123" s="180">
        <v>149</v>
      </c>
      <c r="AK123" s="180">
        <f>AJ123+20</f>
        <v>169</v>
      </c>
      <c r="AM123" s="127" t="s">
        <v>1354</v>
      </c>
      <c r="AN123" s="130" t="s">
        <v>179</v>
      </c>
      <c r="AO123" s="132">
        <v>27</v>
      </c>
      <c r="AP123" s="132">
        <v>20</v>
      </c>
      <c r="AQ123" s="130" t="s">
        <v>179</v>
      </c>
      <c r="AR123" s="132">
        <v>38</v>
      </c>
      <c r="AS123" s="132">
        <v>29</v>
      </c>
      <c r="AT123" s="130" t="s">
        <v>179</v>
      </c>
      <c r="AU123" s="132">
        <v>12</v>
      </c>
      <c r="AV123" s="130" t="s">
        <v>179</v>
      </c>
      <c r="AW123" s="132">
        <v>47</v>
      </c>
      <c r="AX123" s="132">
        <v>34</v>
      </c>
      <c r="AY123" s="130" t="s">
        <v>179</v>
      </c>
      <c r="AZ123" s="132">
        <v>22</v>
      </c>
      <c r="BA123" s="143">
        <v>1.8332999999999999</v>
      </c>
      <c r="BB123" s="130" t="s">
        <v>179</v>
      </c>
      <c r="BC123" s="132">
        <v>23</v>
      </c>
      <c r="BD123" s="130" t="s">
        <v>179</v>
      </c>
      <c r="BE123" s="132">
        <v>50</v>
      </c>
      <c r="BF123" s="132">
        <v>41</v>
      </c>
      <c r="BG123" s="130" t="s">
        <v>179</v>
      </c>
      <c r="BH123" s="132">
        <v>18</v>
      </c>
      <c r="BI123" s="143">
        <v>0.78259999999999996</v>
      </c>
      <c r="BJ123" s="130" t="s">
        <v>179</v>
      </c>
      <c r="BK123" s="132">
        <v>23</v>
      </c>
      <c r="BL123" s="130" t="s">
        <v>179</v>
      </c>
      <c r="BM123" s="132">
        <v>50</v>
      </c>
      <c r="BN123" s="132">
        <v>41</v>
      </c>
      <c r="BO123" s="132"/>
      <c r="BP123" s="130" t="s">
        <v>179</v>
      </c>
      <c r="BQ123" s="132">
        <v>26</v>
      </c>
      <c r="BR123" s="130" t="s">
        <v>179</v>
      </c>
      <c r="BS123" s="132">
        <v>61</v>
      </c>
      <c r="BT123" s="132">
        <v>50</v>
      </c>
      <c r="BU123" s="130" t="s">
        <v>179</v>
      </c>
      <c r="BV123" s="132">
        <v>35</v>
      </c>
      <c r="BW123" s="132">
        <v>65</v>
      </c>
      <c r="BX123" s="132">
        <v>52</v>
      </c>
      <c r="BY123" s="130" t="s">
        <v>179</v>
      </c>
      <c r="BZ123" s="132">
        <v>35</v>
      </c>
      <c r="CA123" s="132">
        <v>70</v>
      </c>
      <c r="CB123" s="132">
        <v>52</v>
      </c>
      <c r="CC123" s="130" t="s">
        <v>179</v>
      </c>
      <c r="CD123" s="132"/>
      <c r="CE123" s="132">
        <v>68</v>
      </c>
      <c r="CF123" s="132">
        <v>68</v>
      </c>
      <c r="CG123" s="130" t="s">
        <v>179</v>
      </c>
      <c r="CH123" s="132"/>
      <c r="CI123" s="132">
        <v>70</v>
      </c>
      <c r="CJ123" s="132">
        <v>70</v>
      </c>
      <c r="CK123" s="192" t="s">
        <v>179</v>
      </c>
      <c r="CL123" s="160">
        <v>70</v>
      </c>
      <c r="CM123" s="160">
        <v>70</v>
      </c>
      <c r="CN123" s="256"/>
      <c r="CO123" s="160">
        <v>70</v>
      </c>
      <c r="CP123" s="160">
        <v>70</v>
      </c>
      <c r="CQ123" s="185"/>
    </row>
    <row r="124" spans="1:168">
      <c r="A124" s="132" t="s">
        <v>563</v>
      </c>
      <c r="D124" s="132">
        <v>188</v>
      </c>
      <c r="G124" s="127" t="s">
        <v>1355</v>
      </c>
      <c r="I124" s="302" t="s">
        <v>1356</v>
      </c>
      <c r="K124" s="127" t="s">
        <v>1357</v>
      </c>
      <c r="L124" s="127" t="s">
        <v>1358</v>
      </c>
      <c r="M124" s="127" t="s">
        <v>222</v>
      </c>
      <c r="N124" s="127">
        <v>7430</v>
      </c>
      <c r="O124" s="274" t="s">
        <v>1359</v>
      </c>
      <c r="Q124" s="127" t="s">
        <v>451</v>
      </c>
      <c r="R124" s="127" t="s">
        <v>1360</v>
      </c>
      <c r="S124" s="127" t="s">
        <v>1361</v>
      </c>
      <c r="T124" s="127" t="s">
        <v>1362</v>
      </c>
      <c r="U124" s="127" t="s">
        <v>222</v>
      </c>
      <c r="V124" s="127" t="s">
        <v>1363</v>
      </c>
      <c r="X124" s="153" t="s">
        <v>1364</v>
      </c>
      <c r="Z124" s="130" t="s">
        <v>179</v>
      </c>
      <c r="AA124" s="140">
        <v>104</v>
      </c>
      <c r="AB124" s="140">
        <v>125</v>
      </c>
      <c r="AE124" s="142" t="s">
        <v>104</v>
      </c>
      <c r="AF124" s="141" t="s">
        <v>81</v>
      </c>
      <c r="AG124" s="130" t="s">
        <v>179</v>
      </c>
      <c r="AI124" s="180">
        <v>149</v>
      </c>
      <c r="AJ124" s="180">
        <v>159</v>
      </c>
      <c r="AK124" s="180">
        <f>AJ124+20</f>
        <v>179</v>
      </c>
      <c r="AM124" s="127" t="s">
        <v>1365</v>
      </c>
      <c r="AN124" s="130" t="s">
        <v>179</v>
      </c>
      <c r="AO124" s="132">
        <v>118</v>
      </c>
      <c r="AP124" s="132">
        <v>107</v>
      </c>
      <c r="AQ124" s="130" t="s">
        <v>179</v>
      </c>
      <c r="AR124" s="132">
        <v>148</v>
      </c>
      <c r="AS124" s="132">
        <v>125</v>
      </c>
      <c r="AT124" s="130" t="s">
        <v>179</v>
      </c>
      <c r="AU124" s="132">
        <v>90</v>
      </c>
      <c r="AV124" s="130" t="s">
        <v>179</v>
      </c>
      <c r="AW124" s="132">
        <v>171</v>
      </c>
      <c r="AX124" s="132">
        <v>141</v>
      </c>
      <c r="AY124" s="130" t="s">
        <v>179</v>
      </c>
      <c r="AZ124" s="132">
        <v>51</v>
      </c>
      <c r="BA124" s="143">
        <v>0.56669999999999998</v>
      </c>
      <c r="BB124" s="130" t="s">
        <v>179</v>
      </c>
      <c r="BC124" s="132">
        <v>174</v>
      </c>
      <c r="BD124" s="130" t="s">
        <v>179</v>
      </c>
      <c r="BE124" s="132">
        <v>182</v>
      </c>
      <c r="BF124" s="132">
        <v>154</v>
      </c>
      <c r="BG124" s="130" t="s">
        <v>179</v>
      </c>
      <c r="BH124" s="132">
        <v>-20</v>
      </c>
      <c r="BI124" s="143">
        <v>-0.1149</v>
      </c>
      <c r="BJ124" s="130" t="s">
        <v>179</v>
      </c>
      <c r="BK124" s="132">
        <v>178</v>
      </c>
      <c r="BL124" s="130" t="s">
        <v>179</v>
      </c>
      <c r="BM124" s="132">
        <v>174</v>
      </c>
      <c r="BN124" s="132">
        <v>158</v>
      </c>
      <c r="BO124" s="132"/>
      <c r="BP124" s="130" t="s">
        <v>179</v>
      </c>
      <c r="BQ124" s="132">
        <v>188</v>
      </c>
      <c r="BR124" s="130" t="s">
        <v>179</v>
      </c>
      <c r="BS124" s="132">
        <v>175</v>
      </c>
      <c r="BT124" s="132">
        <v>175</v>
      </c>
      <c r="BU124" s="130" t="s">
        <v>179</v>
      </c>
      <c r="BV124" s="132">
        <v>188</v>
      </c>
      <c r="BW124" s="132">
        <v>178</v>
      </c>
      <c r="BX124" s="132">
        <v>175</v>
      </c>
      <c r="BY124" s="130" t="s">
        <v>179</v>
      </c>
      <c r="BZ124" s="132">
        <v>188</v>
      </c>
      <c r="CA124" s="132">
        <v>179</v>
      </c>
      <c r="CB124" s="132">
        <v>176</v>
      </c>
      <c r="CC124" s="130" t="s">
        <v>179</v>
      </c>
      <c r="CD124" s="132"/>
      <c r="CE124" s="132">
        <v>179</v>
      </c>
      <c r="CF124" s="132">
        <v>176</v>
      </c>
      <c r="CG124" s="130" t="s">
        <v>179</v>
      </c>
      <c r="CH124" s="132"/>
      <c r="CI124" s="132">
        <v>176</v>
      </c>
      <c r="CJ124" s="132">
        <v>176</v>
      </c>
      <c r="CK124" s="192" t="s">
        <v>179</v>
      </c>
      <c r="CL124" s="160">
        <v>176</v>
      </c>
      <c r="CM124" s="160">
        <v>176</v>
      </c>
      <c r="CN124" s="256"/>
      <c r="CO124" s="160">
        <v>176</v>
      </c>
      <c r="CP124" s="160">
        <v>176</v>
      </c>
      <c r="CQ124" s="185"/>
    </row>
    <row r="125" spans="1:168">
      <c r="A125" s="132" t="s">
        <v>563</v>
      </c>
      <c r="C125" s="132" t="s">
        <v>179</v>
      </c>
      <c r="D125" s="132">
        <v>186</v>
      </c>
      <c r="G125" s="127" t="s">
        <v>1366</v>
      </c>
      <c r="I125" s="127" t="s">
        <v>1367</v>
      </c>
      <c r="K125" s="127" t="s">
        <v>1368</v>
      </c>
      <c r="L125" s="127" t="s">
        <v>1369</v>
      </c>
      <c r="M125" s="127" t="s">
        <v>170</v>
      </c>
      <c r="N125" s="127">
        <v>61614</v>
      </c>
      <c r="O125" s="141" t="s">
        <v>1370</v>
      </c>
      <c r="Q125" s="127" t="s">
        <v>211</v>
      </c>
      <c r="R125" s="127" t="s">
        <v>1371</v>
      </c>
      <c r="S125" s="127" t="s">
        <v>1372</v>
      </c>
      <c r="T125" s="127" t="s">
        <v>1373</v>
      </c>
      <c r="U125" s="127" t="s">
        <v>170</v>
      </c>
      <c r="V125" s="127">
        <v>61615</v>
      </c>
      <c r="X125" s="153" t="s">
        <v>1374</v>
      </c>
      <c r="Y125" s="127" t="s">
        <v>1375</v>
      </c>
      <c r="Z125" s="130" t="s">
        <v>179</v>
      </c>
      <c r="AA125" s="140">
        <v>105</v>
      </c>
      <c r="AB125" s="140">
        <v>216</v>
      </c>
      <c r="AE125" s="142" t="s">
        <v>1081</v>
      </c>
      <c r="AF125" s="141" t="s">
        <v>1376</v>
      </c>
      <c r="AG125" s="130" t="s">
        <v>179</v>
      </c>
      <c r="AI125" s="180">
        <v>139</v>
      </c>
      <c r="AJ125" s="180">
        <v>149</v>
      </c>
      <c r="AK125" s="180">
        <f>AJ125+20</f>
        <v>169</v>
      </c>
      <c r="AM125" s="127" t="s">
        <v>1377</v>
      </c>
      <c r="AN125" s="130" t="s">
        <v>179</v>
      </c>
      <c r="AO125" s="132">
        <v>137</v>
      </c>
      <c r="AP125" s="132">
        <v>127</v>
      </c>
      <c r="AQ125" s="130" t="s">
        <v>179</v>
      </c>
      <c r="AR125" s="132">
        <v>150</v>
      </c>
      <c r="AS125" s="132">
        <v>138</v>
      </c>
      <c r="AT125" s="130" t="s">
        <v>179</v>
      </c>
      <c r="AU125" s="132">
        <v>60</v>
      </c>
      <c r="AV125" s="130" t="s">
        <v>179</v>
      </c>
      <c r="AW125" s="132">
        <v>165</v>
      </c>
      <c r="AX125" s="132">
        <v>158</v>
      </c>
      <c r="AY125" s="130" t="s">
        <v>179</v>
      </c>
      <c r="AZ125" s="132">
        <v>98</v>
      </c>
      <c r="BA125" s="143">
        <v>1.6333</v>
      </c>
      <c r="BB125" s="130" t="s">
        <v>179</v>
      </c>
      <c r="BC125" s="132">
        <v>138</v>
      </c>
      <c r="BD125" s="130" t="s">
        <v>179</v>
      </c>
      <c r="BE125" s="132">
        <v>164</v>
      </c>
      <c r="BF125" s="132">
        <v>161</v>
      </c>
      <c r="BG125" s="130" t="s">
        <v>179</v>
      </c>
      <c r="BH125" s="132">
        <v>23</v>
      </c>
      <c r="BI125" s="143">
        <v>0.16669999999999999</v>
      </c>
      <c r="BJ125" s="130" t="s">
        <v>179</v>
      </c>
      <c r="BK125" s="132">
        <v>152</v>
      </c>
      <c r="BL125" s="130" t="s">
        <v>179</v>
      </c>
      <c r="BM125" s="132">
        <v>176</v>
      </c>
      <c r="BN125" s="132">
        <v>167</v>
      </c>
      <c r="BO125" s="132"/>
      <c r="BP125" s="130" t="s">
        <v>179</v>
      </c>
      <c r="BQ125" s="132">
        <v>172</v>
      </c>
      <c r="BR125" s="130" t="s">
        <v>179</v>
      </c>
      <c r="BS125" s="132">
        <v>173</v>
      </c>
      <c r="BT125" s="132">
        <v>173</v>
      </c>
      <c r="BU125" s="130" t="s">
        <v>179</v>
      </c>
      <c r="BV125" s="132">
        <v>181</v>
      </c>
      <c r="BW125" s="132">
        <v>179</v>
      </c>
      <c r="BX125" s="132">
        <v>179</v>
      </c>
      <c r="BY125" s="130" t="s">
        <v>179</v>
      </c>
      <c r="BZ125" s="132">
        <v>184</v>
      </c>
      <c r="CA125" s="132">
        <v>178</v>
      </c>
      <c r="CB125" s="132">
        <v>178</v>
      </c>
      <c r="CC125" s="130" t="s">
        <v>179</v>
      </c>
      <c r="CD125" s="132"/>
      <c r="CE125" s="132">
        <v>178</v>
      </c>
      <c r="CF125" s="132">
        <v>178</v>
      </c>
      <c r="CG125" s="130" t="s">
        <v>179</v>
      </c>
      <c r="CH125" s="132"/>
      <c r="CI125" s="132">
        <v>178</v>
      </c>
      <c r="CJ125" s="132">
        <v>178</v>
      </c>
      <c r="CK125" s="192" t="s">
        <v>179</v>
      </c>
      <c r="CL125" s="160">
        <v>178</v>
      </c>
      <c r="CM125" s="160">
        <v>178</v>
      </c>
      <c r="CN125" s="256"/>
      <c r="CO125" s="160">
        <v>178</v>
      </c>
      <c r="CP125" s="160">
        <v>178</v>
      </c>
      <c r="CQ125" s="185"/>
    </row>
    <row r="126" spans="1:168">
      <c r="A126" s="132" t="s">
        <v>563</v>
      </c>
      <c r="D126" s="132">
        <v>67</v>
      </c>
      <c r="G126" s="127" t="s">
        <v>1378</v>
      </c>
      <c r="I126" s="127" t="s">
        <v>1379</v>
      </c>
      <c r="K126" s="127" t="s">
        <v>1380</v>
      </c>
      <c r="L126" s="127" t="s">
        <v>1381</v>
      </c>
      <c r="M126" s="127" t="s">
        <v>170</v>
      </c>
      <c r="N126" s="127">
        <v>61114</v>
      </c>
      <c r="O126" s="141" t="s">
        <v>1382</v>
      </c>
      <c r="Q126" s="127" t="s">
        <v>275</v>
      </c>
      <c r="R126" s="127" t="s">
        <v>1383</v>
      </c>
      <c r="S126" s="127" t="s">
        <v>1384</v>
      </c>
      <c r="T126" s="127" t="s">
        <v>1385</v>
      </c>
      <c r="U126" s="127" t="s">
        <v>170</v>
      </c>
      <c r="V126" s="127">
        <v>61111</v>
      </c>
      <c r="W126" s="127" t="s">
        <v>1386</v>
      </c>
      <c r="X126" s="153" t="s">
        <v>1387</v>
      </c>
      <c r="Z126" s="130" t="s">
        <v>179</v>
      </c>
      <c r="AA126" s="140">
        <v>112</v>
      </c>
      <c r="AB126" s="140">
        <v>202</v>
      </c>
      <c r="AE126" s="142" t="s">
        <v>302</v>
      </c>
      <c r="AF126" s="141" t="s">
        <v>834</v>
      </c>
      <c r="AG126" s="130" t="s">
        <v>179</v>
      </c>
      <c r="AI126" s="180">
        <v>149</v>
      </c>
      <c r="AJ126" s="180">
        <v>159</v>
      </c>
      <c r="AK126" s="180">
        <f>AJ126+20</f>
        <v>179</v>
      </c>
      <c r="AM126" s="127" t="s">
        <v>1388</v>
      </c>
      <c r="AN126" s="130" t="s">
        <v>179</v>
      </c>
      <c r="AO126" s="132">
        <v>54</v>
      </c>
      <c r="AP126" s="132">
        <v>51</v>
      </c>
      <c r="AQ126" s="130" t="s">
        <v>179</v>
      </c>
      <c r="AR126" s="132">
        <v>61</v>
      </c>
      <c r="AS126" s="132">
        <v>59</v>
      </c>
      <c r="AT126" s="130" t="s">
        <v>179</v>
      </c>
      <c r="AU126" s="132">
        <v>24</v>
      </c>
      <c r="AV126" s="130" t="s">
        <v>179</v>
      </c>
      <c r="AW126" s="132">
        <v>68</v>
      </c>
      <c r="AX126" s="132">
        <v>64</v>
      </c>
      <c r="AY126" s="130" t="s">
        <v>179</v>
      </c>
      <c r="AZ126" s="132">
        <v>40</v>
      </c>
      <c r="BA126" s="143">
        <v>1.6667000000000001</v>
      </c>
      <c r="BB126" s="130" t="s">
        <v>179</v>
      </c>
      <c r="BC126" s="132">
        <v>42</v>
      </c>
      <c r="BD126" s="130" t="s">
        <v>179</v>
      </c>
      <c r="BE126" s="132">
        <v>71</v>
      </c>
      <c r="BF126" s="132">
        <v>64</v>
      </c>
      <c r="BG126" s="130" t="s">
        <v>179</v>
      </c>
      <c r="BH126" s="132">
        <v>22</v>
      </c>
      <c r="BI126" s="143">
        <v>0.52380000000000004</v>
      </c>
      <c r="BJ126" s="130" t="s">
        <v>179</v>
      </c>
      <c r="BK126" s="132">
        <v>48</v>
      </c>
      <c r="BL126" s="130" t="s">
        <v>179</v>
      </c>
      <c r="BM126" s="132">
        <v>72</v>
      </c>
      <c r="BN126" s="132">
        <v>67</v>
      </c>
      <c r="BO126" s="132"/>
      <c r="BP126" s="130" t="s">
        <v>179</v>
      </c>
      <c r="BQ126" s="132">
        <v>60</v>
      </c>
      <c r="BR126" s="130" t="s">
        <v>179</v>
      </c>
      <c r="BS126" s="132">
        <v>74</v>
      </c>
      <c r="BT126" s="132">
        <v>70</v>
      </c>
      <c r="BU126" s="130" t="s">
        <v>179</v>
      </c>
      <c r="BV126" s="132">
        <v>65</v>
      </c>
      <c r="BW126" s="132">
        <v>82</v>
      </c>
      <c r="BX126" s="132">
        <v>82</v>
      </c>
      <c r="BY126" s="130" t="s">
        <v>179</v>
      </c>
      <c r="BZ126" s="132">
        <v>66</v>
      </c>
      <c r="CA126" s="132">
        <v>81</v>
      </c>
      <c r="CB126" s="132">
        <v>81</v>
      </c>
      <c r="CC126" s="130" t="s">
        <v>179</v>
      </c>
      <c r="CD126" s="132"/>
      <c r="CE126" s="132">
        <v>81</v>
      </c>
      <c r="CF126" s="132">
        <v>81</v>
      </c>
      <c r="CG126" s="130" t="s">
        <v>179</v>
      </c>
      <c r="CH126" s="132"/>
      <c r="CI126" s="132">
        <v>81</v>
      </c>
      <c r="CJ126" s="132">
        <v>81</v>
      </c>
      <c r="CK126" s="192" t="s">
        <v>179</v>
      </c>
      <c r="CL126" s="160">
        <v>81</v>
      </c>
      <c r="CM126" s="160">
        <v>81</v>
      </c>
      <c r="CN126" s="256"/>
      <c r="CO126" s="160">
        <v>81</v>
      </c>
      <c r="CP126" s="160">
        <v>81</v>
      </c>
      <c r="CQ126" s="185"/>
    </row>
    <row r="127" spans="1:168">
      <c r="A127" s="132" t="s">
        <v>563</v>
      </c>
      <c r="D127" s="132">
        <v>59</v>
      </c>
      <c r="G127" s="127" t="s">
        <v>1389</v>
      </c>
      <c r="I127" s="302" t="s">
        <v>1390</v>
      </c>
      <c r="K127" s="127" t="s">
        <v>1391</v>
      </c>
      <c r="L127" s="127" t="s">
        <v>1392</v>
      </c>
      <c r="M127" s="127" t="s">
        <v>624</v>
      </c>
      <c r="N127" s="127">
        <v>42642</v>
      </c>
      <c r="O127" s="141" t="s">
        <v>1393</v>
      </c>
      <c r="Q127" s="127" t="s">
        <v>723</v>
      </c>
      <c r="R127" s="127" t="s">
        <v>1394</v>
      </c>
      <c r="S127" s="127" t="s">
        <v>1395</v>
      </c>
      <c r="T127" s="127" t="s">
        <v>1396</v>
      </c>
      <c r="U127" s="127" t="s">
        <v>624</v>
      </c>
      <c r="V127" s="127">
        <v>42629</v>
      </c>
      <c r="X127" s="153" t="s">
        <v>1397</v>
      </c>
      <c r="Z127" s="130" t="s">
        <v>179</v>
      </c>
      <c r="AA127" s="140">
        <v>216</v>
      </c>
      <c r="AB127" s="140">
        <v>309</v>
      </c>
      <c r="AE127" s="141" t="s">
        <v>1398</v>
      </c>
      <c r="AF127" s="142" t="s">
        <v>67</v>
      </c>
      <c r="AG127" s="130" t="s">
        <v>179</v>
      </c>
      <c r="AI127" s="180">
        <v>139</v>
      </c>
      <c r="AJ127" s="180">
        <v>149</v>
      </c>
      <c r="AK127" s="180">
        <f>AJ127+20</f>
        <v>169</v>
      </c>
      <c r="AM127" s="127" t="s">
        <v>1399</v>
      </c>
      <c r="AN127" s="130" t="s">
        <v>179</v>
      </c>
      <c r="AO127" s="132">
        <v>48</v>
      </c>
      <c r="AP127" s="132">
        <v>44</v>
      </c>
      <c r="AQ127" s="130" t="s">
        <v>179</v>
      </c>
      <c r="AR127" s="132">
        <v>54</v>
      </c>
      <c r="AS127" s="132">
        <v>47</v>
      </c>
      <c r="AT127" s="130" t="s">
        <v>179</v>
      </c>
      <c r="AU127" s="132">
        <v>7</v>
      </c>
      <c r="AV127" s="130" t="s">
        <v>179</v>
      </c>
      <c r="AW127" s="132">
        <v>68</v>
      </c>
      <c r="AX127" s="132">
        <v>57</v>
      </c>
      <c r="AY127" s="130" t="s">
        <v>179</v>
      </c>
      <c r="AZ127" s="132">
        <v>50</v>
      </c>
      <c r="BA127" s="143">
        <v>7.1429</v>
      </c>
      <c r="BB127" s="130" t="s">
        <v>179</v>
      </c>
      <c r="BC127" s="132">
        <v>12</v>
      </c>
      <c r="BD127" s="130" t="s">
        <v>179</v>
      </c>
      <c r="BE127" s="132">
        <v>68</v>
      </c>
      <c r="BF127" s="132">
        <v>57</v>
      </c>
      <c r="BG127" s="130" t="s">
        <v>179</v>
      </c>
      <c r="BH127" s="132">
        <v>45</v>
      </c>
      <c r="BI127" s="143">
        <v>3.75</v>
      </c>
      <c r="BJ127" s="130" t="s">
        <v>179</v>
      </c>
      <c r="BK127" s="132">
        <v>19</v>
      </c>
      <c r="BL127" s="130" t="s">
        <v>179</v>
      </c>
      <c r="BM127" s="132">
        <v>68</v>
      </c>
      <c r="BN127" s="132">
        <v>59</v>
      </c>
      <c r="BO127" s="132"/>
      <c r="BP127" s="130" t="s">
        <v>179</v>
      </c>
      <c r="BQ127" s="132">
        <v>25</v>
      </c>
      <c r="BR127" s="130" t="s">
        <v>179</v>
      </c>
      <c r="BS127" s="132">
        <v>76</v>
      </c>
      <c r="BT127" s="132">
        <v>71</v>
      </c>
      <c r="BU127" s="130" t="s">
        <v>179</v>
      </c>
      <c r="BV127" s="132">
        <v>33</v>
      </c>
      <c r="BW127" s="132">
        <v>90</v>
      </c>
      <c r="BX127" s="132">
        <v>82</v>
      </c>
      <c r="BY127" s="130" t="s">
        <v>179</v>
      </c>
      <c r="BZ127" s="132">
        <v>38</v>
      </c>
      <c r="CA127" s="132">
        <v>92</v>
      </c>
      <c r="CB127" s="132">
        <v>85</v>
      </c>
      <c r="CC127" s="130" t="s">
        <v>179</v>
      </c>
      <c r="CD127" s="132"/>
      <c r="CE127" s="132">
        <v>103</v>
      </c>
      <c r="CF127" s="132">
        <v>93</v>
      </c>
      <c r="CG127" s="130" t="s">
        <v>179</v>
      </c>
      <c r="CH127" s="132"/>
      <c r="CI127" s="132">
        <v>100</v>
      </c>
      <c r="CJ127" s="132">
        <v>93</v>
      </c>
      <c r="CK127" s="192" t="s">
        <v>179</v>
      </c>
      <c r="CL127" s="160">
        <v>99</v>
      </c>
      <c r="CM127" s="160">
        <v>99</v>
      </c>
      <c r="CN127" s="256"/>
      <c r="CO127" s="160">
        <v>99</v>
      </c>
      <c r="CP127" s="160">
        <v>99</v>
      </c>
      <c r="CQ127" s="185"/>
    </row>
    <row r="128" spans="1:168">
      <c r="A128" s="132" t="s">
        <v>563</v>
      </c>
      <c r="C128" s="132" t="s">
        <v>179</v>
      </c>
      <c r="D128" s="132">
        <v>61</v>
      </c>
      <c r="G128" s="127" t="s">
        <v>1400</v>
      </c>
      <c r="I128" s="127" t="s">
        <v>1401</v>
      </c>
      <c r="K128" s="127" t="s">
        <v>1402</v>
      </c>
      <c r="L128" s="127" t="s">
        <v>1403</v>
      </c>
      <c r="M128" s="127" t="s">
        <v>624</v>
      </c>
      <c r="N128" s="127">
        <v>41169</v>
      </c>
      <c r="O128" s="141" t="s">
        <v>1404</v>
      </c>
      <c r="Q128" s="127" t="s">
        <v>474</v>
      </c>
      <c r="R128" s="127" t="s">
        <v>1405</v>
      </c>
      <c r="S128" s="127" t="s">
        <v>1406</v>
      </c>
      <c r="T128" s="127" t="s">
        <v>1407</v>
      </c>
      <c r="U128" s="127" t="s">
        <v>624</v>
      </c>
      <c r="V128" s="127">
        <v>41101</v>
      </c>
      <c r="X128" s="153" t="s">
        <v>1408</v>
      </c>
      <c r="Z128" s="130" t="s">
        <v>179</v>
      </c>
      <c r="AA128" s="140">
        <v>112</v>
      </c>
      <c r="AB128" s="140">
        <v>202</v>
      </c>
      <c r="AE128" s="142" t="s">
        <v>302</v>
      </c>
      <c r="AF128" s="141" t="s">
        <v>105</v>
      </c>
      <c r="AG128" s="130" t="s">
        <v>179</v>
      </c>
      <c r="AI128" s="180">
        <v>139</v>
      </c>
      <c r="AJ128" s="180">
        <v>149</v>
      </c>
      <c r="AK128" s="180">
        <f>AJ128+20</f>
        <v>169</v>
      </c>
      <c r="AM128" s="127" t="s">
        <v>1409</v>
      </c>
      <c r="AN128" s="130" t="s">
        <v>179</v>
      </c>
      <c r="AO128" s="132">
        <v>27</v>
      </c>
      <c r="AP128" s="132">
        <v>20</v>
      </c>
      <c r="AQ128" s="130" t="s">
        <v>179</v>
      </c>
      <c r="AR128" s="132">
        <v>41</v>
      </c>
      <c r="AS128" s="132">
        <v>29</v>
      </c>
      <c r="AT128" s="130" t="s">
        <v>179</v>
      </c>
      <c r="AU128" s="132">
        <v>10</v>
      </c>
      <c r="AV128" s="130" t="s">
        <v>179</v>
      </c>
      <c r="AW128" s="132">
        <v>59</v>
      </c>
      <c r="AX128" s="132">
        <v>42</v>
      </c>
      <c r="AY128" s="130" t="s">
        <v>179</v>
      </c>
      <c r="AZ128" s="132">
        <v>32</v>
      </c>
      <c r="BA128" s="143">
        <v>3.2</v>
      </c>
      <c r="BB128" s="130" t="s">
        <v>179</v>
      </c>
      <c r="BC128" s="132">
        <v>20</v>
      </c>
      <c r="BD128" s="130" t="s">
        <v>179</v>
      </c>
      <c r="BE128" s="132">
        <v>58</v>
      </c>
      <c r="BF128" s="132">
        <v>47</v>
      </c>
      <c r="BG128" s="130" t="s">
        <v>179</v>
      </c>
      <c r="BH128" s="132">
        <v>27</v>
      </c>
      <c r="BI128" s="143">
        <v>1.35</v>
      </c>
      <c r="BJ128" s="130" t="s">
        <v>179</v>
      </c>
      <c r="BK128" s="132">
        <v>23</v>
      </c>
      <c r="BL128" s="130" t="s">
        <v>179</v>
      </c>
      <c r="BM128" s="132">
        <v>57</v>
      </c>
      <c r="BN128" s="132">
        <v>54</v>
      </c>
      <c r="BO128" s="132"/>
      <c r="BP128" s="130" t="s">
        <v>179</v>
      </c>
      <c r="BQ128" s="132">
        <v>35</v>
      </c>
      <c r="BR128" s="130" t="s">
        <v>179</v>
      </c>
      <c r="BS128" s="132">
        <v>68</v>
      </c>
      <c r="BT128" s="132">
        <v>64</v>
      </c>
      <c r="BU128" s="130" t="s">
        <v>179</v>
      </c>
      <c r="BV128" s="132">
        <v>60</v>
      </c>
      <c r="BW128" s="132">
        <v>76</v>
      </c>
      <c r="BX128" s="132">
        <v>76</v>
      </c>
      <c r="BY128" s="130" t="s">
        <v>179</v>
      </c>
      <c r="BZ128" s="132">
        <v>61</v>
      </c>
      <c r="CA128" s="132">
        <v>76</v>
      </c>
      <c r="CB128" s="132">
        <v>76</v>
      </c>
      <c r="CC128" s="130" t="s">
        <v>179</v>
      </c>
      <c r="CD128" s="132"/>
      <c r="CE128" s="132">
        <v>76</v>
      </c>
      <c r="CF128" s="132">
        <v>76</v>
      </c>
      <c r="CG128" s="130" t="s">
        <v>179</v>
      </c>
      <c r="CH128" s="132"/>
      <c r="CI128" s="132">
        <v>76</v>
      </c>
      <c r="CJ128" s="132">
        <v>76</v>
      </c>
      <c r="CK128" s="192" t="s">
        <v>179</v>
      </c>
      <c r="CL128" s="160">
        <v>76</v>
      </c>
      <c r="CM128" s="160">
        <v>76</v>
      </c>
      <c r="CN128" s="256"/>
      <c r="CO128" s="160">
        <v>76</v>
      </c>
      <c r="CP128" s="160">
        <v>76</v>
      </c>
      <c r="CQ128" s="185"/>
    </row>
    <row r="129" spans="1:168">
      <c r="A129" s="132" t="s">
        <v>563</v>
      </c>
      <c r="D129" s="132">
        <v>97</v>
      </c>
      <c r="G129" s="127" t="s">
        <v>1410</v>
      </c>
      <c r="I129" s="302" t="s">
        <v>1411</v>
      </c>
      <c r="K129" s="127" t="s">
        <v>1412</v>
      </c>
      <c r="L129" s="127" t="s">
        <v>1413</v>
      </c>
      <c r="M129" s="127" t="s">
        <v>222</v>
      </c>
      <c r="N129" s="127">
        <v>8069</v>
      </c>
      <c r="O129" s="141" t="s">
        <v>1414</v>
      </c>
      <c r="Q129" s="127" t="s">
        <v>148</v>
      </c>
      <c r="R129" s="127" t="s">
        <v>1415</v>
      </c>
      <c r="S129" s="127" t="s">
        <v>1416</v>
      </c>
      <c r="T129" s="127" t="s">
        <v>1417</v>
      </c>
      <c r="U129" s="127" t="s">
        <v>222</v>
      </c>
      <c r="V129" s="127" t="s">
        <v>1418</v>
      </c>
      <c r="X129" s="153" t="s">
        <v>1419</v>
      </c>
      <c r="Z129" s="130" t="s">
        <v>179</v>
      </c>
      <c r="AA129" s="140">
        <v>112</v>
      </c>
      <c r="AB129" s="140">
        <v>202</v>
      </c>
      <c r="AE129" s="142" t="s">
        <v>302</v>
      </c>
      <c r="AF129" s="141" t="s">
        <v>81</v>
      </c>
      <c r="AG129" s="130" t="s">
        <v>179</v>
      </c>
      <c r="AI129" s="180">
        <v>139</v>
      </c>
      <c r="AJ129" s="180">
        <v>149</v>
      </c>
      <c r="AK129" s="180">
        <f>AJ129+20</f>
        <v>169</v>
      </c>
      <c r="AM129" s="127" t="s">
        <v>1420</v>
      </c>
      <c r="AN129" s="130" t="s">
        <v>179</v>
      </c>
      <c r="AO129" s="132">
        <v>38</v>
      </c>
      <c r="AP129" s="132">
        <v>33</v>
      </c>
      <c r="AQ129" s="130" t="s">
        <v>179</v>
      </c>
      <c r="AR129" s="132">
        <v>50</v>
      </c>
      <c r="AS129" s="132">
        <v>47</v>
      </c>
      <c r="AT129" s="130" t="s">
        <v>179</v>
      </c>
      <c r="AU129" s="132">
        <v>38</v>
      </c>
      <c r="AV129" s="130" t="s">
        <v>179</v>
      </c>
      <c r="AW129" s="132">
        <v>69</v>
      </c>
      <c r="AX129" s="132">
        <v>58</v>
      </c>
      <c r="AY129" s="130" t="s">
        <v>179</v>
      </c>
      <c r="AZ129" s="132">
        <v>20</v>
      </c>
      <c r="BA129" s="143">
        <v>0.52629999999999999</v>
      </c>
      <c r="BB129" s="130" t="s">
        <v>179</v>
      </c>
      <c r="BC129" s="132">
        <v>87</v>
      </c>
      <c r="BD129" s="130" t="s">
        <v>179</v>
      </c>
      <c r="BE129" s="132">
        <v>69</v>
      </c>
      <c r="BF129" s="132">
        <v>61</v>
      </c>
      <c r="BG129" s="130" t="s">
        <v>179</v>
      </c>
      <c r="BH129" s="132">
        <v>-26</v>
      </c>
      <c r="BI129" s="143">
        <v>-0.2989</v>
      </c>
      <c r="BJ129" s="130" t="s">
        <v>179</v>
      </c>
      <c r="BK129" s="132">
        <v>88</v>
      </c>
      <c r="BL129" s="130" t="s">
        <v>179</v>
      </c>
      <c r="BM129" s="132">
        <v>72</v>
      </c>
      <c r="BN129" s="132">
        <v>66</v>
      </c>
      <c r="BO129" s="132"/>
      <c r="BP129" s="130" t="s">
        <v>179</v>
      </c>
      <c r="BQ129" s="132">
        <v>91</v>
      </c>
      <c r="BR129" s="130" t="s">
        <v>179</v>
      </c>
      <c r="BS129" s="132">
        <v>95</v>
      </c>
      <c r="BT129" s="132">
        <v>89</v>
      </c>
      <c r="BU129" s="130" t="s">
        <v>179</v>
      </c>
      <c r="BV129" s="132">
        <v>94</v>
      </c>
      <c r="BW129" s="132">
        <v>91</v>
      </c>
      <c r="BX129" s="132">
        <v>91</v>
      </c>
      <c r="BY129" s="130" t="s">
        <v>179</v>
      </c>
      <c r="BZ129" s="132">
        <v>97</v>
      </c>
      <c r="CA129" s="132">
        <v>91</v>
      </c>
      <c r="CB129" s="132">
        <v>91</v>
      </c>
      <c r="CC129" s="130" t="s">
        <v>179</v>
      </c>
      <c r="CD129" s="132"/>
      <c r="CE129" s="132">
        <v>91</v>
      </c>
      <c r="CF129" s="132">
        <v>91</v>
      </c>
      <c r="CG129" s="130" t="s">
        <v>179</v>
      </c>
      <c r="CH129" s="132"/>
      <c r="CI129" s="132">
        <v>91</v>
      </c>
      <c r="CJ129" s="132">
        <v>91</v>
      </c>
      <c r="CK129" s="192" t="s">
        <v>179</v>
      </c>
      <c r="CL129" s="160">
        <v>91</v>
      </c>
      <c r="CM129" s="160">
        <v>91</v>
      </c>
      <c r="CN129" s="256"/>
      <c r="CO129" s="160">
        <v>91</v>
      </c>
      <c r="CP129" s="160">
        <v>91</v>
      </c>
      <c r="CQ129" s="185"/>
    </row>
    <row r="130" spans="1:168">
      <c r="A130" s="132" t="s">
        <v>563</v>
      </c>
      <c r="C130" s="132" t="s">
        <v>179</v>
      </c>
      <c r="D130" s="132">
        <v>186</v>
      </c>
      <c r="G130" s="127" t="s">
        <v>1421</v>
      </c>
      <c r="I130" s="127" t="s">
        <v>1422</v>
      </c>
      <c r="J130" s="127" t="s">
        <v>1423</v>
      </c>
      <c r="K130" s="127" t="s">
        <v>1424</v>
      </c>
      <c r="L130" s="127" t="s">
        <v>1425</v>
      </c>
      <c r="M130" s="127" t="s">
        <v>185</v>
      </c>
      <c r="N130" s="127">
        <v>92104</v>
      </c>
      <c r="O130" s="141" t="s">
        <v>1426</v>
      </c>
      <c r="Q130" s="127" t="s">
        <v>681</v>
      </c>
      <c r="R130" s="127" t="s">
        <v>1427</v>
      </c>
      <c r="S130" s="127" t="s">
        <v>1428</v>
      </c>
      <c r="T130" s="127" t="s">
        <v>1429</v>
      </c>
      <c r="U130" s="127" t="s">
        <v>185</v>
      </c>
      <c r="V130" s="127">
        <v>91935</v>
      </c>
      <c r="X130" s="153" t="s">
        <v>1430</v>
      </c>
      <c r="Y130" s="127" t="s">
        <v>1431</v>
      </c>
      <c r="Z130" s="130" t="s">
        <v>179</v>
      </c>
      <c r="AA130" s="140">
        <v>112</v>
      </c>
      <c r="AB130" s="140">
        <v>202</v>
      </c>
      <c r="AE130" s="142" t="s">
        <v>302</v>
      </c>
      <c r="AF130" s="141" t="s">
        <v>81</v>
      </c>
      <c r="AG130" s="130" t="s">
        <v>179</v>
      </c>
      <c r="AI130" s="180">
        <v>159</v>
      </c>
      <c r="AJ130" s="180">
        <v>179</v>
      </c>
      <c r="AK130" s="180">
        <f>AJ130+20</f>
        <v>199</v>
      </c>
      <c r="AM130" s="127" t="s">
        <v>1432</v>
      </c>
      <c r="AN130" s="130" t="s">
        <v>179</v>
      </c>
      <c r="AO130" s="132">
        <v>109</v>
      </c>
      <c r="AP130" s="132">
        <v>109</v>
      </c>
      <c r="AQ130" s="130" t="s">
        <v>179</v>
      </c>
      <c r="AR130" s="132">
        <v>115</v>
      </c>
      <c r="AS130" s="132">
        <v>115</v>
      </c>
      <c r="AT130" s="130" t="s">
        <v>179</v>
      </c>
      <c r="AU130" s="132">
        <v>67</v>
      </c>
      <c r="AV130" s="130" t="s">
        <v>179</v>
      </c>
      <c r="AW130" s="132">
        <v>127</v>
      </c>
      <c r="AX130" s="132">
        <v>120</v>
      </c>
      <c r="AY130" s="130" t="s">
        <v>179</v>
      </c>
      <c r="AZ130" s="132">
        <v>53</v>
      </c>
      <c r="BA130" s="143">
        <v>0.79100000000000004</v>
      </c>
      <c r="BB130" s="130" t="s">
        <v>179</v>
      </c>
      <c r="BC130" s="132">
        <v>142</v>
      </c>
      <c r="BD130" s="130" t="s">
        <v>179</v>
      </c>
      <c r="BE130" s="132">
        <v>127</v>
      </c>
      <c r="BF130" s="132">
        <v>121</v>
      </c>
      <c r="BG130" s="130" t="s">
        <v>179</v>
      </c>
      <c r="BH130" s="132">
        <v>-21</v>
      </c>
      <c r="BI130" s="143">
        <v>-0.1479</v>
      </c>
      <c r="BJ130" s="130" t="s">
        <v>179</v>
      </c>
      <c r="BK130" s="132">
        <v>142</v>
      </c>
      <c r="BL130" s="130" t="s">
        <v>179</v>
      </c>
      <c r="BM130" s="132">
        <v>138</v>
      </c>
      <c r="BN130" s="132">
        <v>121</v>
      </c>
      <c r="BO130" s="132"/>
      <c r="BP130" s="130" t="s">
        <v>179</v>
      </c>
      <c r="BQ130" s="132">
        <v>150</v>
      </c>
      <c r="BR130" s="130" t="s">
        <v>179</v>
      </c>
      <c r="BS130" s="132">
        <v>150</v>
      </c>
      <c r="BT130" s="132">
        <v>145</v>
      </c>
      <c r="BU130" s="130" t="s">
        <v>179</v>
      </c>
      <c r="BV130" s="132">
        <v>173</v>
      </c>
      <c r="BW130" s="132">
        <v>151</v>
      </c>
      <c r="BX130" s="132">
        <v>151</v>
      </c>
      <c r="BY130" s="130" t="s">
        <v>179</v>
      </c>
      <c r="BZ130" s="132">
        <v>181</v>
      </c>
      <c r="CA130" s="132">
        <v>154</v>
      </c>
      <c r="CB130" s="132">
        <v>153</v>
      </c>
      <c r="CC130" s="130" t="s">
        <v>179</v>
      </c>
      <c r="CD130" s="132"/>
      <c r="CE130" s="132">
        <v>154</v>
      </c>
      <c r="CF130" s="132">
        <v>153</v>
      </c>
      <c r="CG130" s="130" t="s">
        <v>179</v>
      </c>
      <c r="CH130" s="132"/>
      <c r="CI130" s="132">
        <v>153</v>
      </c>
      <c r="CJ130" s="132">
        <v>153</v>
      </c>
      <c r="CK130" s="192" t="s">
        <v>179</v>
      </c>
      <c r="CL130" s="160">
        <v>153</v>
      </c>
      <c r="CM130" s="160">
        <v>153</v>
      </c>
      <c r="CN130" s="256"/>
      <c r="CO130" s="160">
        <v>153</v>
      </c>
      <c r="CP130" s="160">
        <v>153</v>
      </c>
      <c r="CQ130" s="185"/>
    </row>
    <row r="131" spans="1:168">
      <c r="A131" s="134" t="s">
        <v>563</v>
      </c>
      <c r="B131" s="134"/>
      <c r="C131" s="134"/>
      <c r="D131" s="134"/>
      <c r="E131" s="134"/>
      <c r="F131" s="134"/>
      <c r="G131" s="135" t="s">
        <v>1433</v>
      </c>
      <c r="H131" s="135"/>
      <c r="I131" s="135" t="s">
        <v>1434</v>
      </c>
      <c r="J131" s="135" t="s">
        <v>1423</v>
      </c>
      <c r="K131" s="135" t="s">
        <v>1424</v>
      </c>
      <c r="L131" s="135" t="s">
        <v>1425</v>
      </c>
      <c r="M131" s="135" t="s">
        <v>185</v>
      </c>
      <c r="N131" s="135">
        <v>92104</v>
      </c>
      <c r="O131" s="149" t="s">
        <v>1426</v>
      </c>
      <c r="P131" s="135"/>
      <c r="Q131" s="135" t="s">
        <v>681</v>
      </c>
      <c r="R131" s="135" t="s">
        <v>1427</v>
      </c>
      <c r="S131" s="135" t="s">
        <v>1428</v>
      </c>
      <c r="T131" s="135" t="s">
        <v>1429</v>
      </c>
      <c r="U131" s="135" t="s">
        <v>185</v>
      </c>
      <c r="V131" s="135">
        <v>91935</v>
      </c>
      <c r="W131" s="135"/>
      <c r="X131" s="136" t="s">
        <v>1430</v>
      </c>
      <c r="Y131" s="135" t="s">
        <v>1431</v>
      </c>
      <c r="Z131" s="130"/>
      <c r="AA131" s="144">
        <v>27</v>
      </c>
      <c r="AB131" s="144">
        <v>30</v>
      </c>
      <c r="AC131" s="135"/>
      <c r="AD131" s="135"/>
      <c r="AE131" s="145" t="s">
        <v>279</v>
      </c>
      <c r="AF131" s="146" t="s">
        <v>280</v>
      </c>
      <c r="AG131" s="130"/>
      <c r="AH131" s="135"/>
      <c r="AI131" s="178">
        <v>320</v>
      </c>
      <c r="AJ131" s="178">
        <v>0</v>
      </c>
      <c r="AK131" s="178">
        <v>0</v>
      </c>
      <c r="AM131" s="135" t="s">
        <v>1432</v>
      </c>
      <c r="AN131" s="130"/>
      <c r="AO131" s="134">
        <v>10</v>
      </c>
      <c r="AP131" s="134">
        <v>10</v>
      </c>
      <c r="AQ131" s="130"/>
      <c r="AR131" s="134">
        <v>13</v>
      </c>
      <c r="AS131" s="134">
        <v>12</v>
      </c>
      <c r="AT131" s="130"/>
      <c r="AU131" s="134"/>
      <c r="AV131" s="130"/>
      <c r="AW131" s="134">
        <v>22</v>
      </c>
      <c r="AX131" s="134">
        <v>17</v>
      </c>
      <c r="AY131" s="130"/>
      <c r="AZ131" s="134">
        <v>17</v>
      </c>
      <c r="BA131" s="134" t="e">
        <v>#DIV/0!</v>
      </c>
      <c r="BB131" s="130"/>
      <c r="BC131" s="134"/>
      <c r="BD131" s="130"/>
      <c r="BE131" s="134">
        <v>28</v>
      </c>
      <c r="BF131" s="134">
        <v>22</v>
      </c>
      <c r="BG131" s="130"/>
      <c r="BH131" s="134">
        <v>22</v>
      </c>
      <c r="BI131" s="134" t="e">
        <v>#DIV/0!</v>
      </c>
      <c r="BJ131" s="130"/>
      <c r="BK131" s="134"/>
      <c r="BL131" s="130"/>
      <c r="BM131" s="134">
        <v>21</v>
      </c>
      <c r="BN131" s="134">
        <v>21</v>
      </c>
      <c r="BO131" s="134"/>
      <c r="BP131" s="130"/>
      <c r="BQ131" s="134"/>
      <c r="BR131" s="130"/>
      <c r="BS131" s="134">
        <v>21</v>
      </c>
      <c r="BT131" s="134">
        <v>21</v>
      </c>
      <c r="BU131" s="130"/>
      <c r="BV131" s="134"/>
      <c r="BW131" s="134">
        <v>21</v>
      </c>
      <c r="BX131" s="134">
        <v>21</v>
      </c>
      <c r="BY131" s="130"/>
      <c r="BZ131" s="134"/>
      <c r="CA131" s="134">
        <v>21</v>
      </c>
      <c r="CB131" s="134">
        <v>21</v>
      </c>
      <c r="CC131" s="130"/>
      <c r="CD131" s="134"/>
      <c r="CE131" s="134">
        <v>21</v>
      </c>
      <c r="CF131" s="134">
        <v>21</v>
      </c>
      <c r="CG131" s="130"/>
      <c r="CH131" s="134"/>
      <c r="CI131" s="134">
        <v>21</v>
      </c>
      <c r="CJ131" s="134">
        <v>21</v>
      </c>
      <c r="CK131" s="192"/>
      <c r="CL131" s="160">
        <v>21</v>
      </c>
      <c r="CM131" s="160">
        <v>21</v>
      </c>
      <c r="CN131" s="256"/>
      <c r="CO131" s="160">
        <v>21</v>
      </c>
      <c r="CP131" s="160">
        <v>21</v>
      </c>
      <c r="CQ131" s="185"/>
    </row>
    <row r="132" spans="1:168">
      <c r="A132" s="132" t="s">
        <v>563</v>
      </c>
      <c r="D132" s="132">
        <v>84</v>
      </c>
      <c r="G132" s="127" t="s">
        <v>1435</v>
      </c>
      <c r="I132" s="302" t="s">
        <v>1436</v>
      </c>
      <c r="K132" s="127" t="s">
        <v>1437</v>
      </c>
      <c r="L132" s="127" t="s">
        <v>1438</v>
      </c>
      <c r="M132" s="127" t="s">
        <v>236</v>
      </c>
      <c r="N132" s="127">
        <v>80922</v>
      </c>
      <c r="O132" s="141" t="s">
        <v>1439</v>
      </c>
      <c r="Q132" s="127" t="s">
        <v>497</v>
      </c>
      <c r="R132" s="127" t="s">
        <v>1440</v>
      </c>
      <c r="S132" s="127" t="s">
        <v>1441</v>
      </c>
      <c r="T132" s="127" t="s">
        <v>1438</v>
      </c>
      <c r="U132" s="127" t="s">
        <v>236</v>
      </c>
      <c r="V132" s="127">
        <v>80922</v>
      </c>
      <c r="X132" s="153" t="s">
        <v>1442</v>
      </c>
      <c r="Y132" s="127" t="s">
        <v>1443</v>
      </c>
      <c r="Z132" s="130" t="s">
        <v>179</v>
      </c>
      <c r="AA132" s="140">
        <v>105</v>
      </c>
      <c r="AB132" s="140">
        <v>126</v>
      </c>
      <c r="AE132" s="141" t="s">
        <v>129</v>
      </c>
      <c r="AF132" s="142" t="s">
        <v>81</v>
      </c>
      <c r="AG132" s="130" t="s">
        <v>179</v>
      </c>
      <c r="AI132" s="182">
        <v>149</v>
      </c>
      <c r="AJ132" s="182">
        <v>159</v>
      </c>
      <c r="AK132" s="38">
        <f>AJ132+20</f>
        <v>179</v>
      </c>
      <c r="AM132" s="127" t="s">
        <v>1444</v>
      </c>
      <c r="AN132" s="130" t="s">
        <v>179</v>
      </c>
      <c r="AO132" s="132">
        <v>47</v>
      </c>
      <c r="AP132" s="132">
        <v>44</v>
      </c>
      <c r="AQ132" s="130" t="s">
        <v>179</v>
      </c>
      <c r="AR132" s="132">
        <v>58</v>
      </c>
      <c r="AS132" s="132">
        <v>52</v>
      </c>
      <c r="AT132" s="130" t="s">
        <v>179</v>
      </c>
      <c r="AU132" s="132">
        <v>23</v>
      </c>
      <c r="AV132" s="130" t="s">
        <v>179</v>
      </c>
      <c r="AW132" s="132">
        <v>69</v>
      </c>
      <c r="AX132" s="132">
        <v>61</v>
      </c>
      <c r="AY132" s="130" t="s">
        <v>179</v>
      </c>
      <c r="AZ132" s="132">
        <v>38</v>
      </c>
      <c r="BA132" s="143">
        <v>1.6521999999999999</v>
      </c>
      <c r="BB132" s="130" t="s">
        <v>179</v>
      </c>
      <c r="BC132" s="132">
        <v>55</v>
      </c>
      <c r="BD132" s="130" t="s">
        <v>179</v>
      </c>
      <c r="BE132" s="132">
        <v>89</v>
      </c>
      <c r="BF132" s="132">
        <v>80</v>
      </c>
      <c r="BG132" s="130" t="s">
        <v>179</v>
      </c>
      <c r="BH132" s="132">
        <v>25</v>
      </c>
      <c r="BI132" s="143">
        <v>0.45450000000000002</v>
      </c>
      <c r="BJ132" s="130" t="s">
        <v>179</v>
      </c>
      <c r="BK132" s="132">
        <v>64</v>
      </c>
      <c r="BL132" s="130" t="s">
        <v>179</v>
      </c>
      <c r="BM132" s="132">
        <v>88</v>
      </c>
      <c r="BN132" s="132">
        <v>84</v>
      </c>
      <c r="BO132" s="132"/>
      <c r="BP132" s="130" t="s">
        <v>179</v>
      </c>
      <c r="BQ132" s="132">
        <v>82</v>
      </c>
      <c r="BR132" s="130" t="s">
        <v>179</v>
      </c>
      <c r="BS132" s="132">
        <v>88</v>
      </c>
      <c r="BT132" s="132">
        <v>88</v>
      </c>
      <c r="BU132" s="130" t="s">
        <v>179</v>
      </c>
      <c r="BV132" s="132">
        <v>83</v>
      </c>
      <c r="BW132" s="132">
        <v>88</v>
      </c>
      <c r="BX132" s="132">
        <v>88</v>
      </c>
      <c r="BY132" s="130" t="s">
        <v>179</v>
      </c>
      <c r="BZ132" s="132">
        <v>84</v>
      </c>
      <c r="CA132" s="132">
        <v>88</v>
      </c>
      <c r="CB132" s="132">
        <v>88</v>
      </c>
      <c r="CC132" s="130" t="s">
        <v>179</v>
      </c>
      <c r="CD132" s="132"/>
      <c r="CE132" s="132">
        <v>88</v>
      </c>
      <c r="CF132" s="132">
        <v>88</v>
      </c>
      <c r="CG132" s="130" t="s">
        <v>179</v>
      </c>
      <c r="CH132" s="132"/>
      <c r="CI132" s="132">
        <v>88</v>
      </c>
      <c r="CJ132" s="132">
        <v>88</v>
      </c>
      <c r="CK132" s="192" t="s">
        <v>179</v>
      </c>
      <c r="CL132" s="160">
        <v>88</v>
      </c>
      <c r="CM132" s="160">
        <v>88</v>
      </c>
      <c r="CN132" s="256"/>
      <c r="CO132" s="160">
        <v>88</v>
      </c>
      <c r="CP132" s="160">
        <v>88</v>
      </c>
      <c r="CQ132" s="185"/>
    </row>
    <row r="133" spans="1:168">
      <c r="A133" s="132" t="s">
        <v>563</v>
      </c>
      <c r="D133" s="132">
        <v>155</v>
      </c>
      <c r="G133" s="127" t="s">
        <v>1445</v>
      </c>
      <c r="I133" s="127" t="s">
        <v>1446</v>
      </c>
      <c r="J133" s="127" t="s">
        <v>1447</v>
      </c>
      <c r="K133" s="127" t="s">
        <v>1448</v>
      </c>
      <c r="L133" s="127" t="s">
        <v>1449</v>
      </c>
      <c r="M133" s="127" t="s">
        <v>1450</v>
      </c>
      <c r="N133" s="127">
        <v>98122</v>
      </c>
      <c r="O133" s="141" t="s">
        <v>1451</v>
      </c>
      <c r="Q133" s="127" t="s">
        <v>1452</v>
      </c>
      <c r="R133" s="127" t="s">
        <v>1453</v>
      </c>
      <c r="S133" s="127" t="s">
        <v>1454</v>
      </c>
      <c r="T133" s="127" t="s">
        <v>1449</v>
      </c>
      <c r="U133" s="127" t="s">
        <v>1450</v>
      </c>
      <c r="V133" s="127">
        <v>98108</v>
      </c>
      <c r="X133" s="153" t="s">
        <v>1455</v>
      </c>
      <c r="Z133" s="130" t="s">
        <v>179</v>
      </c>
      <c r="AA133" s="140">
        <v>111</v>
      </c>
      <c r="AB133" s="140">
        <v>119</v>
      </c>
      <c r="AE133" s="142" t="s">
        <v>822</v>
      </c>
      <c r="AF133" s="142" t="s">
        <v>81</v>
      </c>
      <c r="AG133" s="130" t="s">
        <v>179</v>
      </c>
      <c r="AI133" s="38">
        <v>149</v>
      </c>
      <c r="AJ133" s="38">
        <v>159</v>
      </c>
      <c r="AK133" s="38">
        <f>AJ133+20</f>
        <v>179</v>
      </c>
      <c r="AM133" s="127" t="s">
        <v>1456</v>
      </c>
      <c r="AN133" s="130" t="s">
        <v>179</v>
      </c>
      <c r="AO133" s="132">
        <v>83</v>
      </c>
      <c r="AP133" s="132">
        <v>72</v>
      </c>
      <c r="AQ133" s="130" t="s">
        <v>179</v>
      </c>
      <c r="AR133" s="132">
        <v>119</v>
      </c>
      <c r="AS133" s="132">
        <v>106</v>
      </c>
      <c r="AT133" s="130" t="s">
        <v>179</v>
      </c>
      <c r="AU133" s="132">
        <v>53</v>
      </c>
      <c r="AV133" s="130" t="s">
        <v>179</v>
      </c>
      <c r="AW133" s="132">
        <v>158</v>
      </c>
      <c r="AX133" s="132">
        <v>132</v>
      </c>
      <c r="AY133" s="130" t="s">
        <v>179</v>
      </c>
      <c r="AZ133" s="132">
        <v>79</v>
      </c>
      <c r="BA133" s="143">
        <v>1.4905999999999999</v>
      </c>
      <c r="BB133" s="130" t="s">
        <v>179</v>
      </c>
      <c r="BC133" s="132">
        <v>119</v>
      </c>
      <c r="BD133" s="130" t="s">
        <v>179</v>
      </c>
      <c r="BE133" s="132">
        <v>158</v>
      </c>
      <c r="BF133" s="132">
        <v>137</v>
      </c>
      <c r="BG133" s="130" t="s">
        <v>179</v>
      </c>
      <c r="BH133" s="132">
        <v>18</v>
      </c>
      <c r="BI133" s="143">
        <v>0.15129999999999999</v>
      </c>
      <c r="BJ133" s="130" t="s">
        <v>179</v>
      </c>
      <c r="BK133" s="132">
        <v>120</v>
      </c>
      <c r="BL133" s="130" t="s">
        <v>179</v>
      </c>
      <c r="BM133" s="132">
        <v>167</v>
      </c>
      <c r="BN133" s="132">
        <v>146</v>
      </c>
      <c r="BO133" s="132"/>
      <c r="BP133" s="130" t="s">
        <v>179</v>
      </c>
      <c r="BQ133" s="132">
        <v>148</v>
      </c>
      <c r="BR133" s="130" t="s">
        <v>179</v>
      </c>
      <c r="BS133" s="132">
        <v>164</v>
      </c>
      <c r="BT133" s="132">
        <v>151</v>
      </c>
      <c r="BU133" s="130" t="s">
        <v>179</v>
      </c>
      <c r="BV133" s="132">
        <v>154</v>
      </c>
      <c r="BW133" s="132">
        <v>168</v>
      </c>
      <c r="BX133" s="132">
        <v>163</v>
      </c>
      <c r="BY133" s="130" t="s">
        <v>179</v>
      </c>
      <c r="BZ133" s="132">
        <v>155</v>
      </c>
      <c r="CA133" s="132">
        <v>166</v>
      </c>
      <c r="CB133" s="132">
        <v>161</v>
      </c>
      <c r="CC133" s="130" t="s">
        <v>179</v>
      </c>
      <c r="CD133" s="132"/>
      <c r="CE133" s="132">
        <v>161</v>
      </c>
      <c r="CF133" s="132">
        <v>161</v>
      </c>
      <c r="CG133" s="130" t="s">
        <v>179</v>
      </c>
      <c r="CH133" s="132"/>
      <c r="CI133" s="132">
        <v>161</v>
      </c>
      <c r="CJ133" s="132">
        <v>161</v>
      </c>
      <c r="CK133" s="192" t="s">
        <v>179</v>
      </c>
      <c r="CL133" s="160">
        <v>161</v>
      </c>
      <c r="CM133" s="160">
        <v>161</v>
      </c>
      <c r="CN133" s="256"/>
      <c r="CO133" s="160">
        <v>161</v>
      </c>
      <c r="CP133" s="160">
        <v>161</v>
      </c>
      <c r="CQ133" s="185"/>
    </row>
    <row r="134" spans="1:168">
      <c r="A134" s="132" t="s">
        <v>563</v>
      </c>
      <c r="D134" s="132">
        <v>132</v>
      </c>
      <c r="G134" s="127" t="s">
        <v>1457</v>
      </c>
      <c r="I134" s="302" t="s">
        <v>1458</v>
      </c>
      <c r="K134" s="127" t="s">
        <v>1459</v>
      </c>
      <c r="L134" s="127" t="s">
        <v>1460</v>
      </c>
      <c r="M134" s="127" t="s">
        <v>185</v>
      </c>
      <c r="N134" s="127">
        <v>96003</v>
      </c>
      <c r="O134" s="141" t="s">
        <v>1461</v>
      </c>
      <c r="Q134" s="127" t="s">
        <v>999</v>
      </c>
      <c r="R134" s="127" t="s">
        <v>1462</v>
      </c>
      <c r="S134" s="127" t="s">
        <v>1463</v>
      </c>
      <c r="T134" s="127" t="s">
        <v>1464</v>
      </c>
      <c r="U134" s="127" t="s">
        <v>185</v>
      </c>
      <c r="V134" s="127">
        <v>96080</v>
      </c>
      <c r="W134" s="127" t="s">
        <v>1465</v>
      </c>
      <c r="X134" s="153" t="s">
        <v>1466</v>
      </c>
      <c r="Z134" s="130" t="s">
        <v>179</v>
      </c>
      <c r="AA134" s="140">
        <v>112</v>
      </c>
      <c r="AB134" s="140">
        <v>202</v>
      </c>
      <c r="AE134" s="142" t="s">
        <v>302</v>
      </c>
      <c r="AF134" s="141" t="s">
        <v>105</v>
      </c>
      <c r="AG134" s="130" t="s">
        <v>179</v>
      </c>
      <c r="AI134" s="180">
        <v>159</v>
      </c>
      <c r="AJ134" s="180">
        <v>179</v>
      </c>
      <c r="AK134" s="180">
        <f>AJ134+20</f>
        <v>199</v>
      </c>
      <c r="AM134" s="127" t="s">
        <v>1467</v>
      </c>
      <c r="AN134" s="130" t="s">
        <v>179</v>
      </c>
      <c r="AO134" s="132">
        <v>62</v>
      </c>
      <c r="AP134" s="132">
        <v>57</v>
      </c>
      <c r="AQ134" s="130" t="s">
        <v>179</v>
      </c>
      <c r="AR134" s="132">
        <v>71</v>
      </c>
      <c r="AS134" s="132">
        <v>61</v>
      </c>
      <c r="AT134" s="130" t="s">
        <v>179</v>
      </c>
      <c r="AU134" s="132">
        <v>46</v>
      </c>
      <c r="AV134" s="130" t="s">
        <v>179</v>
      </c>
      <c r="AW134" s="132">
        <v>97</v>
      </c>
      <c r="AX134" s="132">
        <v>81</v>
      </c>
      <c r="AY134" s="130" t="s">
        <v>179</v>
      </c>
      <c r="AZ134" s="132">
        <v>35</v>
      </c>
      <c r="BA134" s="143">
        <v>0.76090000000000002</v>
      </c>
      <c r="BB134" s="130" t="s">
        <v>179</v>
      </c>
      <c r="BC134" s="132">
        <v>103</v>
      </c>
      <c r="BD134" s="130" t="s">
        <v>179</v>
      </c>
      <c r="BE134" s="132">
        <v>98</v>
      </c>
      <c r="BF134" s="132">
        <v>88</v>
      </c>
      <c r="BG134" s="130" t="s">
        <v>179</v>
      </c>
      <c r="BH134" s="132">
        <v>-15</v>
      </c>
      <c r="BI134" s="143">
        <v>-0.14560000000000001</v>
      </c>
      <c r="BJ134" s="130" t="s">
        <v>179</v>
      </c>
      <c r="BK134" s="132">
        <v>107</v>
      </c>
      <c r="BL134" s="130" t="s">
        <v>179</v>
      </c>
      <c r="BM134" s="132">
        <v>94</v>
      </c>
      <c r="BN134" s="132">
        <v>86</v>
      </c>
      <c r="BO134" s="132"/>
      <c r="BP134" s="130" t="s">
        <v>179</v>
      </c>
      <c r="BQ134" s="132">
        <v>117</v>
      </c>
      <c r="BR134" s="130" t="s">
        <v>179</v>
      </c>
      <c r="BS134" s="132">
        <v>98</v>
      </c>
      <c r="BT134" s="132">
        <v>93</v>
      </c>
      <c r="BU134" s="130" t="s">
        <v>179</v>
      </c>
      <c r="BV134" s="132">
        <v>129</v>
      </c>
      <c r="BW134" s="132">
        <v>91</v>
      </c>
      <c r="BX134" s="132">
        <v>91</v>
      </c>
      <c r="BY134" s="130" t="s">
        <v>179</v>
      </c>
      <c r="BZ134" s="132">
        <v>132</v>
      </c>
      <c r="CA134" s="132">
        <v>91</v>
      </c>
      <c r="CB134" s="132">
        <v>91</v>
      </c>
      <c r="CC134" s="130" t="s">
        <v>179</v>
      </c>
      <c r="CD134" s="132"/>
      <c r="CE134" s="132">
        <v>90</v>
      </c>
      <c r="CF134" s="132">
        <v>89</v>
      </c>
      <c r="CG134" s="130" t="s">
        <v>179</v>
      </c>
      <c r="CH134" s="132"/>
      <c r="CI134" s="132">
        <v>90</v>
      </c>
      <c r="CJ134" s="132">
        <v>89</v>
      </c>
      <c r="CK134" s="192" t="s">
        <v>179</v>
      </c>
      <c r="CL134" s="160">
        <v>89</v>
      </c>
      <c r="CM134" s="160">
        <v>89</v>
      </c>
      <c r="CN134" s="256"/>
      <c r="CO134" s="160">
        <v>89</v>
      </c>
      <c r="CP134" s="160">
        <v>89</v>
      </c>
      <c r="CQ134" s="185"/>
    </row>
    <row r="135" spans="1:168">
      <c r="A135" s="134" t="s">
        <v>563</v>
      </c>
      <c r="B135" s="134"/>
      <c r="C135" s="134"/>
      <c r="D135" s="134"/>
      <c r="E135" s="134"/>
      <c r="F135" s="134"/>
      <c r="G135" s="135" t="s">
        <v>1468</v>
      </c>
      <c r="H135" s="135"/>
      <c r="I135" s="135" t="s">
        <v>1469</v>
      </c>
      <c r="J135" s="135"/>
      <c r="K135" s="135" t="s">
        <v>1459</v>
      </c>
      <c r="L135" s="135" t="s">
        <v>1460</v>
      </c>
      <c r="M135" s="135" t="s">
        <v>185</v>
      </c>
      <c r="N135" s="135">
        <v>96003</v>
      </c>
      <c r="O135" s="149" t="s">
        <v>1470</v>
      </c>
      <c r="P135" s="135"/>
      <c r="Q135" s="135" t="s">
        <v>999</v>
      </c>
      <c r="R135" s="135" t="s">
        <v>1462</v>
      </c>
      <c r="S135" s="135" t="s">
        <v>1463</v>
      </c>
      <c r="T135" s="135" t="s">
        <v>1464</v>
      </c>
      <c r="U135" s="135" t="s">
        <v>185</v>
      </c>
      <c r="V135" s="135">
        <v>96080</v>
      </c>
      <c r="W135" s="135" t="s">
        <v>1465</v>
      </c>
      <c r="X135" s="136" t="s">
        <v>1466</v>
      </c>
      <c r="Y135" s="135"/>
      <c r="Z135" s="130"/>
      <c r="AA135" s="144">
        <v>27</v>
      </c>
      <c r="AB135" s="144">
        <v>30</v>
      </c>
      <c r="AC135" s="135"/>
      <c r="AD135" s="135"/>
      <c r="AE135" s="146" t="s">
        <v>279</v>
      </c>
      <c r="AF135" s="145" t="s">
        <v>280</v>
      </c>
      <c r="AG135" s="130"/>
      <c r="AH135" s="135"/>
      <c r="AI135" s="178">
        <v>320</v>
      </c>
      <c r="AJ135" s="178">
        <v>0</v>
      </c>
      <c r="AK135" s="178">
        <v>0</v>
      </c>
      <c r="AM135" s="135" t="s">
        <v>1467</v>
      </c>
      <c r="AN135" s="130"/>
      <c r="AO135" s="134">
        <v>13</v>
      </c>
      <c r="AP135" s="134">
        <v>8</v>
      </c>
      <c r="AQ135" s="130"/>
      <c r="AR135" s="134">
        <v>14</v>
      </c>
      <c r="AS135" s="134">
        <v>9</v>
      </c>
      <c r="AT135" s="130"/>
      <c r="AU135" s="134"/>
      <c r="AV135" s="130"/>
      <c r="AW135" s="134">
        <v>13</v>
      </c>
      <c r="AX135" s="134">
        <v>9</v>
      </c>
      <c r="AY135" s="130"/>
      <c r="AZ135" s="134">
        <v>9</v>
      </c>
      <c r="BA135" s="134" t="e">
        <v>#DIV/0!</v>
      </c>
      <c r="BB135" s="130"/>
      <c r="BC135" s="134"/>
      <c r="BD135" s="130"/>
      <c r="BE135" s="134">
        <v>11</v>
      </c>
      <c r="BF135" s="134">
        <v>10</v>
      </c>
      <c r="BG135" s="130"/>
      <c r="BH135" s="134">
        <v>10</v>
      </c>
      <c r="BI135" s="134" t="e">
        <v>#DIV/0!</v>
      </c>
      <c r="BJ135" s="130"/>
      <c r="BK135" s="134"/>
      <c r="BL135" s="130"/>
      <c r="BM135" s="134">
        <v>10</v>
      </c>
      <c r="BN135" s="134">
        <v>10</v>
      </c>
      <c r="BO135" s="134"/>
      <c r="BP135" s="130"/>
      <c r="BQ135" s="134"/>
      <c r="BR135" s="130"/>
      <c r="BS135" s="134">
        <v>10</v>
      </c>
      <c r="BT135" s="134">
        <v>10</v>
      </c>
      <c r="BU135" s="130"/>
      <c r="BV135" s="134"/>
      <c r="BW135" s="134">
        <v>10</v>
      </c>
      <c r="BX135" s="134">
        <v>9</v>
      </c>
      <c r="BY135" s="130"/>
      <c r="BZ135" s="134"/>
      <c r="CA135" s="134">
        <v>10</v>
      </c>
      <c r="CB135" s="134">
        <v>9</v>
      </c>
      <c r="CC135" s="130"/>
      <c r="CD135" s="134"/>
      <c r="CE135" s="134">
        <v>10</v>
      </c>
      <c r="CF135" s="134">
        <v>9</v>
      </c>
      <c r="CG135" s="130"/>
      <c r="CH135" s="134"/>
      <c r="CI135" s="134">
        <v>10</v>
      </c>
      <c r="CJ135" s="134">
        <v>9</v>
      </c>
      <c r="CK135" s="192"/>
      <c r="CL135" s="160">
        <v>10</v>
      </c>
      <c r="CM135" s="160">
        <v>9</v>
      </c>
      <c r="CN135" s="256"/>
      <c r="CO135" s="160">
        <v>10</v>
      </c>
      <c r="CP135" s="160">
        <v>9</v>
      </c>
      <c r="CQ135" s="185"/>
    </row>
    <row r="136" spans="1:168">
      <c r="A136" s="132" t="s">
        <v>563</v>
      </c>
      <c r="C136" s="132" t="s">
        <v>179</v>
      </c>
      <c r="D136" s="132">
        <v>145</v>
      </c>
      <c r="G136" s="127" t="s">
        <v>1471</v>
      </c>
      <c r="I136" s="127" t="s">
        <v>1472</v>
      </c>
      <c r="K136" s="127" t="s">
        <v>1473</v>
      </c>
      <c r="L136" s="127" t="s">
        <v>1474</v>
      </c>
      <c r="M136" s="127" t="s">
        <v>185</v>
      </c>
      <c r="N136" s="127">
        <v>94534</v>
      </c>
      <c r="O136" s="141" t="s">
        <v>1475</v>
      </c>
      <c r="Q136" s="127" t="s">
        <v>744</v>
      </c>
      <c r="R136" s="127" t="s">
        <v>1476</v>
      </c>
      <c r="S136" s="127" t="s">
        <v>1477</v>
      </c>
      <c r="T136" s="127" t="s">
        <v>1478</v>
      </c>
      <c r="U136" s="127" t="s">
        <v>185</v>
      </c>
      <c r="V136" s="127">
        <v>95687</v>
      </c>
      <c r="X136" s="153" t="s">
        <v>1479</v>
      </c>
      <c r="Z136" s="130" t="s">
        <v>179</v>
      </c>
      <c r="AA136" s="140">
        <v>105</v>
      </c>
      <c r="AB136" s="140">
        <v>126</v>
      </c>
      <c r="AE136" s="142" t="s">
        <v>129</v>
      </c>
      <c r="AF136" s="141" t="s">
        <v>105</v>
      </c>
      <c r="AG136" s="130" t="s">
        <v>179</v>
      </c>
      <c r="AI136" s="180">
        <v>159</v>
      </c>
      <c r="AJ136" s="180">
        <v>179</v>
      </c>
      <c r="AK136" s="180">
        <f>AJ136+20</f>
        <v>199</v>
      </c>
      <c r="AM136" s="127" t="s">
        <v>1480</v>
      </c>
      <c r="AN136" s="130" t="s">
        <v>179</v>
      </c>
      <c r="AO136" s="132">
        <v>31</v>
      </c>
      <c r="AP136" s="132">
        <v>30</v>
      </c>
      <c r="AQ136" s="130" t="s">
        <v>179</v>
      </c>
      <c r="AR136" s="132">
        <v>41</v>
      </c>
      <c r="AS136" s="132">
        <v>33</v>
      </c>
      <c r="AT136" s="130" t="s">
        <v>179</v>
      </c>
      <c r="AU136" s="132">
        <v>52</v>
      </c>
      <c r="AV136" s="130" t="s">
        <v>179</v>
      </c>
      <c r="AW136" s="132">
        <v>42</v>
      </c>
      <c r="AX136" s="132">
        <v>39</v>
      </c>
      <c r="AY136" s="130" t="s">
        <v>179</v>
      </c>
      <c r="AZ136" s="132">
        <v>-13</v>
      </c>
      <c r="BA136" s="143">
        <v>-0.25</v>
      </c>
      <c r="BB136" s="130" t="s">
        <v>179</v>
      </c>
      <c r="BC136" s="132">
        <v>110</v>
      </c>
      <c r="BD136" s="130" t="s">
        <v>179</v>
      </c>
      <c r="BE136" s="132">
        <v>51</v>
      </c>
      <c r="BF136" s="132">
        <v>42</v>
      </c>
      <c r="BG136" s="130" t="s">
        <v>179</v>
      </c>
      <c r="BH136" s="132">
        <v>-68</v>
      </c>
      <c r="BI136" s="143">
        <v>-0.61819999999999997</v>
      </c>
      <c r="BJ136" s="130" t="s">
        <v>179</v>
      </c>
      <c r="BK136" s="132">
        <v>118</v>
      </c>
      <c r="BL136" s="130" t="s">
        <v>179</v>
      </c>
      <c r="BM136" s="132">
        <v>55</v>
      </c>
      <c r="BN136" s="132">
        <v>46</v>
      </c>
      <c r="BO136" s="132"/>
      <c r="BP136" s="130" t="s">
        <v>179</v>
      </c>
      <c r="BQ136" s="132">
        <v>135</v>
      </c>
      <c r="BR136" s="130" t="s">
        <v>179</v>
      </c>
      <c r="BS136" s="132">
        <v>61</v>
      </c>
      <c r="BT136" s="132">
        <v>61</v>
      </c>
      <c r="BU136" s="130" t="s">
        <v>179</v>
      </c>
      <c r="BV136" s="132">
        <v>145</v>
      </c>
      <c r="BW136" s="132">
        <v>61</v>
      </c>
      <c r="BX136" s="132">
        <v>61</v>
      </c>
      <c r="BY136" s="130" t="s">
        <v>179</v>
      </c>
      <c r="BZ136" s="132">
        <v>145</v>
      </c>
      <c r="CA136" s="132">
        <v>64</v>
      </c>
      <c r="CB136" s="132">
        <v>61</v>
      </c>
      <c r="CC136" s="130" t="s">
        <v>179</v>
      </c>
      <c r="CD136" s="132"/>
      <c r="CE136" s="132">
        <v>64</v>
      </c>
      <c r="CF136" s="132">
        <v>61</v>
      </c>
      <c r="CG136" s="130" t="s">
        <v>179</v>
      </c>
      <c r="CH136" s="132"/>
      <c r="CI136" s="132">
        <v>61</v>
      </c>
      <c r="CJ136" s="132">
        <v>61</v>
      </c>
      <c r="CK136" s="192" t="s">
        <v>179</v>
      </c>
      <c r="CL136" s="160">
        <v>61</v>
      </c>
      <c r="CM136" s="160">
        <v>61</v>
      </c>
      <c r="CN136" s="256"/>
      <c r="CO136" s="160">
        <v>61</v>
      </c>
      <c r="CP136" s="160">
        <v>61</v>
      </c>
      <c r="CQ136" s="185"/>
    </row>
    <row r="137" spans="1:168">
      <c r="A137" s="132" t="s">
        <v>563</v>
      </c>
      <c r="D137" s="132">
        <v>109</v>
      </c>
      <c r="G137" s="127" t="s">
        <v>1481</v>
      </c>
      <c r="I137" s="127" t="s">
        <v>1482</v>
      </c>
      <c r="K137" s="127" t="s">
        <v>1483</v>
      </c>
      <c r="L137" s="127" t="s">
        <v>1484</v>
      </c>
      <c r="M137" s="127" t="s">
        <v>185</v>
      </c>
      <c r="N137" s="127">
        <v>94080</v>
      </c>
      <c r="O137" s="141" t="s">
        <v>1485</v>
      </c>
      <c r="Q137" s="127" t="s">
        <v>1138</v>
      </c>
      <c r="R137" s="127" t="s">
        <v>1486</v>
      </c>
      <c r="S137" s="127" t="s">
        <v>1487</v>
      </c>
      <c r="T137" s="127" t="s">
        <v>1484</v>
      </c>
      <c r="U137" s="127" t="s">
        <v>185</v>
      </c>
      <c r="V137" s="127">
        <v>94080</v>
      </c>
      <c r="X137" s="153" t="s">
        <v>1488</v>
      </c>
      <c r="Z137" s="130" t="s">
        <v>179</v>
      </c>
      <c r="AA137" s="140">
        <v>202</v>
      </c>
      <c r="AB137" s="140">
        <v>302</v>
      </c>
      <c r="AE137" s="141" t="s">
        <v>1191</v>
      </c>
      <c r="AF137" s="141" t="s">
        <v>105</v>
      </c>
      <c r="AG137" s="130" t="s">
        <v>179</v>
      </c>
      <c r="AI137" s="180">
        <v>159</v>
      </c>
      <c r="AJ137" s="180">
        <v>179</v>
      </c>
      <c r="AK137" s="180">
        <f>AJ137+20</f>
        <v>199</v>
      </c>
      <c r="AM137" s="127" t="s">
        <v>1489</v>
      </c>
      <c r="AN137" s="130" t="s">
        <v>179</v>
      </c>
      <c r="AO137" s="132">
        <v>48</v>
      </c>
      <c r="AP137" s="132">
        <v>48</v>
      </c>
      <c r="AQ137" s="130" t="s">
        <v>179</v>
      </c>
      <c r="AR137" s="132">
        <v>51</v>
      </c>
      <c r="AS137" s="132">
        <v>51</v>
      </c>
      <c r="AT137" s="130" t="s">
        <v>179</v>
      </c>
      <c r="AU137" s="132">
        <v>46</v>
      </c>
      <c r="AV137" s="130" t="s">
        <v>179</v>
      </c>
      <c r="AW137" s="132">
        <v>53</v>
      </c>
      <c r="AX137" s="132">
        <v>50</v>
      </c>
      <c r="AY137" s="130" t="s">
        <v>179</v>
      </c>
      <c r="AZ137" s="132">
        <v>4</v>
      </c>
      <c r="BA137" s="143">
        <v>8.6999999999999994E-2</v>
      </c>
      <c r="BB137" s="130" t="s">
        <v>179</v>
      </c>
      <c r="BC137" s="132">
        <v>88</v>
      </c>
      <c r="BD137" s="130" t="s">
        <v>179</v>
      </c>
      <c r="BE137" s="132">
        <v>53</v>
      </c>
      <c r="BF137" s="132">
        <v>50</v>
      </c>
      <c r="BG137" s="130" t="s">
        <v>179</v>
      </c>
      <c r="BH137" s="132">
        <v>-38</v>
      </c>
      <c r="BI137" s="143">
        <v>-0.43180000000000002</v>
      </c>
      <c r="BJ137" s="130" t="s">
        <v>179</v>
      </c>
      <c r="BK137" s="132">
        <v>88</v>
      </c>
      <c r="BL137" s="130" t="s">
        <v>179</v>
      </c>
      <c r="BM137" s="132">
        <v>53</v>
      </c>
      <c r="BN137" s="132">
        <v>50</v>
      </c>
      <c r="BO137" s="132"/>
      <c r="BP137" s="130" t="s">
        <v>179</v>
      </c>
      <c r="BQ137" s="132">
        <v>93</v>
      </c>
      <c r="BR137" s="130" t="s">
        <v>179</v>
      </c>
      <c r="BS137" s="132">
        <v>50</v>
      </c>
      <c r="BT137" s="132">
        <v>50</v>
      </c>
      <c r="BU137" s="130" t="s">
        <v>179</v>
      </c>
      <c r="BV137" s="132">
        <v>98</v>
      </c>
      <c r="BW137" s="132">
        <v>50</v>
      </c>
      <c r="BX137" s="132">
        <v>50</v>
      </c>
      <c r="BY137" s="130" t="s">
        <v>179</v>
      </c>
      <c r="BZ137" s="132">
        <v>107</v>
      </c>
      <c r="CA137" s="132">
        <v>52</v>
      </c>
      <c r="CB137" s="132">
        <v>52</v>
      </c>
      <c r="CC137" s="130" t="s">
        <v>179</v>
      </c>
      <c r="CD137" s="132"/>
      <c r="CE137" s="132">
        <v>54</v>
      </c>
      <c r="CF137" s="132">
        <v>54</v>
      </c>
      <c r="CG137" s="130" t="s">
        <v>179</v>
      </c>
      <c r="CH137" s="132"/>
      <c r="CI137" s="132">
        <v>54</v>
      </c>
      <c r="CJ137" s="132">
        <v>54</v>
      </c>
      <c r="CK137" s="192" t="s">
        <v>179</v>
      </c>
      <c r="CL137" s="160">
        <v>56</v>
      </c>
      <c r="CM137" s="160">
        <v>56</v>
      </c>
      <c r="CN137" s="256"/>
      <c r="CO137" s="160">
        <v>56</v>
      </c>
      <c r="CP137" s="160">
        <v>56</v>
      </c>
      <c r="CQ137" s="185"/>
    </row>
    <row r="138" spans="1:168" s="135" customFormat="1">
      <c r="A138" s="132" t="s">
        <v>563</v>
      </c>
      <c r="B138" s="132"/>
      <c r="C138" s="132"/>
      <c r="D138" s="132">
        <v>80</v>
      </c>
      <c r="E138" s="132"/>
      <c r="F138" s="132"/>
      <c r="G138" s="127" t="s">
        <v>1490</v>
      </c>
      <c r="H138" s="127"/>
      <c r="I138" s="127" t="s">
        <v>1491</v>
      </c>
      <c r="J138" s="127"/>
      <c r="K138" s="127" t="s">
        <v>1492</v>
      </c>
      <c r="L138" s="127" t="s">
        <v>1493</v>
      </c>
      <c r="M138" s="127" t="s">
        <v>215</v>
      </c>
      <c r="N138" s="127">
        <v>53225</v>
      </c>
      <c r="O138" s="141" t="s">
        <v>1494</v>
      </c>
      <c r="P138" s="127"/>
      <c r="Q138" s="127" t="s">
        <v>1329</v>
      </c>
      <c r="R138" s="127" t="s">
        <v>1495</v>
      </c>
      <c r="S138" s="127"/>
      <c r="T138" s="127"/>
      <c r="U138" s="127"/>
      <c r="V138" s="127"/>
      <c r="W138" s="127"/>
      <c r="X138" s="153" t="s">
        <v>1496</v>
      </c>
      <c r="Y138" s="127"/>
      <c r="Z138" s="130" t="s">
        <v>179</v>
      </c>
      <c r="AA138" s="151">
        <v>216</v>
      </c>
      <c r="AB138" s="151">
        <v>309</v>
      </c>
      <c r="AC138" s="127"/>
      <c r="AD138" s="127"/>
      <c r="AE138" s="142" t="s">
        <v>664</v>
      </c>
      <c r="AF138" s="142" t="s">
        <v>834</v>
      </c>
      <c r="AG138" s="130" t="s">
        <v>179</v>
      </c>
      <c r="AH138" s="132"/>
      <c r="AI138" s="183">
        <v>139</v>
      </c>
      <c r="AJ138" s="183">
        <v>149</v>
      </c>
      <c r="AK138" s="38">
        <f>AJ138+20</f>
        <v>169</v>
      </c>
      <c r="AL138" s="123"/>
      <c r="AM138" s="127" t="s">
        <v>1497</v>
      </c>
      <c r="AN138" s="130" t="s">
        <v>179</v>
      </c>
      <c r="AO138" s="132">
        <v>68</v>
      </c>
      <c r="AP138" s="132">
        <v>63</v>
      </c>
      <c r="AQ138" s="130" t="s">
        <v>179</v>
      </c>
      <c r="AR138" s="132">
        <v>71</v>
      </c>
      <c r="AS138" s="132">
        <v>64</v>
      </c>
      <c r="AT138" s="130" t="s">
        <v>179</v>
      </c>
      <c r="AU138" s="132">
        <v>21</v>
      </c>
      <c r="AV138" s="130" t="s">
        <v>179</v>
      </c>
      <c r="AW138" s="132">
        <v>78</v>
      </c>
      <c r="AX138" s="132">
        <v>70</v>
      </c>
      <c r="AY138" s="130" t="s">
        <v>179</v>
      </c>
      <c r="AZ138" s="132">
        <v>49</v>
      </c>
      <c r="BA138" s="143">
        <v>2.3332999999999999</v>
      </c>
      <c r="BB138" s="130" t="s">
        <v>179</v>
      </c>
      <c r="BC138" s="132">
        <v>48</v>
      </c>
      <c r="BD138" s="130" t="s">
        <v>179</v>
      </c>
      <c r="BE138" s="132">
        <v>79</v>
      </c>
      <c r="BF138" s="132">
        <v>72</v>
      </c>
      <c r="BG138" s="130" t="s">
        <v>179</v>
      </c>
      <c r="BH138" s="132">
        <v>24</v>
      </c>
      <c r="BI138" s="143">
        <v>0.5</v>
      </c>
      <c r="BJ138" s="130" t="s">
        <v>179</v>
      </c>
      <c r="BK138" s="132">
        <v>54</v>
      </c>
      <c r="BL138" s="130" t="s">
        <v>179</v>
      </c>
      <c r="BM138" s="132">
        <v>77</v>
      </c>
      <c r="BN138" s="132">
        <v>72</v>
      </c>
      <c r="BO138" s="132"/>
      <c r="BP138" s="130" t="s">
        <v>179</v>
      </c>
      <c r="BQ138" s="132">
        <v>60</v>
      </c>
      <c r="BR138" s="130" t="s">
        <v>179</v>
      </c>
      <c r="BS138" s="132">
        <v>88</v>
      </c>
      <c r="BT138" s="132">
        <v>75</v>
      </c>
      <c r="BU138" s="130" t="s">
        <v>179</v>
      </c>
      <c r="BV138" s="132">
        <v>65</v>
      </c>
      <c r="BW138" s="132">
        <v>115</v>
      </c>
      <c r="BX138" s="132">
        <v>105</v>
      </c>
      <c r="BY138" s="130" t="s">
        <v>179</v>
      </c>
      <c r="BZ138" s="132">
        <v>70</v>
      </c>
      <c r="CA138" s="132">
        <v>120</v>
      </c>
      <c r="CB138" s="132">
        <v>112</v>
      </c>
      <c r="CC138" s="130" t="s">
        <v>179</v>
      </c>
      <c r="CD138" s="132"/>
      <c r="CE138" s="132">
        <v>119</v>
      </c>
      <c r="CF138" s="132">
        <v>116</v>
      </c>
      <c r="CG138" s="130" t="s">
        <v>179</v>
      </c>
      <c r="CH138" s="132"/>
      <c r="CI138" s="132">
        <v>134</v>
      </c>
      <c r="CJ138" s="132">
        <v>130</v>
      </c>
      <c r="CK138" s="192" t="s">
        <v>179</v>
      </c>
      <c r="CL138" s="140">
        <v>132</v>
      </c>
      <c r="CM138" s="140">
        <v>130</v>
      </c>
      <c r="CN138" s="256"/>
      <c r="CO138" s="140">
        <v>132</v>
      </c>
      <c r="CP138" s="140">
        <v>132</v>
      </c>
      <c r="CQ138" s="185"/>
      <c r="CR138" s="127"/>
      <c r="CS138" s="127"/>
      <c r="CT138" s="127"/>
      <c r="CU138" s="127"/>
      <c r="CV138" s="127"/>
      <c r="CW138" s="127"/>
      <c r="CX138" s="127"/>
      <c r="CY138" s="127"/>
      <c r="CZ138" s="127"/>
      <c r="DA138" s="127"/>
      <c r="DB138" s="127"/>
      <c r="DC138" s="127"/>
      <c r="DD138" s="127"/>
      <c r="DE138" s="127"/>
      <c r="DF138" s="127"/>
      <c r="DG138" s="127"/>
      <c r="DH138" s="127"/>
      <c r="DI138" s="127"/>
      <c r="DJ138" s="127"/>
      <c r="DK138" s="127"/>
      <c r="DL138" s="127"/>
      <c r="DM138" s="127"/>
      <c r="DN138" s="127"/>
      <c r="DO138" s="127"/>
      <c r="DP138" s="127"/>
      <c r="DQ138" s="127"/>
      <c r="DR138" s="127"/>
      <c r="DS138" s="127"/>
      <c r="DT138" s="127"/>
      <c r="DU138" s="127"/>
      <c r="DV138" s="127"/>
      <c r="DW138" s="127"/>
      <c r="DX138" s="127"/>
      <c r="DY138" s="127"/>
      <c r="DZ138" s="127"/>
      <c r="EA138" s="127"/>
      <c r="EB138" s="127"/>
      <c r="EC138" s="127"/>
      <c r="ED138" s="127"/>
      <c r="EE138" s="127"/>
      <c r="EF138" s="127"/>
      <c r="EG138" s="127"/>
      <c r="EH138" s="127"/>
      <c r="EI138" s="127"/>
      <c r="EJ138" s="127"/>
      <c r="EK138" s="127"/>
      <c r="EL138" s="127"/>
      <c r="EM138" s="127"/>
      <c r="EN138" s="127"/>
      <c r="EO138" s="127"/>
      <c r="EP138" s="127"/>
      <c r="EQ138" s="127"/>
      <c r="ER138" s="127"/>
      <c r="ES138" s="127"/>
      <c r="ET138" s="127"/>
      <c r="EU138" s="127"/>
      <c r="EV138" s="127"/>
      <c r="EW138" s="127"/>
      <c r="EX138" s="127"/>
      <c r="EY138" s="127"/>
      <c r="EZ138" s="127"/>
      <c r="FA138" s="127"/>
      <c r="FB138" s="127"/>
      <c r="FC138" s="127"/>
      <c r="FD138" s="127"/>
      <c r="FE138" s="127"/>
      <c r="FF138" s="127"/>
      <c r="FG138" s="127"/>
      <c r="FH138" s="127"/>
      <c r="FI138" s="127"/>
      <c r="FJ138" s="127"/>
      <c r="FK138" s="127"/>
      <c r="FL138" s="127"/>
    </row>
    <row r="139" spans="1:168">
      <c r="A139" s="132" t="s">
        <v>563</v>
      </c>
      <c r="C139" s="132" t="s">
        <v>179</v>
      </c>
      <c r="D139" s="132">
        <v>109</v>
      </c>
      <c r="G139" s="127" t="s">
        <v>1498</v>
      </c>
      <c r="I139" s="127" t="s">
        <v>1499</v>
      </c>
      <c r="K139" s="127" t="s">
        <v>1500</v>
      </c>
      <c r="L139" s="127" t="s">
        <v>1501</v>
      </c>
      <c r="M139" s="127" t="s">
        <v>1502</v>
      </c>
      <c r="N139" s="127">
        <v>19709</v>
      </c>
      <c r="O139" s="141" t="s">
        <v>1503</v>
      </c>
      <c r="Q139" s="127" t="s">
        <v>615</v>
      </c>
      <c r="R139" s="127" t="s">
        <v>1504</v>
      </c>
      <c r="S139" s="127" t="s">
        <v>1505</v>
      </c>
      <c r="T139" s="127" t="s">
        <v>1501</v>
      </c>
      <c r="U139" s="127" t="s">
        <v>1502</v>
      </c>
      <c r="V139" s="127">
        <v>19709</v>
      </c>
      <c r="W139" s="127" t="s">
        <v>1506</v>
      </c>
      <c r="X139" s="153" t="s">
        <v>1507</v>
      </c>
      <c r="Y139" s="127" t="s">
        <v>1508</v>
      </c>
      <c r="Z139" s="130" t="s">
        <v>179</v>
      </c>
      <c r="AA139" s="140">
        <v>105</v>
      </c>
      <c r="AB139" s="140">
        <v>216</v>
      </c>
      <c r="AE139" s="141" t="s">
        <v>1509</v>
      </c>
      <c r="AF139" s="142" t="s">
        <v>1510</v>
      </c>
      <c r="AG139" s="130" t="s">
        <v>179</v>
      </c>
      <c r="AI139" s="180">
        <v>139</v>
      </c>
      <c r="AJ139" s="180">
        <v>149</v>
      </c>
      <c r="AK139" s="180">
        <f>AJ139+20</f>
        <v>169</v>
      </c>
      <c r="AM139" s="127" t="s">
        <v>1511</v>
      </c>
      <c r="AN139" s="130" t="s">
        <v>179</v>
      </c>
      <c r="AO139" s="132">
        <v>85</v>
      </c>
      <c r="AP139" s="132">
        <v>68</v>
      </c>
      <c r="AQ139" s="130" t="s">
        <v>179</v>
      </c>
      <c r="AR139" s="132">
        <v>101</v>
      </c>
      <c r="AS139" s="132">
        <v>78</v>
      </c>
      <c r="AT139" s="130" t="s">
        <v>179</v>
      </c>
      <c r="AU139" s="132">
        <v>47</v>
      </c>
      <c r="AV139" s="130" t="s">
        <v>179</v>
      </c>
      <c r="AW139" s="132">
        <v>133</v>
      </c>
      <c r="AX139" s="132">
        <v>93</v>
      </c>
      <c r="AY139" s="130" t="s">
        <v>179</v>
      </c>
      <c r="AZ139" s="132">
        <v>46</v>
      </c>
      <c r="BA139" s="143">
        <v>0.97870000000000001</v>
      </c>
      <c r="BB139" s="130" t="s">
        <v>179</v>
      </c>
      <c r="BC139" s="132">
        <v>91</v>
      </c>
      <c r="BD139" s="130" t="s">
        <v>179</v>
      </c>
      <c r="BE139" s="132">
        <v>128</v>
      </c>
      <c r="BF139" s="132">
        <v>102</v>
      </c>
      <c r="BG139" s="130" t="s">
        <v>179</v>
      </c>
      <c r="BH139" s="132">
        <v>11</v>
      </c>
      <c r="BI139" s="143">
        <v>0.12089999999999999</v>
      </c>
      <c r="BJ139" s="130" t="s">
        <v>179</v>
      </c>
      <c r="BK139" s="132">
        <v>93</v>
      </c>
      <c r="BL139" s="130" t="s">
        <v>179</v>
      </c>
      <c r="BM139" s="132">
        <v>131</v>
      </c>
      <c r="BN139" s="132">
        <v>110</v>
      </c>
      <c r="BO139" s="132"/>
      <c r="BP139" s="130" t="s">
        <v>179</v>
      </c>
      <c r="BQ139" s="132">
        <v>102</v>
      </c>
      <c r="BR139" s="130" t="s">
        <v>179</v>
      </c>
      <c r="BS139" s="132">
        <v>133</v>
      </c>
      <c r="BT139" s="132">
        <v>133</v>
      </c>
      <c r="BU139" s="130" t="s">
        <v>179</v>
      </c>
      <c r="BV139" s="132">
        <v>109</v>
      </c>
      <c r="BW139" s="132">
        <v>137</v>
      </c>
      <c r="BX139" s="132">
        <v>137</v>
      </c>
      <c r="BY139" s="130" t="s">
        <v>179</v>
      </c>
      <c r="BZ139" s="132">
        <v>109</v>
      </c>
      <c r="CA139" s="132">
        <v>140</v>
      </c>
      <c r="CB139" s="132">
        <v>140</v>
      </c>
      <c r="CC139" s="130" t="s">
        <v>179</v>
      </c>
      <c r="CD139" s="132"/>
      <c r="CE139" s="132">
        <v>142</v>
      </c>
      <c r="CF139" s="132">
        <v>140</v>
      </c>
      <c r="CG139" s="130" t="s">
        <v>179</v>
      </c>
      <c r="CH139" s="132"/>
      <c r="CI139" s="132">
        <v>139</v>
      </c>
      <c r="CJ139" s="132">
        <v>137</v>
      </c>
      <c r="CK139" s="192" t="s">
        <v>179</v>
      </c>
      <c r="CL139" s="160">
        <v>137</v>
      </c>
      <c r="CM139" s="160">
        <v>137</v>
      </c>
      <c r="CN139" s="256"/>
      <c r="CO139" s="160">
        <v>137</v>
      </c>
      <c r="CP139" s="160">
        <v>137</v>
      </c>
      <c r="CQ139" s="185"/>
    </row>
    <row r="140" spans="1:168">
      <c r="A140" s="132" t="s">
        <v>563</v>
      </c>
      <c r="C140" s="132" t="s">
        <v>179</v>
      </c>
      <c r="D140" s="132">
        <v>226</v>
      </c>
      <c r="G140" s="127" t="s">
        <v>1512</v>
      </c>
      <c r="I140" s="127" t="s">
        <v>1513</v>
      </c>
      <c r="K140" s="127" t="s">
        <v>1514</v>
      </c>
      <c r="L140" s="127" t="s">
        <v>1515</v>
      </c>
      <c r="M140" s="127" t="s">
        <v>408</v>
      </c>
      <c r="N140" s="127">
        <v>20686</v>
      </c>
      <c r="O140" s="141" t="s">
        <v>1516</v>
      </c>
      <c r="Q140" s="127" t="s">
        <v>1517</v>
      </c>
      <c r="R140" s="127" t="s">
        <v>1518</v>
      </c>
      <c r="S140" s="127" t="s">
        <v>1519</v>
      </c>
      <c r="T140" s="127" t="s">
        <v>1520</v>
      </c>
      <c r="U140" s="127" t="s">
        <v>408</v>
      </c>
      <c r="V140" s="127">
        <v>20646</v>
      </c>
      <c r="X140" s="153" t="s">
        <v>1521</v>
      </c>
      <c r="Y140" s="127" t="s">
        <v>1522</v>
      </c>
      <c r="Z140" s="130" t="s">
        <v>179</v>
      </c>
      <c r="AA140" s="140">
        <v>105</v>
      </c>
      <c r="AB140" s="140">
        <v>209</v>
      </c>
      <c r="AE140" s="142" t="s">
        <v>975</v>
      </c>
      <c r="AF140" s="141" t="s">
        <v>950</v>
      </c>
      <c r="AG140" s="130" t="s">
        <v>179</v>
      </c>
      <c r="AI140" s="180">
        <v>139</v>
      </c>
      <c r="AJ140" s="180">
        <v>149</v>
      </c>
      <c r="AK140" s="180">
        <f>AJ140+20</f>
        <v>169</v>
      </c>
      <c r="AM140" s="127" t="s">
        <v>1523</v>
      </c>
      <c r="AN140" s="130" t="s">
        <v>179</v>
      </c>
      <c r="AO140" s="132">
        <v>252</v>
      </c>
      <c r="AP140" s="132">
        <v>221</v>
      </c>
      <c r="AQ140" s="130" t="s">
        <v>179</v>
      </c>
      <c r="AR140" s="132">
        <v>262</v>
      </c>
      <c r="AS140" s="132">
        <v>239</v>
      </c>
      <c r="AT140" s="130" t="s">
        <v>179</v>
      </c>
      <c r="AU140" s="132">
        <v>72</v>
      </c>
      <c r="AV140" s="130" t="s">
        <v>179</v>
      </c>
      <c r="AW140" s="132">
        <v>279</v>
      </c>
      <c r="AX140" s="132">
        <v>257</v>
      </c>
      <c r="AY140" s="130" t="s">
        <v>179</v>
      </c>
      <c r="AZ140" s="132">
        <v>185</v>
      </c>
      <c r="BA140" s="143">
        <v>2.5693999999999999</v>
      </c>
      <c r="BB140" s="130" t="s">
        <v>179</v>
      </c>
      <c r="BC140" s="132">
        <v>169</v>
      </c>
      <c r="BD140" s="130" t="s">
        <v>179</v>
      </c>
      <c r="BE140" s="132">
        <v>277</v>
      </c>
      <c r="BF140" s="132">
        <v>263</v>
      </c>
      <c r="BG140" s="130" t="s">
        <v>179</v>
      </c>
      <c r="BH140" s="132">
        <v>94</v>
      </c>
      <c r="BI140" s="143">
        <v>0.55620000000000003</v>
      </c>
      <c r="BJ140" s="130" t="s">
        <v>179</v>
      </c>
      <c r="BK140" s="132">
        <v>180</v>
      </c>
      <c r="BL140" s="130" t="s">
        <v>179</v>
      </c>
      <c r="BM140" s="132">
        <v>282</v>
      </c>
      <c r="BN140" s="132">
        <v>267</v>
      </c>
      <c r="BO140" s="132"/>
      <c r="BP140" s="130" t="s">
        <v>179</v>
      </c>
      <c r="BQ140" s="132">
        <v>210</v>
      </c>
      <c r="BR140" s="130" t="s">
        <v>179</v>
      </c>
      <c r="BS140" s="132">
        <v>276</v>
      </c>
      <c r="BT140" s="132">
        <v>274</v>
      </c>
      <c r="BU140" s="130" t="s">
        <v>179</v>
      </c>
      <c r="BV140" s="132">
        <v>220</v>
      </c>
      <c r="BW140" s="132">
        <v>276</v>
      </c>
      <c r="BX140" s="132">
        <v>276</v>
      </c>
      <c r="BY140" s="130" t="s">
        <v>179</v>
      </c>
      <c r="BZ140" s="132">
        <v>224</v>
      </c>
      <c r="CA140" s="132">
        <v>277</v>
      </c>
      <c r="CB140" s="132">
        <v>277</v>
      </c>
      <c r="CC140" s="130" t="s">
        <v>179</v>
      </c>
      <c r="CD140" s="132"/>
      <c r="CE140" s="132">
        <v>277</v>
      </c>
      <c r="CF140" s="132">
        <v>277</v>
      </c>
      <c r="CG140" s="130" t="s">
        <v>179</v>
      </c>
      <c r="CH140" s="132"/>
      <c r="CI140" s="132">
        <v>277</v>
      </c>
      <c r="CJ140" s="132">
        <v>277</v>
      </c>
      <c r="CK140" s="192" t="s">
        <v>179</v>
      </c>
      <c r="CL140" s="160">
        <v>277</v>
      </c>
      <c r="CM140" s="160">
        <v>277</v>
      </c>
      <c r="CN140" s="256"/>
      <c r="CO140" s="160">
        <v>277</v>
      </c>
      <c r="CP140" s="160">
        <v>277</v>
      </c>
      <c r="CQ140" s="185"/>
    </row>
    <row r="141" spans="1:168">
      <c r="A141" s="132" t="s">
        <v>563</v>
      </c>
      <c r="D141" s="132">
        <v>71</v>
      </c>
      <c r="G141" s="127" t="s">
        <v>1524</v>
      </c>
      <c r="I141" s="127" t="s">
        <v>1525</v>
      </c>
      <c r="K141" s="127" t="s">
        <v>1526</v>
      </c>
      <c r="L141" s="127" t="s">
        <v>1527</v>
      </c>
      <c r="M141" s="127" t="s">
        <v>248</v>
      </c>
      <c r="N141" s="127">
        <v>45424</v>
      </c>
      <c r="O141" s="141" t="s">
        <v>1528</v>
      </c>
      <c r="Q141" s="127" t="s">
        <v>1529</v>
      </c>
      <c r="R141" s="127" t="s">
        <v>1530</v>
      </c>
      <c r="S141" s="127" t="s">
        <v>1531</v>
      </c>
      <c r="T141" s="127" t="s">
        <v>1532</v>
      </c>
      <c r="U141" s="127" t="s">
        <v>248</v>
      </c>
      <c r="V141" s="127">
        <v>45342</v>
      </c>
      <c r="X141" s="153" t="s">
        <v>1533</v>
      </c>
      <c r="Y141" s="127" t="s">
        <v>1534</v>
      </c>
      <c r="Z141" s="130" t="s">
        <v>179</v>
      </c>
      <c r="AA141" s="140">
        <v>104</v>
      </c>
      <c r="AB141" s="140">
        <v>125</v>
      </c>
      <c r="AE141" s="142" t="s">
        <v>104</v>
      </c>
      <c r="AF141" s="141" t="s">
        <v>192</v>
      </c>
      <c r="AG141" s="130" t="s">
        <v>179</v>
      </c>
      <c r="AI141" s="38">
        <v>139</v>
      </c>
      <c r="AJ141" s="38">
        <v>149</v>
      </c>
      <c r="AK141" s="38">
        <f>AJ141+20</f>
        <v>169</v>
      </c>
      <c r="AM141" s="127" t="s">
        <v>1535</v>
      </c>
      <c r="AN141" s="130" t="s">
        <v>179</v>
      </c>
      <c r="AO141" s="132">
        <v>32</v>
      </c>
      <c r="AP141" s="132">
        <v>28</v>
      </c>
      <c r="AQ141" s="130" t="s">
        <v>179</v>
      </c>
      <c r="AR141" s="132">
        <v>35</v>
      </c>
      <c r="AS141" s="132">
        <v>31</v>
      </c>
      <c r="AT141" s="130" t="s">
        <v>179</v>
      </c>
      <c r="AU141" s="132">
        <v>27</v>
      </c>
      <c r="AV141" s="130" t="s">
        <v>179</v>
      </c>
      <c r="AW141" s="132">
        <v>41</v>
      </c>
      <c r="AX141" s="132">
        <v>36</v>
      </c>
      <c r="AY141" s="130" t="s">
        <v>179</v>
      </c>
      <c r="AZ141" s="132">
        <v>9</v>
      </c>
      <c r="BA141" s="143">
        <v>0.33329999999999999</v>
      </c>
      <c r="BB141" s="130" t="s">
        <v>179</v>
      </c>
      <c r="BC141" s="132">
        <v>61</v>
      </c>
      <c r="BD141" s="130" t="s">
        <v>179</v>
      </c>
      <c r="BE141" s="132">
        <v>45</v>
      </c>
      <c r="BF141" s="132">
        <v>42</v>
      </c>
      <c r="BG141" s="130" t="s">
        <v>179</v>
      </c>
      <c r="BH141" s="132">
        <v>-19</v>
      </c>
      <c r="BI141" s="143">
        <v>-0.3115</v>
      </c>
      <c r="BJ141" s="130" t="s">
        <v>179</v>
      </c>
      <c r="BK141" s="132">
        <v>65</v>
      </c>
      <c r="BL141" s="130" t="s">
        <v>179</v>
      </c>
      <c r="BM141" s="132">
        <v>46</v>
      </c>
      <c r="BN141" s="132">
        <v>43</v>
      </c>
      <c r="BO141" s="132"/>
      <c r="BP141" s="130" t="s">
        <v>179</v>
      </c>
      <c r="BQ141" s="132">
        <v>66</v>
      </c>
      <c r="BR141" s="130" t="s">
        <v>179</v>
      </c>
      <c r="BS141" s="132">
        <v>42</v>
      </c>
      <c r="BT141" s="132">
        <v>42</v>
      </c>
      <c r="BU141" s="130" t="s">
        <v>179</v>
      </c>
      <c r="BV141" s="132">
        <v>71</v>
      </c>
      <c r="BW141" s="132">
        <v>44</v>
      </c>
      <c r="BX141" s="132">
        <v>44</v>
      </c>
      <c r="BY141" s="130" t="s">
        <v>179</v>
      </c>
      <c r="BZ141" s="132">
        <v>71</v>
      </c>
      <c r="CA141" s="132">
        <v>44</v>
      </c>
      <c r="CB141" s="132">
        <v>44</v>
      </c>
      <c r="CC141" s="130" t="s">
        <v>179</v>
      </c>
      <c r="CD141" s="132"/>
      <c r="CE141" s="132">
        <v>44</v>
      </c>
      <c r="CF141" s="132">
        <v>44</v>
      </c>
      <c r="CG141" s="130" t="s">
        <v>179</v>
      </c>
      <c r="CH141" s="132"/>
      <c r="CI141" s="132">
        <v>44</v>
      </c>
      <c r="CJ141" s="132">
        <v>44</v>
      </c>
      <c r="CK141" s="192" t="s">
        <v>179</v>
      </c>
      <c r="CL141" s="160">
        <v>44</v>
      </c>
      <c r="CM141" s="160">
        <v>44</v>
      </c>
      <c r="CN141" s="256"/>
      <c r="CO141" s="160">
        <v>44</v>
      </c>
      <c r="CP141" s="160">
        <v>44</v>
      </c>
      <c r="CQ141" s="185"/>
    </row>
    <row r="142" spans="1:168" s="135" customFormat="1">
      <c r="A142" s="132" t="s">
        <v>563</v>
      </c>
      <c r="B142" s="132"/>
      <c r="C142" s="132"/>
      <c r="D142" s="132">
        <v>84</v>
      </c>
      <c r="E142" s="132"/>
      <c r="F142" s="132"/>
      <c r="G142" s="127" t="s">
        <v>1536</v>
      </c>
      <c r="H142" s="127"/>
      <c r="I142" s="127" t="s">
        <v>1537</v>
      </c>
      <c r="J142" s="127"/>
      <c r="K142" s="127" t="s">
        <v>1538</v>
      </c>
      <c r="L142" s="127" t="s">
        <v>1539</v>
      </c>
      <c r="M142" s="127" t="s">
        <v>1540</v>
      </c>
      <c r="N142" s="127">
        <v>68144</v>
      </c>
      <c r="O142" s="141" t="s">
        <v>1541</v>
      </c>
      <c r="P142" s="127"/>
      <c r="Q142" s="127" t="s">
        <v>806</v>
      </c>
      <c r="R142" s="127" t="s">
        <v>1542</v>
      </c>
      <c r="S142" s="127" t="s">
        <v>1543</v>
      </c>
      <c r="T142" s="127" t="s">
        <v>1544</v>
      </c>
      <c r="U142" s="127" t="s">
        <v>1540</v>
      </c>
      <c r="V142" s="127">
        <v>68127</v>
      </c>
      <c r="W142" s="127" t="s">
        <v>1545</v>
      </c>
      <c r="X142" s="153" t="s">
        <v>1546</v>
      </c>
      <c r="Y142" s="127"/>
      <c r="Z142" s="130" t="s">
        <v>179</v>
      </c>
      <c r="AA142" s="140">
        <v>201</v>
      </c>
      <c r="AB142" s="140">
        <v>222</v>
      </c>
      <c r="AC142" s="127"/>
      <c r="AD142" s="127"/>
      <c r="AE142" s="141" t="s">
        <v>347</v>
      </c>
      <c r="AF142" s="142" t="s">
        <v>81</v>
      </c>
      <c r="AG142" s="130" t="s">
        <v>179</v>
      </c>
      <c r="AH142" s="132"/>
      <c r="AI142" s="180">
        <v>139</v>
      </c>
      <c r="AJ142" s="180">
        <v>149</v>
      </c>
      <c r="AK142" s="180">
        <f>AJ142+20</f>
        <v>169</v>
      </c>
      <c r="AL142" s="123"/>
      <c r="AM142" s="127" t="s">
        <v>1547</v>
      </c>
      <c r="AN142" s="130" t="s">
        <v>179</v>
      </c>
      <c r="AO142" s="132">
        <v>45</v>
      </c>
      <c r="AP142" s="132">
        <v>41</v>
      </c>
      <c r="AQ142" s="130" t="s">
        <v>179</v>
      </c>
      <c r="AR142" s="132">
        <v>51</v>
      </c>
      <c r="AS142" s="132">
        <v>47</v>
      </c>
      <c r="AT142" s="130" t="s">
        <v>179</v>
      </c>
      <c r="AU142" s="132">
        <v>32</v>
      </c>
      <c r="AV142" s="130" t="s">
        <v>179</v>
      </c>
      <c r="AW142" s="132">
        <v>56</v>
      </c>
      <c r="AX142" s="132">
        <v>49</v>
      </c>
      <c r="AY142" s="130" t="s">
        <v>179</v>
      </c>
      <c r="AZ142" s="132">
        <v>17</v>
      </c>
      <c r="BA142" s="143">
        <v>0.53129999999999999</v>
      </c>
      <c r="BB142" s="130" t="s">
        <v>179</v>
      </c>
      <c r="BC142" s="132">
        <v>68</v>
      </c>
      <c r="BD142" s="130" t="s">
        <v>179</v>
      </c>
      <c r="BE142" s="132">
        <v>59</v>
      </c>
      <c r="BF142" s="132">
        <v>50</v>
      </c>
      <c r="BG142" s="130" t="s">
        <v>179</v>
      </c>
      <c r="BH142" s="132">
        <v>-18</v>
      </c>
      <c r="BI142" s="143">
        <v>-0.26469999999999999</v>
      </c>
      <c r="BJ142" s="130" t="s">
        <v>179</v>
      </c>
      <c r="BK142" s="132">
        <v>69</v>
      </c>
      <c r="BL142" s="130" t="s">
        <v>179</v>
      </c>
      <c r="BM142" s="132">
        <v>65</v>
      </c>
      <c r="BN142" s="132">
        <v>52</v>
      </c>
      <c r="BO142" s="132"/>
      <c r="BP142" s="130" t="s">
        <v>179</v>
      </c>
      <c r="BQ142" s="132">
        <v>83</v>
      </c>
      <c r="BR142" s="130" t="s">
        <v>179</v>
      </c>
      <c r="BS142" s="132">
        <v>93</v>
      </c>
      <c r="BT142" s="132">
        <v>75</v>
      </c>
      <c r="BU142" s="130" t="s">
        <v>179</v>
      </c>
      <c r="BV142" s="132">
        <v>84</v>
      </c>
      <c r="BW142" s="132">
        <v>108</v>
      </c>
      <c r="BX142" s="132">
        <v>91</v>
      </c>
      <c r="BY142" s="130" t="s">
        <v>179</v>
      </c>
      <c r="BZ142" s="132">
        <v>84</v>
      </c>
      <c r="CA142" s="132">
        <v>135</v>
      </c>
      <c r="CB142" s="132">
        <v>113</v>
      </c>
      <c r="CC142" s="130" t="s">
        <v>179</v>
      </c>
      <c r="CD142" s="132"/>
      <c r="CE142" s="132">
        <v>137</v>
      </c>
      <c r="CF142" s="132">
        <v>123</v>
      </c>
      <c r="CG142" s="130" t="s">
        <v>179</v>
      </c>
      <c r="CH142" s="132"/>
      <c r="CI142" s="132">
        <v>124</v>
      </c>
      <c r="CJ142" s="132">
        <v>124</v>
      </c>
      <c r="CK142" s="192" t="s">
        <v>179</v>
      </c>
      <c r="CL142" s="160">
        <v>124</v>
      </c>
      <c r="CM142" s="160">
        <v>124</v>
      </c>
      <c r="CN142" s="256"/>
      <c r="CO142" s="160">
        <v>124</v>
      </c>
      <c r="CP142" s="160">
        <v>124</v>
      </c>
      <c r="CQ142" s="185"/>
      <c r="CR142" s="127"/>
      <c r="CS142" s="127"/>
      <c r="CT142" s="127"/>
      <c r="CU142" s="127"/>
      <c r="CV142" s="127"/>
      <c r="CW142" s="127"/>
      <c r="CX142" s="127"/>
      <c r="CY142" s="127"/>
      <c r="CZ142" s="127"/>
      <c r="DA142" s="127"/>
      <c r="DB142" s="127"/>
      <c r="DC142" s="127"/>
      <c r="DD142" s="127"/>
      <c r="DE142" s="127"/>
      <c r="DF142" s="127"/>
      <c r="DG142" s="127"/>
      <c r="DH142" s="127"/>
      <c r="DI142" s="127"/>
      <c r="DJ142" s="127"/>
      <c r="DK142" s="127"/>
      <c r="DL142" s="127"/>
      <c r="DM142" s="127"/>
      <c r="DN142" s="127"/>
      <c r="DO142" s="127"/>
      <c r="DP142" s="127"/>
      <c r="DQ142" s="127"/>
      <c r="DR142" s="127"/>
      <c r="DS142" s="127"/>
      <c r="DT142" s="127"/>
      <c r="DU142" s="127"/>
      <c r="DV142" s="127"/>
      <c r="DW142" s="127"/>
      <c r="DX142" s="127"/>
      <c r="DY142" s="127"/>
      <c r="DZ142" s="127"/>
      <c r="EA142" s="127"/>
      <c r="EB142" s="127"/>
      <c r="EC142" s="127"/>
      <c r="ED142" s="127"/>
      <c r="EE142" s="127"/>
      <c r="EF142" s="127"/>
      <c r="EG142" s="127"/>
      <c r="EH142" s="127"/>
      <c r="EI142" s="127"/>
      <c r="EJ142" s="127"/>
      <c r="EK142" s="127"/>
      <c r="EL142" s="127"/>
      <c r="EM142" s="127"/>
      <c r="EN142" s="127"/>
      <c r="EO142" s="127"/>
      <c r="EP142" s="127"/>
      <c r="EQ142" s="127"/>
      <c r="ER142" s="127"/>
      <c r="ES142" s="127"/>
      <c r="ET142" s="127"/>
      <c r="EU142" s="127"/>
      <c r="EV142" s="127"/>
      <c r="EW142" s="127"/>
      <c r="EX142" s="127"/>
      <c r="EY142" s="127"/>
      <c r="EZ142" s="127"/>
      <c r="FA142" s="127"/>
      <c r="FB142" s="127"/>
      <c r="FC142" s="127"/>
      <c r="FD142" s="127"/>
      <c r="FE142" s="127"/>
      <c r="FF142" s="127"/>
      <c r="FG142" s="127"/>
      <c r="FH142" s="127"/>
      <c r="FI142" s="127"/>
      <c r="FJ142" s="127"/>
      <c r="FK142" s="127"/>
      <c r="FL142" s="127"/>
    </row>
    <row r="143" spans="1:168">
      <c r="A143" s="132" t="s">
        <v>563</v>
      </c>
      <c r="D143" s="132">
        <v>89</v>
      </c>
      <c r="G143" s="127" t="s">
        <v>1548</v>
      </c>
      <c r="I143" s="302" t="s">
        <v>1549</v>
      </c>
      <c r="K143" s="127" t="s">
        <v>1550</v>
      </c>
      <c r="L143" s="127" t="s">
        <v>1551</v>
      </c>
      <c r="M143" s="127" t="s">
        <v>185</v>
      </c>
      <c r="N143" s="127">
        <v>95982</v>
      </c>
      <c r="O143" s="141" t="s">
        <v>1552</v>
      </c>
      <c r="Q143" s="127" t="s">
        <v>1553</v>
      </c>
      <c r="R143" s="127" t="s">
        <v>1554</v>
      </c>
      <c r="S143" s="127" t="s">
        <v>1555</v>
      </c>
      <c r="T143" s="127" t="s">
        <v>1551</v>
      </c>
      <c r="U143" s="127" t="s">
        <v>185</v>
      </c>
      <c r="V143" s="127">
        <v>95982</v>
      </c>
      <c r="X143" s="153" t="s">
        <v>1556</v>
      </c>
      <c r="Z143" s="130" t="s">
        <v>179</v>
      </c>
      <c r="AA143" s="140">
        <v>112</v>
      </c>
      <c r="AB143" s="140">
        <v>202</v>
      </c>
      <c r="AE143" s="142" t="s">
        <v>302</v>
      </c>
      <c r="AF143" s="141" t="s">
        <v>81</v>
      </c>
      <c r="AG143" s="130" t="s">
        <v>179</v>
      </c>
      <c r="AI143" s="180">
        <v>159</v>
      </c>
      <c r="AJ143" s="180">
        <v>179</v>
      </c>
      <c r="AK143" s="180">
        <f>AJ143+20</f>
        <v>199</v>
      </c>
      <c r="AM143" s="127" t="s">
        <v>1557</v>
      </c>
      <c r="AN143" s="130" t="s">
        <v>179</v>
      </c>
      <c r="AO143" s="132">
        <v>30</v>
      </c>
      <c r="AP143" s="132">
        <v>22</v>
      </c>
      <c r="AQ143" s="130" t="s">
        <v>179</v>
      </c>
      <c r="AR143" s="132">
        <v>39</v>
      </c>
      <c r="AS143" s="132">
        <v>33</v>
      </c>
      <c r="AT143" s="130" t="s">
        <v>179</v>
      </c>
      <c r="AU143" s="132">
        <v>27</v>
      </c>
      <c r="AV143" s="130" t="s">
        <v>179</v>
      </c>
      <c r="AW143" s="132">
        <v>43</v>
      </c>
      <c r="AX143" s="132">
        <v>36</v>
      </c>
      <c r="AY143" s="130" t="s">
        <v>179</v>
      </c>
      <c r="AZ143" s="132">
        <v>9</v>
      </c>
      <c r="BA143" s="143">
        <v>0.33329999999999999</v>
      </c>
      <c r="BB143" s="130" t="s">
        <v>179</v>
      </c>
      <c r="BC143" s="132">
        <v>65</v>
      </c>
      <c r="BD143" s="130" t="s">
        <v>179</v>
      </c>
      <c r="BE143" s="132">
        <v>37</v>
      </c>
      <c r="BF143" s="132">
        <v>36</v>
      </c>
      <c r="BG143" s="130" t="s">
        <v>179</v>
      </c>
      <c r="BH143" s="132">
        <v>-29</v>
      </c>
      <c r="BI143" s="143">
        <v>-0.44619999999999999</v>
      </c>
      <c r="BJ143" s="130" t="s">
        <v>179</v>
      </c>
      <c r="BK143" s="132">
        <v>70</v>
      </c>
      <c r="BL143" s="130" t="s">
        <v>179</v>
      </c>
      <c r="BM143" s="132">
        <v>41</v>
      </c>
      <c r="BN143" s="132">
        <v>35</v>
      </c>
      <c r="BO143" s="132"/>
      <c r="BP143" s="130" t="s">
        <v>179</v>
      </c>
      <c r="BQ143" s="132">
        <v>80</v>
      </c>
      <c r="BR143" s="130" t="s">
        <v>179</v>
      </c>
      <c r="BS143" s="132">
        <v>51</v>
      </c>
      <c r="BT143" s="132">
        <v>45</v>
      </c>
      <c r="BU143" s="130" t="s">
        <v>179</v>
      </c>
      <c r="BV143" s="132">
        <v>87</v>
      </c>
      <c r="BW143" s="132">
        <v>57</v>
      </c>
      <c r="BX143" s="132">
        <v>57</v>
      </c>
      <c r="BY143" s="130" t="s">
        <v>179</v>
      </c>
      <c r="BZ143" s="132">
        <v>89</v>
      </c>
      <c r="CA143" s="132">
        <v>59</v>
      </c>
      <c r="CB143" s="132">
        <v>59</v>
      </c>
      <c r="CC143" s="130" t="s">
        <v>179</v>
      </c>
      <c r="CD143" s="132"/>
      <c r="CE143" s="132">
        <v>59</v>
      </c>
      <c r="CF143" s="132">
        <v>59</v>
      </c>
      <c r="CG143" s="130" t="s">
        <v>179</v>
      </c>
      <c r="CH143" s="132"/>
      <c r="CI143" s="132">
        <v>59</v>
      </c>
      <c r="CJ143" s="132">
        <v>59</v>
      </c>
      <c r="CK143" s="192" t="s">
        <v>179</v>
      </c>
      <c r="CL143" s="160">
        <v>59</v>
      </c>
      <c r="CM143" s="160">
        <v>59</v>
      </c>
      <c r="CN143" s="256"/>
      <c r="CO143" s="160">
        <v>59</v>
      </c>
      <c r="CP143" s="160">
        <v>59</v>
      </c>
      <c r="CQ143" s="185"/>
    </row>
    <row r="144" spans="1:168">
      <c r="A144" s="132" t="s">
        <v>563</v>
      </c>
      <c r="D144" s="132">
        <v>124</v>
      </c>
      <c r="G144" s="127" t="s">
        <v>1558</v>
      </c>
      <c r="I144" s="127" t="s">
        <v>1559</v>
      </c>
      <c r="K144" s="127" t="s">
        <v>1560</v>
      </c>
      <c r="L144" s="127" t="s">
        <v>1561</v>
      </c>
      <c r="M144" s="127" t="s">
        <v>1502</v>
      </c>
      <c r="N144" s="127">
        <v>19808</v>
      </c>
      <c r="O144" s="141" t="s">
        <v>1562</v>
      </c>
      <c r="Q144" s="127" t="s">
        <v>1563</v>
      </c>
      <c r="R144" s="127" t="s">
        <v>1564</v>
      </c>
      <c r="S144" s="127" t="s">
        <v>1565</v>
      </c>
      <c r="T144" s="127" t="s">
        <v>1566</v>
      </c>
      <c r="U144" s="127" t="s">
        <v>1502</v>
      </c>
      <c r="V144" s="127">
        <v>19713</v>
      </c>
      <c r="X144" s="153" t="s">
        <v>1567</v>
      </c>
      <c r="Y144" s="127" t="s">
        <v>1568</v>
      </c>
      <c r="Z144" s="130" t="s">
        <v>179</v>
      </c>
      <c r="AA144" s="140">
        <v>126</v>
      </c>
      <c r="AB144" s="140">
        <v>216</v>
      </c>
      <c r="AE144" s="142" t="s">
        <v>337</v>
      </c>
      <c r="AF144" s="141" t="s">
        <v>67</v>
      </c>
      <c r="AG144" s="130" t="s">
        <v>179</v>
      </c>
      <c r="AI144" s="180">
        <v>139</v>
      </c>
      <c r="AJ144" s="180">
        <v>149</v>
      </c>
      <c r="AK144" s="180">
        <f>AJ144+20</f>
        <v>169</v>
      </c>
      <c r="AM144" s="127" t="s">
        <v>1569</v>
      </c>
      <c r="AN144" s="130" t="s">
        <v>179</v>
      </c>
      <c r="AO144" s="132">
        <v>28</v>
      </c>
      <c r="AP144" s="132">
        <v>26</v>
      </c>
      <c r="AQ144" s="130" t="s">
        <v>179</v>
      </c>
      <c r="AR144" s="132">
        <v>29</v>
      </c>
      <c r="AS144" s="132">
        <v>25</v>
      </c>
      <c r="AT144" s="130" t="s">
        <v>179</v>
      </c>
      <c r="AU144" s="132">
        <v>53</v>
      </c>
      <c r="AV144" s="130" t="s">
        <v>179</v>
      </c>
      <c r="AW144" s="132">
        <v>33</v>
      </c>
      <c r="AX144" s="132">
        <v>25</v>
      </c>
      <c r="AY144" s="130" t="s">
        <v>179</v>
      </c>
      <c r="AZ144" s="132">
        <v>32</v>
      </c>
      <c r="BA144" s="143">
        <v>0.6038</v>
      </c>
      <c r="BB144" s="130" t="s">
        <v>179</v>
      </c>
      <c r="BC144" s="132">
        <v>101</v>
      </c>
      <c r="BD144" s="130" t="s">
        <v>179</v>
      </c>
      <c r="BE144" s="132">
        <v>33</v>
      </c>
      <c r="BF144" s="132">
        <v>25</v>
      </c>
      <c r="BG144" s="130" t="s">
        <v>179</v>
      </c>
      <c r="BH144" s="132">
        <v>-76</v>
      </c>
      <c r="BI144" s="143">
        <v>-0.15840000000000001</v>
      </c>
      <c r="BJ144" s="130" t="s">
        <v>179</v>
      </c>
      <c r="BK144" s="132">
        <v>103</v>
      </c>
      <c r="BL144" s="130" t="s">
        <v>179</v>
      </c>
      <c r="BM144" s="132">
        <v>41</v>
      </c>
      <c r="BN144" s="132">
        <v>32</v>
      </c>
      <c r="BO144" s="132"/>
      <c r="BP144" s="130" t="s">
        <v>179</v>
      </c>
      <c r="BQ144" s="132">
        <v>104</v>
      </c>
      <c r="BR144" s="130" t="s">
        <v>179</v>
      </c>
      <c r="BS144" s="132">
        <v>68</v>
      </c>
      <c r="BT144" s="132">
        <v>57</v>
      </c>
      <c r="BU144" s="130" t="s">
        <v>179</v>
      </c>
      <c r="BV144" s="132">
        <v>123</v>
      </c>
      <c r="BW144" s="132">
        <v>69</v>
      </c>
      <c r="BX144" s="132">
        <v>62</v>
      </c>
      <c r="BY144" s="130" t="s">
        <v>179</v>
      </c>
      <c r="BZ144" s="132">
        <v>124</v>
      </c>
      <c r="CA144" s="132">
        <v>72</v>
      </c>
      <c r="CB144" s="132">
        <v>68</v>
      </c>
      <c r="CC144" s="130" t="s">
        <v>179</v>
      </c>
      <c r="CD144" s="132"/>
      <c r="CE144" s="132">
        <v>75</v>
      </c>
      <c r="CF144" s="132">
        <v>75</v>
      </c>
      <c r="CG144" s="130" t="s">
        <v>179</v>
      </c>
      <c r="CH144" s="132"/>
      <c r="CI144" s="132">
        <v>78</v>
      </c>
      <c r="CJ144" s="132">
        <v>78</v>
      </c>
      <c r="CK144" s="192" t="s">
        <v>179</v>
      </c>
      <c r="CL144" s="160">
        <v>78</v>
      </c>
      <c r="CM144" s="160">
        <v>78</v>
      </c>
      <c r="CN144" s="256"/>
      <c r="CO144" s="160">
        <v>135</v>
      </c>
      <c r="CP144" s="160">
        <v>135</v>
      </c>
      <c r="CQ144" s="185"/>
    </row>
    <row r="145" spans="1:95">
      <c r="A145" s="132" t="s">
        <v>563</v>
      </c>
      <c r="C145" s="132" t="s">
        <v>179</v>
      </c>
      <c r="D145" s="132">
        <v>281</v>
      </c>
      <c r="G145" s="127" t="s">
        <v>1570</v>
      </c>
      <c r="I145" s="127" t="s">
        <v>1571</v>
      </c>
      <c r="K145" s="127" t="s">
        <v>1572</v>
      </c>
      <c r="L145" s="127" t="s">
        <v>1573</v>
      </c>
      <c r="M145" s="127" t="s">
        <v>408</v>
      </c>
      <c r="N145" s="127">
        <v>21204</v>
      </c>
      <c r="O145" s="141" t="s">
        <v>1574</v>
      </c>
      <c r="Q145" s="127" t="s">
        <v>1138</v>
      </c>
      <c r="R145" s="127" t="s">
        <v>1575</v>
      </c>
      <c r="S145" s="127" t="s">
        <v>1576</v>
      </c>
      <c r="T145" s="127" t="s">
        <v>1573</v>
      </c>
      <c r="U145" s="127" t="s">
        <v>408</v>
      </c>
      <c r="V145" s="127">
        <v>21204</v>
      </c>
      <c r="X145" s="153" t="s">
        <v>1577</v>
      </c>
      <c r="Z145" s="130" t="s">
        <v>179</v>
      </c>
      <c r="AA145" s="140">
        <v>112</v>
      </c>
      <c r="AB145" s="140">
        <v>202</v>
      </c>
      <c r="AE145" s="142" t="s">
        <v>1578</v>
      </c>
      <c r="AF145" s="141" t="s">
        <v>81</v>
      </c>
      <c r="AG145" s="130" t="s">
        <v>179</v>
      </c>
      <c r="AI145" s="180">
        <v>149</v>
      </c>
      <c r="AJ145" s="180">
        <v>159</v>
      </c>
      <c r="AK145" s="180">
        <f>AJ145+20</f>
        <v>179</v>
      </c>
      <c r="AM145" s="127" t="s">
        <v>1579</v>
      </c>
      <c r="AN145" s="130" t="s">
        <v>179</v>
      </c>
      <c r="AO145" s="132">
        <v>214</v>
      </c>
      <c r="AP145" s="132">
        <v>192</v>
      </c>
      <c r="AQ145" s="130" t="s">
        <v>179</v>
      </c>
      <c r="AR145" s="132">
        <v>225</v>
      </c>
      <c r="AS145" s="132">
        <v>202</v>
      </c>
      <c r="AT145" s="130" t="s">
        <v>179</v>
      </c>
      <c r="AU145" s="132">
        <v>138</v>
      </c>
      <c r="AV145" s="130" t="s">
        <v>179</v>
      </c>
      <c r="AW145" s="132">
        <v>256</v>
      </c>
      <c r="AX145" s="132">
        <v>225</v>
      </c>
      <c r="AY145" s="130" t="s">
        <v>179</v>
      </c>
      <c r="AZ145" s="132">
        <v>-71</v>
      </c>
      <c r="BA145" s="143">
        <v>-0.51449999999999996</v>
      </c>
      <c r="BB145" s="130" t="s">
        <v>179</v>
      </c>
      <c r="BC145" s="132">
        <v>275</v>
      </c>
      <c r="BD145" s="130" t="s">
        <v>179</v>
      </c>
      <c r="BE145" s="132">
        <v>258</v>
      </c>
      <c r="BF145" s="132">
        <v>234</v>
      </c>
      <c r="BG145" s="130" t="s">
        <v>179</v>
      </c>
      <c r="BH145" s="132">
        <v>-41</v>
      </c>
      <c r="BI145" s="143">
        <v>-0.74550000000000005</v>
      </c>
      <c r="BJ145" s="130" t="s">
        <v>179</v>
      </c>
      <c r="BK145" s="132">
        <v>275</v>
      </c>
      <c r="BL145" s="130" t="s">
        <v>179</v>
      </c>
      <c r="BM145" s="132">
        <v>269</v>
      </c>
      <c r="BN145" s="132">
        <v>249</v>
      </c>
      <c r="BO145" s="132"/>
      <c r="BP145" s="130" t="s">
        <v>179</v>
      </c>
      <c r="BQ145" s="132">
        <v>276</v>
      </c>
      <c r="BR145" s="130" t="s">
        <v>179</v>
      </c>
      <c r="BS145" s="132">
        <v>273</v>
      </c>
      <c r="BT145" s="132">
        <v>254</v>
      </c>
      <c r="BU145" s="130" t="s">
        <v>179</v>
      </c>
      <c r="BV145" s="132">
        <v>281</v>
      </c>
      <c r="BW145" s="132">
        <v>269</v>
      </c>
      <c r="BX145" s="132">
        <v>269</v>
      </c>
      <c r="BY145" s="130" t="s">
        <v>179</v>
      </c>
      <c r="BZ145" s="132">
        <v>281</v>
      </c>
      <c r="CA145" s="132">
        <v>275</v>
      </c>
      <c r="CB145" s="132">
        <v>275</v>
      </c>
      <c r="CC145" s="130" t="s">
        <v>179</v>
      </c>
      <c r="CD145" s="132"/>
      <c r="CE145" s="132">
        <v>275</v>
      </c>
      <c r="CF145" s="132">
        <v>275</v>
      </c>
      <c r="CG145" s="130" t="s">
        <v>179</v>
      </c>
      <c r="CH145" s="132"/>
      <c r="CI145" s="132">
        <v>275</v>
      </c>
      <c r="CJ145" s="132">
        <v>275</v>
      </c>
      <c r="CK145" s="192" t="s">
        <v>179</v>
      </c>
      <c r="CL145" s="160">
        <v>275</v>
      </c>
      <c r="CM145" s="160">
        <v>275</v>
      </c>
      <c r="CN145" s="256"/>
      <c r="CO145" s="160">
        <v>92</v>
      </c>
      <c r="CP145" s="160">
        <v>92</v>
      </c>
      <c r="CQ145" s="185"/>
    </row>
    <row r="146" spans="1:95">
      <c r="A146" s="132" t="s">
        <v>563</v>
      </c>
      <c r="C146" s="132" t="s">
        <v>179</v>
      </c>
      <c r="D146" s="132">
        <v>52</v>
      </c>
      <c r="G146" s="127" t="s">
        <v>1580</v>
      </c>
      <c r="I146" s="127" t="s">
        <v>1581</v>
      </c>
      <c r="K146" s="127" t="s">
        <v>1582</v>
      </c>
      <c r="L146" s="127" t="s">
        <v>1583</v>
      </c>
      <c r="M146" s="127" t="s">
        <v>74</v>
      </c>
      <c r="N146" s="127">
        <v>28304</v>
      </c>
      <c r="O146" s="141" t="s">
        <v>1584</v>
      </c>
      <c r="Q146" s="127" t="s">
        <v>874</v>
      </c>
      <c r="R146" s="127" t="s">
        <v>1585</v>
      </c>
      <c r="S146" s="127" t="s">
        <v>1586</v>
      </c>
      <c r="T146" s="127" t="s">
        <v>1583</v>
      </c>
      <c r="U146" s="127" t="s">
        <v>74</v>
      </c>
      <c r="V146" s="127">
        <v>28304</v>
      </c>
      <c r="X146" s="153" t="s">
        <v>1587</v>
      </c>
      <c r="Z146" s="130" t="s">
        <v>179</v>
      </c>
      <c r="AA146" s="140">
        <v>208</v>
      </c>
      <c r="AB146" s="140">
        <v>301</v>
      </c>
      <c r="AE146" s="142" t="s">
        <v>747</v>
      </c>
      <c r="AF146" s="141" t="s">
        <v>81</v>
      </c>
      <c r="AG146" s="130" t="s">
        <v>179</v>
      </c>
      <c r="AI146" s="180">
        <v>139</v>
      </c>
      <c r="AJ146" s="180">
        <v>149</v>
      </c>
      <c r="AK146" s="180">
        <f>AJ146+20</f>
        <v>169</v>
      </c>
      <c r="AM146" s="127" t="s">
        <v>1588</v>
      </c>
      <c r="AN146" s="130" t="s">
        <v>179</v>
      </c>
      <c r="AO146" s="132">
        <v>27</v>
      </c>
      <c r="AP146" s="132">
        <v>24</v>
      </c>
      <c r="AQ146" s="130" t="s">
        <v>179</v>
      </c>
      <c r="AR146" s="132">
        <v>37</v>
      </c>
      <c r="AS146" s="132">
        <v>32</v>
      </c>
      <c r="AT146" s="130" t="s">
        <v>179</v>
      </c>
      <c r="AU146" s="132"/>
      <c r="AV146" s="130" t="s">
        <v>179</v>
      </c>
      <c r="AW146" s="132">
        <v>78</v>
      </c>
      <c r="AX146" s="132">
        <v>67</v>
      </c>
      <c r="AY146" s="130" t="s">
        <v>179</v>
      </c>
      <c r="AZ146" s="132">
        <v>225</v>
      </c>
      <c r="BA146" s="132" t="e">
        <v>#DIV/0!</v>
      </c>
      <c r="BB146" s="130" t="s">
        <v>179</v>
      </c>
      <c r="BC146" s="132">
        <v>2</v>
      </c>
      <c r="BD146" s="130" t="s">
        <v>179</v>
      </c>
      <c r="BE146" s="132">
        <v>81</v>
      </c>
      <c r="BF146" s="132">
        <v>70</v>
      </c>
      <c r="BG146" s="130" t="s">
        <v>179</v>
      </c>
      <c r="BH146" s="132">
        <v>68</v>
      </c>
      <c r="BI146" s="143">
        <v>116</v>
      </c>
      <c r="BJ146" s="130" t="s">
        <v>179</v>
      </c>
      <c r="BK146" s="132">
        <v>4</v>
      </c>
      <c r="BL146" s="130" t="s">
        <v>179</v>
      </c>
      <c r="BM146" s="132">
        <v>86</v>
      </c>
      <c r="BN146" s="132">
        <v>77</v>
      </c>
      <c r="BO146" s="132"/>
      <c r="BP146" s="130" t="s">
        <v>179</v>
      </c>
      <c r="BQ146" s="132">
        <v>6</v>
      </c>
      <c r="BR146" s="130" t="s">
        <v>179</v>
      </c>
      <c r="BS146" s="132">
        <v>67</v>
      </c>
      <c r="BT146" s="132">
        <v>44</v>
      </c>
      <c r="BU146" s="130" t="s">
        <v>179</v>
      </c>
      <c r="BV146" s="132">
        <v>14</v>
      </c>
      <c r="BW146" s="132">
        <v>76</v>
      </c>
      <c r="BX146" s="132">
        <v>46</v>
      </c>
      <c r="BY146" s="130" t="s">
        <v>179</v>
      </c>
      <c r="BZ146" s="132">
        <v>27</v>
      </c>
      <c r="CA146" s="132">
        <v>82</v>
      </c>
      <c r="CB146" s="132">
        <v>49</v>
      </c>
      <c r="CC146" s="130" t="s">
        <v>179</v>
      </c>
      <c r="CD146" s="132"/>
      <c r="CE146" s="132">
        <v>74</v>
      </c>
      <c r="CF146" s="132">
        <v>57</v>
      </c>
      <c r="CG146" s="130" t="s">
        <v>179</v>
      </c>
      <c r="CH146" s="132"/>
      <c r="CI146" s="132">
        <v>70</v>
      </c>
      <c r="CJ146" s="132">
        <v>68</v>
      </c>
      <c r="CK146" s="192" t="s">
        <v>179</v>
      </c>
      <c r="CL146" s="160">
        <v>67</v>
      </c>
      <c r="CM146" s="160">
        <v>67</v>
      </c>
      <c r="CN146" s="256"/>
      <c r="CO146" s="160">
        <v>275</v>
      </c>
      <c r="CP146" s="160">
        <v>275</v>
      </c>
      <c r="CQ146" s="185"/>
    </row>
    <row r="147" spans="1:95">
      <c r="A147" s="132" t="s">
        <v>563</v>
      </c>
      <c r="C147" s="132" t="s">
        <v>179</v>
      </c>
      <c r="D147" s="132">
        <v>134</v>
      </c>
      <c r="G147" s="127" t="s">
        <v>1589</v>
      </c>
      <c r="I147" s="302" t="s">
        <v>1590</v>
      </c>
      <c r="K147" s="127" t="s">
        <v>1591</v>
      </c>
      <c r="L147" s="127" t="s">
        <v>1592</v>
      </c>
      <c r="M147" s="127" t="s">
        <v>170</v>
      </c>
      <c r="N147" s="127">
        <v>60148</v>
      </c>
      <c r="O147" s="141" t="s">
        <v>1593</v>
      </c>
      <c r="Q147" s="127" t="s">
        <v>983</v>
      </c>
      <c r="R147" s="127" t="s">
        <v>1594</v>
      </c>
      <c r="S147" s="127" t="s">
        <v>1595</v>
      </c>
      <c r="T147" s="127" t="s">
        <v>1596</v>
      </c>
      <c r="U147" s="127" t="s">
        <v>170</v>
      </c>
      <c r="V147" s="127">
        <v>60181</v>
      </c>
      <c r="X147" s="153" t="s">
        <v>1597</v>
      </c>
      <c r="Z147" s="130" t="s">
        <v>179</v>
      </c>
      <c r="AA147" s="140">
        <v>302</v>
      </c>
      <c r="AB147" s="140">
        <v>323</v>
      </c>
      <c r="AE147" s="142" t="s">
        <v>163</v>
      </c>
      <c r="AF147" s="141" t="s">
        <v>81</v>
      </c>
      <c r="AG147" s="130" t="s">
        <v>179</v>
      </c>
      <c r="AI147" s="180">
        <v>139</v>
      </c>
      <c r="AJ147" s="180">
        <v>149</v>
      </c>
      <c r="AK147" s="180">
        <f>AJ147+20</f>
        <v>169</v>
      </c>
      <c r="AM147" s="127" t="s">
        <v>1598</v>
      </c>
      <c r="AN147" s="130" t="s">
        <v>179</v>
      </c>
      <c r="AO147" s="132">
        <v>86</v>
      </c>
      <c r="AP147" s="132">
        <v>76</v>
      </c>
      <c r="AQ147" s="130" t="s">
        <v>179</v>
      </c>
      <c r="AR147" s="132">
        <v>88</v>
      </c>
      <c r="AS147" s="132">
        <v>80</v>
      </c>
      <c r="AT147" s="130" t="s">
        <v>179</v>
      </c>
      <c r="AU147" s="132">
        <v>32</v>
      </c>
      <c r="AV147" s="130" t="s">
        <v>179</v>
      </c>
      <c r="AW147" s="132">
        <v>91</v>
      </c>
      <c r="AX147" s="132">
        <v>85</v>
      </c>
      <c r="AY147" s="130" t="s">
        <v>179</v>
      </c>
      <c r="AZ147" s="132">
        <v>-7</v>
      </c>
      <c r="BA147" s="143">
        <v>-0.21879999999999999</v>
      </c>
      <c r="BB147" s="130" t="s">
        <v>179</v>
      </c>
      <c r="BC147" s="132">
        <v>65</v>
      </c>
      <c r="BD147" s="130" t="s">
        <v>179</v>
      </c>
      <c r="BE147" s="132">
        <v>88</v>
      </c>
      <c r="BF147" s="132">
        <v>85</v>
      </c>
      <c r="BG147" s="130" t="s">
        <v>179</v>
      </c>
      <c r="BH147" s="132">
        <v>20</v>
      </c>
      <c r="BI147" s="143">
        <v>-0.61539999999999995</v>
      </c>
      <c r="BJ147" s="130" t="s">
        <v>179</v>
      </c>
      <c r="BK147" s="132">
        <v>68</v>
      </c>
      <c r="BL147" s="130" t="s">
        <v>179</v>
      </c>
      <c r="BM147" s="132">
        <v>100</v>
      </c>
      <c r="BN147" s="132">
        <v>97</v>
      </c>
      <c r="BO147" s="132"/>
      <c r="BP147" s="130" t="s">
        <v>179</v>
      </c>
      <c r="BQ147" s="132">
        <v>76</v>
      </c>
      <c r="BR147" s="130" t="s">
        <v>179</v>
      </c>
      <c r="BS147" s="132">
        <v>113</v>
      </c>
      <c r="BT147" s="132">
        <v>107</v>
      </c>
      <c r="BU147" s="130" t="s">
        <v>179</v>
      </c>
      <c r="BV147" s="132">
        <v>81</v>
      </c>
      <c r="BW147" s="132">
        <v>127</v>
      </c>
      <c r="BX147" s="132">
        <v>114</v>
      </c>
      <c r="BY147" s="130" t="s">
        <v>179</v>
      </c>
      <c r="BZ147" s="132">
        <v>87</v>
      </c>
      <c r="CA147" s="132">
        <v>136</v>
      </c>
      <c r="CB147" s="132">
        <v>125</v>
      </c>
      <c r="CC147" s="130" t="s">
        <v>179</v>
      </c>
      <c r="CD147" s="132"/>
      <c r="CE147" s="132">
        <v>139</v>
      </c>
      <c r="CF147" s="132">
        <v>131</v>
      </c>
      <c r="CG147" s="130" t="s">
        <v>179</v>
      </c>
      <c r="CH147" s="132"/>
      <c r="CI147" s="132">
        <v>135</v>
      </c>
      <c r="CJ147" s="132">
        <v>134</v>
      </c>
      <c r="CK147" s="192" t="s">
        <v>179</v>
      </c>
      <c r="CL147" s="140">
        <v>135</v>
      </c>
      <c r="CM147" s="140">
        <v>135</v>
      </c>
      <c r="CN147" s="256"/>
      <c r="CO147" s="140">
        <v>135</v>
      </c>
      <c r="CP147" s="140">
        <v>135</v>
      </c>
      <c r="CQ147" s="185"/>
    </row>
    <row r="148" spans="1:95">
      <c r="A148" s="132" t="s">
        <v>563</v>
      </c>
      <c r="C148" s="132" t="s">
        <v>179</v>
      </c>
      <c r="D148" s="132">
        <v>132</v>
      </c>
      <c r="G148" s="127" t="s">
        <v>1599</v>
      </c>
      <c r="I148" s="127" t="s">
        <v>1600</v>
      </c>
      <c r="K148" s="127" t="s">
        <v>1601</v>
      </c>
      <c r="L148" s="127" t="s">
        <v>1602</v>
      </c>
      <c r="M148" s="127" t="s">
        <v>532</v>
      </c>
      <c r="N148" s="127">
        <v>15601</v>
      </c>
      <c r="O148" s="141" t="s">
        <v>1603</v>
      </c>
      <c r="Q148" s="127" t="s">
        <v>744</v>
      </c>
      <c r="R148" s="127" t="s">
        <v>1139</v>
      </c>
      <c r="S148" s="127" t="s">
        <v>1604</v>
      </c>
      <c r="T148" s="127" t="s">
        <v>1602</v>
      </c>
      <c r="U148" s="127" t="s">
        <v>532</v>
      </c>
      <c r="V148" s="127">
        <v>15601</v>
      </c>
      <c r="X148" s="153" t="s">
        <v>1605</v>
      </c>
      <c r="Y148" s="127" t="s">
        <v>1606</v>
      </c>
      <c r="Z148" s="130" t="s">
        <v>179</v>
      </c>
      <c r="AA148" s="140">
        <v>105</v>
      </c>
      <c r="AB148" s="140">
        <v>209</v>
      </c>
      <c r="AE148" s="142" t="s">
        <v>975</v>
      </c>
      <c r="AF148" s="141" t="s">
        <v>1510</v>
      </c>
      <c r="AG148" s="130" t="s">
        <v>179</v>
      </c>
      <c r="AI148" s="180">
        <v>139</v>
      </c>
      <c r="AJ148" s="180">
        <v>149</v>
      </c>
      <c r="AK148" s="180">
        <f>AJ148+20</f>
        <v>169</v>
      </c>
      <c r="AM148" s="127" t="s">
        <v>1607</v>
      </c>
      <c r="AN148" s="130" t="s">
        <v>179</v>
      </c>
      <c r="AO148" s="132">
        <v>111</v>
      </c>
      <c r="AP148" s="132">
        <v>92</v>
      </c>
      <c r="AQ148" s="130" t="s">
        <v>179</v>
      </c>
      <c r="AR148" s="132">
        <v>122</v>
      </c>
      <c r="AS148" s="132">
        <v>105</v>
      </c>
      <c r="AT148" s="130" t="s">
        <v>179</v>
      </c>
      <c r="AU148" s="132">
        <v>51</v>
      </c>
      <c r="AV148" s="130" t="s">
        <v>179</v>
      </c>
      <c r="AW148" s="132">
        <v>125</v>
      </c>
      <c r="AX148" s="132">
        <v>110</v>
      </c>
      <c r="AY148" s="130" t="s">
        <v>179</v>
      </c>
      <c r="AZ148" s="132">
        <v>59</v>
      </c>
      <c r="BA148" s="143">
        <v>1.1569</v>
      </c>
      <c r="BB148" s="130" t="s">
        <v>179</v>
      </c>
      <c r="BC148" s="132">
        <v>95</v>
      </c>
      <c r="BD148" s="130" t="s">
        <v>179</v>
      </c>
      <c r="BE148" s="132">
        <v>122</v>
      </c>
      <c r="BF148" s="132">
        <v>115</v>
      </c>
      <c r="BG148" s="130" t="s">
        <v>179</v>
      </c>
      <c r="BH148" s="132">
        <v>20</v>
      </c>
      <c r="BI148" s="143">
        <v>0.21049999999999999</v>
      </c>
      <c r="BJ148" s="130" t="s">
        <v>179</v>
      </c>
      <c r="BK148" s="132">
        <v>104</v>
      </c>
      <c r="BL148" s="130" t="s">
        <v>179</v>
      </c>
      <c r="BM148" s="132">
        <v>140</v>
      </c>
      <c r="BN148" s="132">
        <v>133</v>
      </c>
      <c r="BO148" s="132"/>
      <c r="BP148" s="130" t="s">
        <v>179</v>
      </c>
      <c r="BQ148" s="132">
        <v>124</v>
      </c>
      <c r="BR148" s="130" t="s">
        <v>179</v>
      </c>
      <c r="BS148" s="132">
        <v>141</v>
      </c>
      <c r="BT148" s="132">
        <v>141</v>
      </c>
      <c r="BU148" s="130" t="s">
        <v>179</v>
      </c>
      <c r="BV148" s="132">
        <v>130</v>
      </c>
      <c r="BW148" s="132">
        <v>136</v>
      </c>
      <c r="BX148" s="132">
        <v>136</v>
      </c>
      <c r="BY148" s="130" t="s">
        <v>179</v>
      </c>
      <c r="BZ148" s="132">
        <v>132</v>
      </c>
      <c r="CA148" s="132">
        <v>136</v>
      </c>
      <c r="CB148" s="132">
        <v>134</v>
      </c>
      <c r="CC148" s="130" t="s">
        <v>179</v>
      </c>
      <c r="CD148" s="132"/>
      <c r="CE148" s="132">
        <v>136</v>
      </c>
      <c r="CF148" s="132">
        <v>134</v>
      </c>
      <c r="CG148" s="130" t="s">
        <v>179</v>
      </c>
      <c r="CH148" s="132"/>
      <c r="CI148" s="132">
        <v>135</v>
      </c>
      <c r="CJ148" s="132">
        <v>133</v>
      </c>
      <c r="CK148" s="192" t="s">
        <v>179</v>
      </c>
      <c r="CL148" s="160">
        <v>133</v>
      </c>
      <c r="CM148" s="160">
        <v>133</v>
      </c>
      <c r="CN148" s="256"/>
      <c r="CO148" s="160">
        <v>133</v>
      </c>
      <c r="CP148" s="160">
        <v>133</v>
      </c>
      <c r="CQ148" s="185"/>
    </row>
    <row r="149" spans="1:95">
      <c r="A149" s="132" t="s">
        <v>563</v>
      </c>
      <c r="D149" s="132">
        <v>170</v>
      </c>
      <c r="G149" s="127" t="s">
        <v>1608</v>
      </c>
      <c r="I149" s="127" t="s">
        <v>1609</v>
      </c>
      <c r="K149" s="127" t="s">
        <v>1610</v>
      </c>
      <c r="L149" s="127" t="s">
        <v>1611</v>
      </c>
      <c r="M149" s="127" t="s">
        <v>170</v>
      </c>
      <c r="N149" s="127">
        <v>60435</v>
      </c>
      <c r="O149" s="141" t="s">
        <v>1612</v>
      </c>
      <c r="Q149" s="127" t="s">
        <v>927</v>
      </c>
      <c r="R149" s="127" t="s">
        <v>1613</v>
      </c>
      <c r="S149" s="127" t="s">
        <v>1614</v>
      </c>
      <c r="T149" s="127" t="s">
        <v>1615</v>
      </c>
      <c r="U149" s="127" t="s">
        <v>170</v>
      </c>
      <c r="V149" s="127">
        <v>60451</v>
      </c>
      <c r="W149" s="127" t="s">
        <v>1616</v>
      </c>
      <c r="X149" s="153" t="s">
        <v>1617</v>
      </c>
      <c r="Z149" s="130" t="s">
        <v>179</v>
      </c>
      <c r="AA149" s="140">
        <v>28</v>
      </c>
      <c r="AB149" s="140">
        <v>209</v>
      </c>
      <c r="AE149" s="141" t="s">
        <v>1618</v>
      </c>
      <c r="AF149" s="142" t="s">
        <v>1619</v>
      </c>
      <c r="AG149" s="130" t="s">
        <v>179</v>
      </c>
      <c r="AI149" s="180">
        <v>149</v>
      </c>
      <c r="AJ149" s="180">
        <v>159</v>
      </c>
      <c r="AK149" s="180">
        <f>AJ149+20</f>
        <v>179</v>
      </c>
      <c r="AM149" s="127" t="s">
        <v>1620</v>
      </c>
      <c r="AN149" s="130" t="s">
        <v>179</v>
      </c>
      <c r="AO149" s="132">
        <v>143</v>
      </c>
      <c r="AP149" s="132">
        <v>133</v>
      </c>
      <c r="AQ149" s="130" t="s">
        <v>179</v>
      </c>
      <c r="AR149" s="132">
        <v>152</v>
      </c>
      <c r="AS149" s="132">
        <v>137</v>
      </c>
      <c r="AT149" s="130" t="s">
        <v>179</v>
      </c>
      <c r="AU149" s="132">
        <v>71</v>
      </c>
      <c r="AV149" s="130" t="s">
        <v>179</v>
      </c>
      <c r="AW149" s="132">
        <v>163</v>
      </c>
      <c r="AX149" s="132">
        <v>147</v>
      </c>
      <c r="AY149" s="130" t="s">
        <v>179</v>
      </c>
      <c r="AZ149" s="132">
        <v>76</v>
      </c>
      <c r="BA149" s="143">
        <v>1.0704</v>
      </c>
      <c r="BB149" s="130" t="s">
        <v>179</v>
      </c>
      <c r="BC149" s="132">
        <v>154</v>
      </c>
      <c r="BD149" s="130" t="s">
        <v>179</v>
      </c>
      <c r="BE149" s="132">
        <v>162</v>
      </c>
      <c r="BF149" s="132">
        <v>158</v>
      </c>
      <c r="BG149" s="130" t="s">
        <v>179</v>
      </c>
      <c r="BH149" s="132">
        <v>4</v>
      </c>
      <c r="BI149" s="143">
        <v>2.5999999999999999E-2</v>
      </c>
      <c r="BJ149" s="130" t="s">
        <v>179</v>
      </c>
      <c r="BK149" s="132">
        <v>159</v>
      </c>
      <c r="BL149" s="130" t="s">
        <v>179</v>
      </c>
      <c r="BM149" s="132">
        <v>165</v>
      </c>
      <c r="BN149" s="132">
        <v>164</v>
      </c>
      <c r="BO149" s="132"/>
      <c r="BP149" s="130" t="s">
        <v>179</v>
      </c>
      <c r="BQ149" s="132">
        <v>164</v>
      </c>
      <c r="BR149" s="130" t="s">
        <v>179</v>
      </c>
      <c r="BS149" s="132">
        <v>167</v>
      </c>
      <c r="BT149" s="132">
        <v>162</v>
      </c>
      <c r="BU149" s="130" t="s">
        <v>179</v>
      </c>
      <c r="BV149" s="132">
        <v>169</v>
      </c>
      <c r="BW149" s="132">
        <v>166</v>
      </c>
      <c r="BX149" s="132">
        <v>162</v>
      </c>
      <c r="BY149" s="130" t="s">
        <v>179</v>
      </c>
      <c r="BZ149" s="132">
        <v>169</v>
      </c>
      <c r="CA149" s="132">
        <v>172</v>
      </c>
      <c r="CB149" s="132">
        <v>165</v>
      </c>
      <c r="CC149" s="130" t="s">
        <v>179</v>
      </c>
      <c r="CD149" s="132"/>
      <c r="CE149" s="132">
        <v>172</v>
      </c>
      <c r="CF149" s="132">
        <v>165</v>
      </c>
      <c r="CG149" s="130" t="s">
        <v>179</v>
      </c>
      <c r="CH149" s="132"/>
      <c r="CI149" s="132">
        <v>169</v>
      </c>
      <c r="CJ149" s="132">
        <v>165</v>
      </c>
      <c r="CK149" s="192" t="s">
        <v>179</v>
      </c>
      <c r="CL149" s="193">
        <v>166</v>
      </c>
      <c r="CM149" s="193">
        <v>165</v>
      </c>
      <c r="CN149" s="256"/>
      <c r="CO149" s="160">
        <v>166</v>
      </c>
      <c r="CP149" s="160">
        <v>165</v>
      </c>
      <c r="CQ149" s="185"/>
    </row>
    <row r="150" spans="1:95">
      <c r="A150" s="132" t="s">
        <v>563</v>
      </c>
      <c r="D150" s="132">
        <v>105</v>
      </c>
      <c r="G150" s="127" t="s">
        <v>1621</v>
      </c>
      <c r="I150" s="302" t="s">
        <v>1622</v>
      </c>
      <c r="J150" s="127" t="s">
        <v>1623</v>
      </c>
      <c r="K150" s="127" t="s">
        <v>1624</v>
      </c>
      <c r="L150" s="127" t="s">
        <v>1625</v>
      </c>
      <c r="M150" s="127" t="s">
        <v>215</v>
      </c>
      <c r="N150" s="127">
        <v>54720</v>
      </c>
      <c r="O150" s="141" t="s">
        <v>1626</v>
      </c>
      <c r="Q150" s="127" t="s">
        <v>1627</v>
      </c>
      <c r="R150" s="127" t="s">
        <v>1628</v>
      </c>
      <c r="S150" s="127" t="s">
        <v>1629</v>
      </c>
      <c r="T150" s="127" t="s">
        <v>1630</v>
      </c>
      <c r="U150" s="127" t="s">
        <v>215</v>
      </c>
      <c r="V150" s="127">
        <v>54701</v>
      </c>
      <c r="X150" s="153" t="s">
        <v>1631</v>
      </c>
      <c r="Y150" s="127" t="s">
        <v>1632</v>
      </c>
      <c r="Z150" s="130" t="s">
        <v>179</v>
      </c>
      <c r="AA150" s="140">
        <v>105</v>
      </c>
      <c r="AB150" s="140">
        <v>126</v>
      </c>
      <c r="AE150" s="142" t="s">
        <v>129</v>
      </c>
      <c r="AF150" s="141" t="s">
        <v>81</v>
      </c>
      <c r="AG150" s="130" t="s">
        <v>179</v>
      </c>
      <c r="AI150" s="180">
        <v>139</v>
      </c>
      <c r="AJ150" s="180">
        <v>149</v>
      </c>
      <c r="AK150" s="180">
        <f>AJ150+20</f>
        <v>169</v>
      </c>
      <c r="AM150" s="127" t="s">
        <v>1633</v>
      </c>
      <c r="AN150" s="130" t="s">
        <v>179</v>
      </c>
      <c r="AO150" s="132">
        <v>88</v>
      </c>
      <c r="AP150" s="132">
        <v>74</v>
      </c>
      <c r="AQ150" s="130" t="s">
        <v>179</v>
      </c>
      <c r="AR150" s="132">
        <v>93</v>
      </c>
      <c r="AS150" s="132">
        <v>80</v>
      </c>
      <c r="AT150" s="130" t="s">
        <v>179</v>
      </c>
      <c r="AU150" s="132">
        <v>45</v>
      </c>
      <c r="AV150" s="130" t="s">
        <v>179</v>
      </c>
      <c r="AW150" s="132">
        <v>105</v>
      </c>
      <c r="AX150" s="132">
        <v>96</v>
      </c>
      <c r="AY150" s="130" t="s">
        <v>179</v>
      </c>
      <c r="AZ150" s="132">
        <v>51</v>
      </c>
      <c r="BA150" s="143">
        <v>1.1333</v>
      </c>
      <c r="BB150" s="130" t="s">
        <v>179</v>
      </c>
      <c r="BC150" s="132">
        <v>96</v>
      </c>
      <c r="BD150" s="130" t="s">
        <v>179</v>
      </c>
      <c r="BE150" s="132">
        <v>108</v>
      </c>
      <c r="BF150" s="132">
        <v>102</v>
      </c>
      <c r="BG150" s="130" t="s">
        <v>179</v>
      </c>
      <c r="BH150" s="132">
        <v>6</v>
      </c>
      <c r="BI150" s="143">
        <v>6.25E-2</v>
      </c>
      <c r="BJ150" s="130" t="s">
        <v>179</v>
      </c>
      <c r="BK150" s="132">
        <v>96</v>
      </c>
      <c r="BL150" s="130" t="s">
        <v>179</v>
      </c>
      <c r="BM150" s="132">
        <v>110</v>
      </c>
      <c r="BN150" s="132">
        <v>104</v>
      </c>
      <c r="BO150" s="132"/>
      <c r="BP150" s="130" t="s">
        <v>179</v>
      </c>
      <c r="BQ150" s="132">
        <v>105</v>
      </c>
      <c r="BR150" s="130" t="s">
        <v>179</v>
      </c>
      <c r="BS150" s="132">
        <v>112</v>
      </c>
      <c r="BT150" s="132">
        <v>112</v>
      </c>
      <c r="BU150" s="130" t="s">
        <v>179</v>
      </c>
      <c r="BV150" s="132">
        <v>105</v>
      </c>
      <c r="BW150" s="132">
        <v>112</v>
      </c>
      <c r="BX150" s="132">
        <v>112</v>
      </c>
      <c r="BY150" s="130" t="s">
        <v>179</v>
      </c>
      <c r="BZ150" s="132">
        <v>105</v>
      </c>
      <c r="CA150" s="132">
        <v>111</v>
      </c>
      <c r="CB150" s="132">
        <v>111</v>
      </c>
      <c r="CC150" s="130" t="s">
        <v>179</v>
      </c>
      <c r="CD150" s="132"/>
      <c r="CE150" s="132">
        <v>111</v>
      </c>
      <c r="CF150" s="132">
        <v>111</v>
      </c>
      <c r="CG150" s="130" t="s">
        <v>179</v>
      </c>
      <c r="CH150" s="132"/>
      <c r="CI150" s="132">
        <v>111</v>
      </c>
      <c r="CJ150" s="132">
        <v>111</v>
      </c>
      <c r="CK150" s="192" t="s">
        <v>179</v>
      </c>
      <c r="CL150" s="160">
        <v>111</v>
      </c>
      <c r="CM150" s="160">
        <v>111</v>
      </c>
      <c r="CN150" s="256"/>
      <c r="CO150" s="160">
        <v>111</v>
      </c>
      <c r="CP150" s="160">
        <v>111</v>
      </c>
      <c r="CQ150" s="185"/>
    </row>
    <row r="151" spans="1:95">
      <c r="A151" s="132" t="s">
        <v>563</v>
      </c>
      <c r="C151" s="132" t="s">
        <v>179</v>
      </c>
      <c r="D151" s="132">
        <v>68</v>
      </c>
      <c r="G151" s="127" t="s">
        <v>1634</v>
      </c>
      <c r="I151" s="127" t="s">
        <v>1635</v>
      </c>
      <c r="J151" s="127" t="s">
        <v>1636</v>
      </c>
      <c r="K151" s="127" t="s">
        <v>1637</v>
      </c>
      <c r="L151" s="127" t="s">
        <v>1638</v>
      </c>
      <c r="M151" s="127" t="s">
        <v>520</v>
      </c>
      <c r="N151" s="127">
        <v>64055</v>
      </c>
      <c r="O151" s="141" t="s">
        <v>1639</v>
      </c>
      <c r="Q151" s="127" t="s">
        <v>238</v>
      </c>
      <c r="R151" s="127" t="s">
        <v>1640</v>
      </c>
      <c r="S151" s="127" t="s">
        <v>1637</v>
      </c>
      <c r="T151" s="127" t="s">
        <v>1638</v>
      </c>
      <c r="U151" s="127" t="s">
        <v>520</v>
      </c>
      <c r="V151" s="127">
        <v>64055</v>
      </c>
      <c r="W151" s="127" t="s">
        <v>1641</v>
      </c>
      <c r="X151" s="153" t="s">
        <v>1642</v>
      </c>
      <c r="Y151" s="127" t="s">
        <v>1643</v>
      </c>
      <c r="Z151" s="130" t="s">
        <v>179</v>
      </c>
      <c r="AA151" s="140">
        <v>104</v>
      </c>
      <c r="AB151" s="140">
        <v>125</v>
      </c>
      <c r="AE151" s="142" t="s">
        <v>104</v>
      </c>
      <c r="AF151" s="142" t="s">
        <v>105</v>
      </c>
      <c r="AG151" s="130" t="s">
        <v>179</v>
      </c>
      <c r="AI151" s="180">
        <v>139</v>
      </c>
      <c r="AJ151" s="180">
        <v>149</v>
      </c>
      <c r="AK151" s="180">
        <f>AJ151+20</f>
        <v>169</v>
      </c>
      <c r="AM151" s="127" t="s">
        <v>1644</v>
      </c>
      <c r="AN151" s="130" t="s">
        <v>179</v>
      </c>
      <c r="AO151" s="132">
        <v>39</v>
      </c>
      <c r="AP151" s="132">
        <v>31</v>
      </c>
      <c r="AQ151" s="130" t="s">
        <v>179</v>
      </c>
      <c r="AR151" s="132">
        <v>42</v>
      </c>
      <c r="AS151" s="132">
        <v>36</v>
      </c>
      <c r="AT151" s="130" t="s">
        <v>179</v>
      </c>
      <c r="AU151" s="132">
        <v>22</v>
      </c>
      <c r="AV151" s="130" t="s">
        <v>179</v>
      </c>
      <c r="AW151" s="132">
        <v>52</v>
      </c>
      <c r="AX151" s="132">
        <v>47</v>
      </c>
      <c r="AY151" s="130" t="s">
        <v>179</v>
      </c>
      <c r="AZ151" s="132">
        <v>25</v>
      </c>
      <c r="BA151" s="143">
        <v>1.1364000000000001</v>
      </c>
      <c r="BB151" s="130" t="s">
        <v>179</v>
      </c>
      <c r="BC151" s="132">
        <v>53</v>
      </c>
      <c r="BD151" s="130" t="s">
        <v>179</v>
      </c>
      <c r="BE151" s="132">
        <v>52</v>
      </c>
      <c r="BF151" s="132">
        <v>49</v>
      </c>
      <c r="BG151" s="130" t="s">
        <v>179</v>
      </c>
      <c r="BH151" s="132">
        <v>-4</v>
      </c>
      <c r="BI151" s="143">
        <v>-7.5499999999999998E-2</v>
      </c>
      <c r="BJ151" s="130" t="s">
        <v>179</v>
      </c>
      <c r="BK151" s="132">
        <v>55</v>
      </c>
      <c r="BL151" s="130" t="s">
        <v>179</v>
      </c>
      <c r="BM151" s="132">
        <v>49</v>
      </c>
      <c r="BN151" s="132">
        <v>49</v>
      </c>
      <c r="BO151" s="132"/>
      <c r="BP151" s="130" t="s">
        <v>179</v>
      </c>
      <c r="BQ151" s="132">
        <v>68</v>
      </c>
      <c r="BR151" s="130" t="s">
        <v>179</v>
      </c>
      <c r="BS151" s="132">
        <v>61</v>
      </c>
      <c r="BT151" s="132">
        <v>61</v>
      </c>
      <c r="BU151" s="130" t="s">
        <v>179</v>
      </c>
      <c r="BV151" s="132">
        <v>68</v>
      </c>
      <c r="BW151" s="132">
        <v>62</v>
      </c>
      <c r="BX151" s="132">
        <v>60</v>
      </c>
      <c r="BY151" s="130" t="s">
        <v>179</v>
      </c>
      <c r="BZ151" s="132">
        <v>68</v>
      </c>
      <c r="CA151" s="132">
        <v>62</v>
      </c>
      <c r="CB151" s="132">
        <v>60</v>
      </c>
      <c r="CC151" s="130" t="s">
        <v>179</v>
      </c>
      <c r="CD151" s="132"/>
      <c r="CE151" s="132">
        <v>62</v>
      </c>
      <c r="CF151" s="132">
        <v>60</v>
      </c>
      <c r="CG151" s="130" t="s">
        <v>179</v>
      </c>
      <c r="CH151" s="132"/>
      <c r="CI151" s="132">
        <v>62</v>
      </c>
      <c r="CJ151" s="132">
        <v>60</v>
      </c>
      <c r="CK151" s="192" t="s">
        <v>179</v>
      </c>
      <c r="CL151" s="160">
        <v>62</v>
      </c>
      <c r="CM151" s="160">
        <v>60</v>
      </c>
      <c r="CN151" s="256"/>
      <c r="CO151" s="160">
        <v>62</v>
      </c>
      <c r="CP151" s="160">
        <v>60</v>
      </c>
      <c r="CQ151" s="185"/>
    </row>
    <row r="152" spans="1:95">
      <c r="A152" s="132" t="s">
        <v>563</v>
      </c>
      <c r="D152" s="132">
        <v>101</v>
      </c>
      <c r="G152" s="127" t="s">
        <v>1645</v>
      </c>
      <c r="I152" s="127" t="s">
        <v>1646</v>
      </c>
      <c r="J152" s="127" t="s">
        <v>1647</v>
      </c>
      <c r="K152" s="127" t="s">
        <v>1648</v>
      </c>
      <c r="L152" s="127" t="s">
        <v>742</v>
      </c>
      <c r="M152" s="127" t="s">
        <v>343</v>
      </c>
      <c r="N152" s="127">
        <v>46227</v>
      </c>
      <c r="O152" s="141" t="s">
        <v>1649</v>
      </c>
      <c r="Q152" s="127" t="s">
        <v>1650</v>
      </c>
      <c r="R152" s="127" t="s">
        <v>1651</v>
      </c>
      <c r="S152" s="127" t="s">
        <v>1652</v>
      </c>
      <c r="T152" s="127" t="s">
        <v>742</v>
      </c>
      <c r="U152" s="127" t="s">
        <v>343</v>
      </c>
      <c r="V152" s="127">
        <v>46256</v>
      </c>
      <c r="X152" s="153" t="s">
        <v>1653</v>
      </c>
      <c r="Z152" s="130" t="s">
        <v>179</v>
      </c>
      <c r="AA152" s="140">
        <v>111</v>
      </c>
      <c r="AB152" s="140">
        <v>201</v>
      </c>
      <c r="AE152" s="141" t="s">
        <v>392</v>
      </c>
      <c r="AF152" s="142" t="s">
        <v>1619</v>
      </c>
      <c r="AG152" s="130" t="s">
        <v>179</v>
      </c>
      <c r="AI152" s="180">
        <v>139</v>
      </c>
      <c r="AJ152" s="180">
        <v>149</v>
      </c>
      <c r="AK152" s="180">
        <f>AJ152+20</f>
        <v>169</v>
      </c>
      <c r="AM152" s="127" t="s">
        <v>1654</v>
      </c>
      <c r="AN152" s="130" t="s">
        <v>179</v>
      </c>
      <c r="AO152" s="132">
        <v>52</v>
      </c>
      <c r="AP152" s="132">
        <v>42</v>
      </c>
      <c r="AQ152" s="130" t="s">
        <v>179</v>
      </c>
      <c r="AR152" s="132">
        <v>50</v>
      </c>
      <c r="AS152" s="132">
        <v>42</v>
      </c>
      <c r="AT152" s="130" t="s">
        <v>179</v>
      </c>
      <c r="AU152" s="132">
        <v>41</v>
      </c>
      <c r="AV152" s="130" t="s">
        <v>179</v>
      </c>
      <c r="AW152" s="132">
        <v>50</v>
      </c>
      <c r="AX152" s="132">
        <v>43</v>
      </c>
      <c r="AY152" s="130" t="s">
        <v>179</v>
      </c>
      <c r="AZ152" s="132">
        <v>2</v>
      </c>
      <c r="BA152" s="143">
        <v>4.8800000000000003E-2</v>
      </c>
      <c r="BB152" s="130" t="s">
        <v>179</v>
      </c>
      <c r="BC152" s="132">
        <v>79</v>
      </c>
      <c r="BD152" s="130" t="s">
        <v>179</v>
      </c>
      <c r="BE152" s="132">
        <v>46</v>
      </c>
      <c r="BF152" s="132">
        <v>45</v>
      </c>
      <c r="BG152" s="130" t="s">
        <v>179</v>
      </c>
      <c r="BH152" s="132">
        <v>-34</v>
      </c>
      <c r="BI152" s="143">
        <v>-0.4304</v>
      </c>
      <c r="BJ152" s="130" t="s">
        <v>179</v>
      </c>
      <c r="BK152" s="132">
        <v>80</v>
      </c>
      <c r="BL152" s="130" t="s">
        <v>179</v>
      </c>
      <c r="BM152" s="132">
        <v>46</v>
      </c>
      <c r="BN152" s="132">
        <v>45</v>
      </c>
      <c r="BO152" s="132"/>
      <c r="BP152" s="130" t="s">
        <v>179</v>
      </c>
      <c r="BQ152" s="132">
        <v>86</v>
      </c>
      <c r="BR152" s="130" t="s">
        <v>179</v>
      </c>
      <c r="BS152" s="132">
        <v>50</v>
      </c>
      <c r="BT152" s="132">
        <v>49</v>
      </c>
      <c r="BU152" s="130" t="s">
        <v>179</v>
      </c>
      <c r="BV152" s="132">
        <v>98</v>
      </c>
      <c r="BW152" s="132">
        <v>55</v>
      </c>
      <c r="BX152" s="132">
        <v>55</v>
      </c>
      <c r="BY152" s="130" t="s">
        <v>179</v>
      </c>
      <c r="BZ152" s="132">
        <v>101</v>
      </c>
      <c r="CA152" s="132">
        <v>55</v>
      </c>
      <c r="CB152" s="132">
        <v>55</v>
      </c>
      <c r="CC152" s="130" t="s">
        <v>179</v>
      </c>
      <c r="CD152" s="132"/>
      <c r="CE152" s="132">
        <v>55</v>
      </c>
      <c r="CF152" s="132">
        <v>55</v>
      </c>
      <c r="CG152" s="130" t="s">
        <v>179</v>
      </c>
      <c r="CH152" s="132"/>
      <c r="CI152" s="132">
        <v>55</v>
      </c>
      <c r="CJ152" s="132">
        <v>55</v>
      </c>
      <c r="CK152" s="192" t="s">
        <v>179</v>
      </c>
      <c r="CL152" s="160">
        <v>55</v>
      </c>
      <c r="CM152" s="160">
        <v>55</v>
      </c>
      <c r="CN152" s="256"/>
      <c r="CO152" s="193">
        <v>55</v>
      </c>
      <c r="CP152" s="193">
        <v>55</v>
      </c>
      <c r="CQ152" s="185"/>
    </row>
    <row r="153" spans="1:95">
      <c r="A153" s="132" t="s">
        <v>563</v>
      </c>
      <c r="C153" s="132" t="s">
        <v>179</v>
      </c>
      <c r="D153" s="132">
        <v>49</v>
      </c>
      <c r="G153" s="127" t="s">
        <v>1655</v>
      </c>
      <c r="I153" s="127" t="s">
        <v>1656</v>
      </c>
      <c r="J153" s="127" t="s">
        <v>1657</v>
      </c>
      <c r="K153" s="127" t="s">
        <v>1658</v>
      </c>
      <c r="L153" s="127" t="s">
        <v>1659</v>
      </c>
      <c r="M153" s="127" t="s">
        <v>364</v>
      </c>
      <c r="N153" s="127">
        <v>24522</v>
      </c>
      <c r="O153" s="141" t="s">
        <v>1660</v>
      </c>
      <c r="Q153" s="127" t="s">
        <v>1186</v>
      </c>
      <c r="R153" s="127" t="s">
        <v>1661</v>
      </c>
      <c r="S153" s="127" t="s">
        <v>1662</v>
      </c>
      <c r="T153" s="127" t="s">
        <v>1663</v>
      </c>
      <c r="U153" s="127" t="s">
        <v>364</v>
      </c>
      <c r="V153" s="127">
        <v>24503</v>
      </c>
      <c r="X153" s="153" t="s">
        <v>1664</v>
      </c>
      <c r="Z153" s="130" t="s">
        <v>179</v>
      </c>
      <c r="AA153" s="140">
        <v>111</v>
      </c>
      <c r="AB153" s="140">
        <v>201</v>
      </c>
      <c r="AE153" s="142" t="s">
        <v>392</v>
      </c>
      <c r="AF153" s="141" t="s">
        <v>81</v>
      </c>
      <c r="AG153" s="130" t="s">
        <v>179</v>
      </c>
      <c r="AI153" s="180">
        <v>139</v>
      </c>
      <c r="AJ153" s="180">
        <v>149</v>
      </c>
      <c r="AK153" s="180">
        <f>AJ153+20</f>
        <v>169</v>
      </c>
      <c r="AM153" s="127" t="s">
        <v>1665</v>
      </c>
      <c r="AN153" s="130" t="s">
        <v>179</v>
      </c>
      <c r="AO153" s="132">
        <v>88</v>
      </c>
      <c r="AP153" s="132">
        <v>80</v>
      </c>
      <c r="AQ153" s="130" t="s">
        <v>179</v>
      </c>
      <c r="AR153" s="132">
        <v>93</v>
      </c>
      <c r="AS153" s="132">
        <v>82</v>
      </c>
      <c r="AT153" s="130" t="s">
        <v>179</v>
      </c>
      <c r="AU153" s="132">
        <v>23</v>
      </c>
      <c r="AV153" s="130" t="s">
        <v>179</v>
      </c>
      <c r="AW153" s="132">
        <v>94</v>
      </c>
      <c r="AX153" s="132">
        <v>84</v>
      </c>
      <c r="AY153" s="130" t="s">
        <v>179</v>
      </c>
      <c r="AZ153" s="132">
        <v>61</v>
      </c>
      <c r="BA153" s="143">
        <v>2.6522000000000001</v>
      </c>
      <c r="BB153" s="130" t="s">
        <v>179</v>
      </c>
      <c r="BC153" s="132">
        <v>40</v>
      </c>
      <c r="BD153" s="130" t="s">
        <v>179</v>
      </c>
      <c r="BE153" s="132">
        <v>98</v>
      </c>
      <c r="BF153" s="132">
        <v>94</v>
      </c>
      <c r="BG153" s="130" t="s">
        <v>179</v>
      </c>
      <c r="BH153" s="132">
        <v>54</v>
      </c>
      <c r="BI153" s="143">
        <v>1.35</v>
      </c>
      <c r="BJ153" s="130" t="s">
        <v>179</v>
      </c>
      <c r="BK153" s="132">
        <v>48</v>
      </c>
      <c r="BL153" s="130" t="s">
        <v>179</v>
      </c>
      <c r="BM153" s="132">
        <v>97</v>
      </c>
      <c r="BN153" s="132">
        <v>95</v>
      </c>
      <c r="BO153" s="132"/>
      <c r="BP153" s="130" t="s">
        <v>179</v>
      </c>
      <c r="BQ153" s="132">
        <v>49</v>
      </c>
      <c r="BR153" s="130" t="s">
        <v>179</v>
      </c>
      <c r="BS153" s="132">
        <v>98</v>
      </c>
      <c r="BT153" s="132">
        <v>97</v>
      </c>
      <c r="BU153" s="130" t="s">
        <v>179</v>
      </c>
      <c r="BV153" s="132">
        <v>49</v>
      </c>
      <c r="BW153" s="132">
        <v>102</v>
      </c>
      <c r="BX153" s="132">
        <v>99</v>
      </c>
      <c r="BY153" s="130" t="s">
        <v>179</v>
      </c>
      <c r="BZ153" s="132">
        <v>49</v>
      </c>
      <c r="CA153" s="132">
        <v>97</v>
      </c>
      <c r="CB153" s="132">
        <v>97</v>
      </c>
      <c r="CC153" s="130" t="s">
        <v>179</v>
      </c>
      <c r="CD153" s="132"/>
      <c r="CE153" s="132">
        <v>97</v>
      </c>
      <c r="CF153" s="132">
        <v>97</v>
      </c>
      <c r="CG153" s="130" t="s">
        <v>179</v>
      </c>
      <c r="CH153" s="132"/>
      <c r="CI153" s="132">
        <v>97</v>
      </c>
      <c r="CJ153" s="132">
        <v>97</v>
      </c>
      <c r="CK153" s="192" t="s">
        <v>179</v>
      </c>
      <c r="CL153" s="160">
        <v>97</v>
      </c>
      <c r="CM153" s="160">
        <v>97</v>
      </c>
      <c r="CN153" s="256"/>
      <c r="CO153" s="160">
        <v>97</v>
      </c>
      <c r="CP153" s="160">
        <v>97</v>
      </c>
      <c r="CQ153" s="185"/>
    </row>
    <row r="154" spans="1:95">
      <c r="A154" s="132" t="s">
        <v>563</v>
      </c>
      <c r="D154" s="132">
        <v>83</v>
      </c>
      <c r="G154" s="127" t="s">
        <v>1666</v>
      </c>
      <c r="I154" s="302" t="s">
        <v>1667</v>
      </c>
      <c r="J154" s="127" t="s">
        <v>1668</v>
      </c>
      <c r="K154" s="127" t="s">
        <v>1669</v>
      </c>
      <c r="L154" s="127" t="s">
        <v>1670</v>
      </c>
      <c r="M154" s="127" t="s">
        <v>485</v>
      </c>
      <c r="N154" s="127">
        <v>34471</v>
      </c>
      <c r="O154" s="141" t="s">
        <v>1671</v>
      </c>
      <c r="Q154" s="127" t="s">
        <v>1213</v>
      </c>
      <c r="R154" s="127" t="s">
        <v>1672</v>
      </c>
      <c r="S154" s="127" t="s">
        <v>1673</v>
      </c>
      <c r="T154" s="127" t="s">
        <v>1674</v>
      </c>
      <c r="U154" s="127" t="s">
        <v>485</v>
      </c>
      <c r="V154" s="127">
        <v>34488</v>
      </c>
      <c r="X154" s="153" t="s">
        <v>1675</v>
      </c>
      <c r="Z154" s="130" t="s">
        <v>179</v>
      </c>
      <c r="AA154" s="140">
        <v>112</v>
      </c>
      <c r="AB154" s="140">
        <v>202</v>
      </c>
      <c r="AE154" s="141" t="s">
        <v>302</v>
      </c>
      <c r="AF154" s="141" t="s">
        <v>67</v>
      </c>
      <c r="AG154" s="130" t="s">
        <v>179</v>
      </c>
      <c r="AI154" s="180">
        <v>139</v>
      </c>
      <c r="AJ154" s="180">
        <v>149</v>
      </c>
      <c r="AK154" s="180">
        <f>AJ154+20</f>
        <v>169</v>
      </c>
      <c r="AM154" s="127" t="s">
        <v>1676</v>
      </c>
      <c r="AN154" s="130" t="s">
        <v>179</v>
      </c>
      <c r="AO154" s="132">
        <v>68</v>
      </c>
      <c r="AP154" s="132">
        <v>48</v>
      </c>
      <c r="AQ154" s="130" t="s">
        <v>179</v>
      </c>
      <c r="AR154" s="132">
        <v>83</v>
      </c>
      <c r="AS154" s="132">
        <v>56</v>
      </c>
      <c r="AT154" s="130" t="s">
        <v>179</v>
      </c>
      <c r="AU154" s="132">
        <v>34</v>
      </c>
      <c r="AV154" s="130" t="s">
        <v>179</v>
      </c>
      <c r="AW154" s="132">
        <v>90</v>
      </c>
      <c r="AX154" s="132">
        <v>76</v>
      </c>
      <c r="AY154" s="130" t="s">
        <v>179</v>
      </c>
      <c r="AZ154" s="132">
        <v>42</v>
      </c>
      <c r="BA154" s="143">
        <v>1.2353000000000001</v>
      </c>
      <c r="BB154" s="130" t="s">
        <v>179</v>
      </c>
      <c r="BC154" s="132">
        <v>78</v>
      </c>
      <c r="BD154" s="130" t="s">
        <v>179</v>
      </c>
      <c r="BE154" s="132">
        <v>96</v>
      </c>
      <c r="BF154" s="132">
        <v>83</v>
      </c>
      <c r="BG154" s="130" t="s">
        <v>179</v>
      </c>
      <c r="BH154" s="132">
        <v>5</v>
      </c>
      <c r="BI154" s="143">
        <v>6.4100000000000004E-2</v>
      </c>
      <c r="BJ154" s="130" t="s">
        <v>179</v>
      </c>
      <c r="BK154" s="132">
        <v>80</v>
      </c>
      <c r="BL154" s="130" t="s">
        <v>179</v>
      </c>
      <c r="BM154" s="132">
        <v>91</v>
      </c>
      <c r="BN154" s="132">
        <v>85</v>
      </c>
      <c r="BO154" s="132"/>
      <c r="BP154" s="130" t="s">
        <v>179</v>
      </c>
      <c r="BQ154" s="132">
        <v>80</v>
      </c>
      <c r="BR154" s="130" t="s">
        <v>179</v>
      </c>
      <c r="BS154" s="132">
        <v>93</v>
      </c>
      <c r="BT154" s="132">
        <v>86</v>
      </c>
      <c r="BU154" s="130" t="s">
        <v>179</v>
      </c>
      <c r="BV154" s="132">
        <v>83</v>
      </c>
      <c r="BW154" s="132">
        <v>95</v>
      </c>
      <c r="BX154" s="132">
        <v>95</v>
      </c>
      <c r="BY154" s="130" t="s">
        <v>179</v>
      </c>
      <c r="BZ154" s="132">
        <v>83</v>
      </c>
      <c r="CA154" s="132">
        <v>96</v>
      </c>
      <c r="CB154" s="132">
        <v>93</v>
      </c>
      <c r="CC154" s="130" t="s">
        <v>179</v>
      </c>
      <c r="CD154" s="132"/>
      <c r="CE154" s="132">
        <v>96</v>
      </c>
      <c r="CF154" s="132">
        <v>93</v>
      </c>
      <c r="CG154" s="130" t="s">
        <v>179</v>
      </c>
      <c r="CH154" s="132"/>
      <c r="CI154" s="132">
        <v>96</v>
      </c>
      <c r="CJ154" s="132">
        <v>93</v>
      </c>
      <c r="CK154" s="192" t="s">
        <v>179</v>
      </c>
      <c r="CL154" s="194">
        <v>93</v>
      </c>
      <c r="CM154" s="194">
        <v>93</v>
      </c>
      <c r="CN154" s="256"/>
      <c r="CO154" s="194">
        <v>93</v>
      </c>
      <c r="CP154" s="194">
        <v>93</v>
      </c>
      <c r="CQ154" s="185"/>
    </row>
    <row r="155" spans="1:95">
      <c r="A155" s="132" t="s">
        <v>563</v>
      </c>
      <c r="C155" s="132" t="s">
        <v>179</v>
      </c>
      <c r="D155" s="132">
        <v>124</v>
      </c>
      <c r="G155" s="127" t="s">
        <v>1677</v>
      </c>
      <c r="I155" s="302" t="s">
        <v>1678</v>
      </c>
      <c r="J155" s="127" t="s">
        <v>1679</v>
      </c>
      <c r="K155" s="127" t="s">
        <v>1680</v>
      </c>
      <c r="L155" s="127" t="s">
        <v>1681</v>
      </c>
      <c r="M155" s="127" t="s">
        <v>485</v>
      </c>
      <c r="N155" s="127">
        <v>32804</v>
      </c>
      <c r="O155" s="141" t="s">
        <v>1682</v>
      </c>
      <c r="Q155" s="127" t="s">
        <v>1683</v>
      </c>
      <c r="R155" s="127" t="s">
        <v>1684</v>
      </c>
      <c r="S155" s="127" t="s">
        <v>1685</v>
      </c>
      <c r="T155" s="127" t="s">
        <v>1681</v>
      </c>
      <c r="U155" s="127" t="s">
        <v>485</v>
      </c>
      <c r="V155" s="127">
        <v>32809</v>
      </c>
      <c r="X155" s="153" t="s">
        <v>1686</v>
      </c>
      <c r="Z155" s="130" t="s">
        <v>179</v>
      </c>
      <c r="AA155" s="152">
        <v>111</v>
      </c>
      <c r="AB155" s="152">
        <v>201</v>
      </c>
      <c r="AE155" s="153" t="s">
        <v>392</v>
      </c>
      <c r="AF155" s="153" t="s">
        <v>81</v>
      </c>
      <c r="AG155" s="130" t="s">
        <v>179</v>
      </c>
      <c r="AI155" s="180">
        <v>139</v>
      </c>
      <c r="AJ155" s="180">
        <v>149</v>
      </c>
      <c r="AK155" s="180">
        <f>AJ155+20</f>
        <v>169</v>
      </c>
      <c r="AM155" s="127" t="s">
        <v>1687</v>
      </c>
      <c r="AN155" s="130" t="s">
        <v>179</v>
      </c>
      <c r="AO155" s="132">
        <v>64</v>
      </c>
      <c r="AP155" s="132">
        <v>54</v>
      </c>
      <c r="AQ155" s="130" t="s">
        <v>179</v>
      </c>
      <c r="AR155" s="132">
        <v>88</v>
      </c>
      <c r="AS155" s="132">
        <v>71</v>
      </c>
      <c r="AT155" s="130" t="s">
        <v>179</v>
      </c>
      <c r="AU155" s="132">
        <v>39</v>
      </c>
      <c r="AV155" s="130" t="s">
        <v>179</v>
      </c>
      <c r="AW155" s="132">
        <v>87</v>
      </c>
      <c r="AX155" s="132">
        <v>76</v>
      </c>
      <c r="AY155" s="130" t="s">
        <v>179</v>
      </c>
      <c r="AZ155" s="132">
        <v>37</v>
      </c>
      <c r="BA155" s="143">
        <v>0.94869999999999999</v>
      </c>
      <c r="BB155" s="130" t="s">
        <v>179</v>
      </c>
      <c r="BC155" s="132">
        <v>100</v>
      </c>
      <c r="BD155" s="130" t="s">
        <v>179</v>
      </c>
      <c r="BE155" s="132">
        <v>103</v>
      </c>
      <c r="BF155" s="132">
        <v>89</v>
      </c>
      <c r="BG155" s="130" t="s">
        <v>179</v>
      </c>
      <c r="BH155" s="132">
        <v>-11</v>
      </c>
      <c r="BI155" s="143">
        <v>-0.11</v>
      </c>
      <c r="BJ155" s="130" t="s">
        <v>179</v>
      </c>
      <c r="BK155" s="132">
        <v>101</v>
      </c>
      <c r="BL155" s="130" t="s">
        <v>179</v>
      </c>
      <c r="BM155" s="132">
        <v>104</v>
      </c>
      <c r="BN155" s="132">
        <v>92</v>
      </c>
      <c r="BO155" s="132"/>
      <c r="BP155" s="130" t="s">
        <v>179</v>
      </c>
      <c r="BQ155" s="132">
        <v>114</v>
      </c>
      <c r="BR155" s="130" t="s">
        <v>179</v>
      </c>
      <c r="BS155" s="132">
        <v>129</v>
      </c>
      <c r="BT155" s="132">
        <v>109</v>
      </c>
      <c r="BU155" s="130" t="s">
        <v>179</v>
      </c>
      <c r="BV155" s="132">
        <v>123</v>
      </c>
      <c r="BW155" s="132">
        <v>117</v>
      </c>
      <c r="BX155" s="132">
        <v>117</v>
      </c>
      <c r="BY155" s="130" t="s">
        <v>179</v>
      </c>
      <c r="BZ155" s="132">
        <v>124</v>
      </c>
      <c r="CA155" s="132">
        <v>117</v>
      </c>
      <c r="CB155" s="132">
        <v>117</v>
      </c>
      <c r="CC155" s="130" t="s">
        <v>179</v>
      </c>
      <c r="CD155" s="132"/>
      <c r="CE155" s="132">
        <v>117</v>
      </c>
      <c r="CF155" s="132">
        <v>117</v>
      </c>
      <c r="CG155" s="130" t="s">
        <v>179</v>
      </c>
      <c r="CH155" s="132"/>
      <c r="CI155" s="132">
        <v>117</v>
      </c>
      <c r="CJ155" s="132">
        <v>117</v>
      </c>
      <c r="CK155" s="192" t="s">
        <v>179</v>
      </c>
      <c r="CL155" s="160">
        <v>117</v>
      </c>
      <c r="CM155" s="160">
        <v>117</v>
      </c>
      <c r="CN155" s="256"/>
      <c r="CO155" s="160">
        <v>117</v>
      </c>
      <c r="CP155" s="160">
        <v>117</v>
      </c>
      <c r="CQ155" s="185"/>
    </row>
    <row r="156" spans="1:95">
      <c r="A156" s="132" t="s">
        <v>563</v>
      </c>
      <c r="C156" s="132" t="s">
        <v>179</v>
      </c>
      <c r="D156" s="132">
        <v>62</v>
      </c>
      <c r="G156" s="127" t="s">
        <v>1688</v>
      </c>
      <c r="I156" s="127" t="s">
        <v>1689</v>
      </c>
      <c r="J156" s="127" t="s">
        <v>1690</v>
      </c>
      <c r="K156" s="127" t="s">
        <v>1691</v>
      </c>
      <c r="L156" s="127" t="s">
        <v>1692</v>
      </c>
      <c r="M156" s="127" t="s">
        <v>157</v>
      </c>
      <c r="N156" s="127">
        <v>77062</v>
      </c>
      <c r="O156" s="141" t="s">
        <v>1693</v>
      </c>
      <c r="Q156" s="127" t="s">
        <v>1694</v>
      </c>
      <c r="R156" s="127" t="s">
        <v>1695</v>
      </c>
      <c r="S156" s="127" t="s">
        <v>1696</v>
      </c>
      <c r="T156" s="127" t="s">
        <v>1697</v>
      </c>
      <c r="U156" s="127" t="s">
        <v>157</v>
      </c>
      <c r="V156" s="127">
        <v>77573</v>
      </c>
      <c r="X156" s="153" t="s">
        <v>1698</v>
      </c>
      <c r="Z156" s="130" t="s">
        <v>179</v>
      </c>
      <c r="AA156" s="140">
        <v>104</v>
      </c>
      <c r="AB156" s="140">
        <v>112</v>
      </c>
      <c r="AE156" s="142" t="s">
        <v>1699</v>
      </c>
      <c r="AF156" s="141" t="s">
        <v>81</v>
      </c>
      <c r="AG156" s="130" t="s">
        <v>179</v>
      </c>
      <c r="AI156" s="180">
        <v>139</v>
      </c>
      <c r="AJ156" s="180">
        <v>149</v>
      </c>
      <c r="AK156" s="180">
        <f>AJ156+20</f>
        <v>169</v>
      </c>
      <c r="AM156" s="127" t="s">
        <v>1700</v>
      </c>
      <c r="AN156" s="130" t="s">
        <v>179</v>
      </c>
      <c r="AO156" s="132">
        <v>41</v>
      </c>
      <c r="AP156" s="132">
        <v>31</v>
      </c>
      <c r="AQ156" s="130" t="s">
        <v>179</v>
      </c>
      <c r="AR156" s="132">
        <v>43</v>
      </c>
      <c r="AS156" s="132">
        <v>35</v>
      </c>
      <c r="AT156" s="130" t="s">
        <v>179</v>
      </c>
      <c r="AU156" s="132">
        <v>21</v>
      </c>
      <c r="AV156" s="130" t="s">
        <v>179</v>
      </c>
      <c r="AW156" s="132">
        <v>45</v>
      </c>
      <c r="AX156" s="132">
        <v>39</v>
      </c>
      <c r="AY156" s="130" t="s">
        <v>179</v>
      </c>
      <c r="AZ156" s="132">
        <v>18</v>
      </c>
      <c r="BA156" s="143">
        <v>0.85709999999999997</v>
      </c>
      <c r="BB156" s="130" t="s">
        <v>179</v>
      </c>
      <c r="BC156" s="132">
        <v>43</v>
      </c>
      <c r="BD156" s="130" t="s">
        <v>179</v>
      </c>
      <c r="BE156" s="132">
        <v>56</v>
      </c>
      <c r="BF156" s="132">
        <v>40</v>
      </c>
      <c r="BG156" s="130" t="s">
        <v>179</v>
      </c>
      <c r="BH156" s="132">
        <v>-3</v>
      </c>
      <c r="BI156" s="143">
        <v>-6.9800000000000001E-2</v>
      </c>
      <c r="BJ156" s="130" t="s">
        <v>179</v>
      </c>
      <c r="BK156" s="132">
        <v>46</v>
      </c>
      <c r="BL156" s="130" t="s">
        <v>179</v>
      </c>
      <c r="BM156" s="132">
        <v>61</v>
      </c>
      <c r="BN156" s="132">
        <v>43</v>
      </c>
      <c r="BO156" s="132"/>
      <c r="BP156" s="130" t="s">
        <v>179</v>
      </c>
      <c r="BQ156" s="132">
        <v>60</v>
      </c>
      <c r="BR156" s="130" t="s">
        <v>179</v>
      </c>
      <c r="BS156" s="132">
        <v>52</v>
      </c>
      <c r="BT156" s="132">
        <v>49</v>
      </c>
      <c r="BU156" s="130" t="s">
        <v>179</v>
      </c>
      <c r="BV156" s="132">
        <v>62</v>
      </c>
      <c r="BW156" s="132">
        <v>49</v>
      </c>
      <c r="BX156" s="132">
        <v>49</v>
      </c>
      <c r="BY156" s="130" t="s">
        <v>179</v>
      </c>
      <c r="BZ156" s="132">
        <v>62</v>
      </c>
      <c r="CA156" s="132">
        <v>49</v>
      </c>
      <c r="CB156" s="132">
        <v>49</v>
      </c>
      <c r="CC156" s="130" t="s">
        <v>179</v>
      </c>
      <c r="CD156" s="132"/>
      <c r="CE156" s="132">
        <v>49</v>
      </c>
      <c r="CF156" s="132">
        <v>49</v>
      </c>
      <c r="CG156" s="130" t="s">
        <v>179</v>
      </c>
      <c r="CH156" s="132"/>
      <c r="CI156" s="132">
        <v>49</v>
      </c>
      <c r="CJ156" s="132">
        <v>49</v>
      </c>
      <c r="CK156" s="192" t="s">
        <v>179</v>
      </c>
      <c r="CL156" s="160">
        <v>49</v>
      </c>
      <c r="CM156" s="160">
        <v>49</v>
      </c>
      <c r="CN156" s="256"/>
      <c r="CO156" s="160">
        <v>49</v>
      </c>
      <c r="CP156" s="160">
        <v>49</v>
      </c>
      <c r="CQ156" s="185"/>
    </row>
    <row r="157" spans="1:95">
      <c r="A157" s="132" t="s">
        <v>563</v>
      </c>
      <c r="C157" s="132" t="s">
        <v>179</v>
      </c>
      <c r="D157" s="132">
        <v>224</v>
      </c>
      <c r="G157" s="127" t="s">
        <v>1701</v>
      </c>
      <c r="I157" s="127" t="s">
        <v>1702</v>
      </c>
      <c r="J157" s="127" t="s">
        <v>1703</v>
      </c>
      <c r="K157" s="127" t="s">
        <v>1704</v>
      </c>
      <c r="L157" s="127" t="s">
        <v>1705</v>
      </c>
      <c r="M157" s="127" t="s">
        <v>185</v>
      </c>
      <c r="N157" s="127">
        <v>91737</v>
      </c>
      <c r="O157" s="141" t="s">
        <v>1706</v>
      </c>
      <c r="Q157" s="127" t="s">
        <v>1707</v>
      </c>
      <c r="R157" s="127" t="s">
        <v>345</v>
      </c>
      <c r="S157" s="127" t="s">
        <v>1708</v>
      </c>
      <c r="T157" s="127" t="s">
        <v>1709</v>
      </c>
      <c r="U157" s="127" t="s">
        <v>185</v>
      </c>
      <c r="V157" s="127">
        <v>92833</v>
      </c>
      <c r="X157" s="153" t="s">
        <v>1710</v>
      </c>
      <c r="Z157" s="130" t="s">
        <v>179</v>
      </c>
      <c r="AA157" s="140">
        <v>112</v>
      </c>
      <c r="AB157" s="140">
        <v>202</v>
      </c>
      <c r="AE157" s="141" t="s">
        <v>302</v>
      </c>
      <c r="AF157" s="141" t="s">
        <v>81</v>
      </c>
      <c r="AG157" s="130" t="s">
        <v>179</v>
      </c>
      <c r="AI157" s="180">
        <v>159</v>
      </c>
      <c r="AJ157" s="180">
        <v>179</v>
      </c>
      <c r="AK157" s="180">
        <f>AJ157+20</f>
        <v>199</v>
      </c>
      <c r="AM157" s="127" t="s">
        <v>1711</v>
      </c>
      <c r="AN157" s="130" t="s">
        <v>179</v>
      </c>
      <c r="AO157" s="132">
        <v>147</v>
      </c>
      <c r="AP157" s="132">
        <v>129</v>
      </c>
      <c r="AQ157" s="130" t="s">
        <v>179</v>
      </c>
      <c r="AR157" s="132">
        <v>159</v>
      </c>
      <c r="AS157" s="132">
        <v>142</v>
      </c>
      <c r="AT157" s="130" t="s">
        <v>179</v>
      </c>
      <c r="AU157" s="132"/>
      <c r="AV157" s="130" t="s">
        <v>179</v>
      </c>
      <c r="AW157" s="132">
        <v>168</v>
      </c>
      <c r="AX157" s="132">
        <v>148</v>
      </c>
      <c r="AY157" s="130" t="s">
        <v>179</v>
      </c>
      <c r="AZ157" s="132">
        <v>148</v>
      </c>
      <c r="BA157" s="132" t="e">
        <v>#DIV/0!</v>
      </c>
      <c r="BB157" s="130" t="s">
        <v>179</v>
      </c>
      <c r="BC157" s="132">
        <v>145</v>
      </c>
      <c r="BD157" s="130" t="s">
        <v>179</v>
      </c>
      <c r="BE157" s="132">
        <v>174</v>
      </c>
      <c r="BF157" s="132">
        <v>150</v>
      </c>
      <c r="BG157" s="130" t="s">
        <v>179</v>
      </c>
      <c r="BH157" s="132">
        <v>5</v>
      </c>
      <c r="BI157" s="143">
        <v>3.4500000000000003E-2</v>
      </c>
      <c r="BJ157" s="130" t="s">
        <v>179</v>
      </c>
      <c r="BK157" s="132">
        <v>156</v>
      </c>
      <c r="BL157" s="130" t="s">
        <v>179</v>
      </c>
      <c r="BM157" s="132">
        <v>175</v>
      </c>
      <c r="BN157" s="132">
        <v>159</v>
      </c>
      <c r="BO157" s="132"/>
      <c r="BP157" s="130" t="s">
        <v>179</v>
      </c>
      <c r="BQ157" s="132">
        <v>165</v>
      </c>
      <c r="BR157" s="130" t="s">
        <v>179</v>
      </c>
      <c r="BS157" s="132">
        <v>179</v>
      </c>
      <c r="BT157" s="132">
        <v>168</v>
      </c>
      <c r="BU157" s="130" t="s">
        <v>179</v>
      </c>
      <c r="BV157" s="132">
        <v>179</v>
      </c>
      <c r="BW157" s="132">
        <v>173</v>
      </c>
      <c r="BX157" s="132">
        <v>173</v>
      </c>
      <c r="BY157" s="130" t="s">
        <v>179</v>
      </c>
      <c r="BZ157" s="132">
        <v>216</v>
      </c>
      <c r="CA157" s="132">
        <v>174</v>
      </c>
      <c r="CB157" s="132">
        <v>174</v>
      </c>
      <c r="CC157" s="130" t="s">
        <v>179</v>
      </c>
      <c r="CD157" s="132"/>
      <c r="CE157" s="132">
        <v>174</v>
      </c>
      <c r="CF157" s="132">
        <v>174</v>
      </c>
      <c r="CG157" s="130" t="s">
        <v>179</v>
      </c>
      <c r="CH157" s="132"/>
      <c r="CI157" s="132">
        <v>174</v>
      </c>
      <c r="CJ157" s="132">
        <v>174</v>
      </c>
      <c r="CK157" s="192" t="s">
        <v>179</v>
      </c>
      <c r="CL157" s="160">
        <v>174</v>
      </c>
      <c r="CM157" s="160">
        <v>174</v>
      </c>
      <c r="CN157" s="256"/>
      <c r="CO157" s="160">
        <v>174</v>
      </c>
      <c r="CP157" s="160">
        <v>174</v>
      </c>
      <c r="CQ157" s="185"/>
    </row>
    <row r="158" spans="1:95" s="156" customFormat="1">
      <c r="A158" s="155" t="s">
        <v>563</v>
      </c>
      <c r="B158" s="155"/>
      <c r="C158" s="155"/>
      <c r="D158" s="155">
        <v>72</v>
      </c>
      <c r="E158" s="155"/>
      <c r="F158" s="155"/>
      <c r="G158" s="156" t="s">
        <v>1712</v>
      </c>
      <c r="I158" s="156" t="s">
        <v>1713</v>
      </c>
      <c r="J158" s="156" t="s">
        <v>1714</v>
      </c>
      <c r="K158" s="156" t="s">
        <v>1715</v>
      </c>
      <c r="L158" s="156" t="s">
        <v>1716</v>
      </c>
      <c r="M158" s="156" t="s">
        <v>1717</v>
      </c>
      <c r="N158" s="156">
        <v>6787</v>
      </c>
      <c r="O158" s="273" t="s">
        <v>1718</v>
      </c>
      <c r="Q158" s="156" t="s">
        <v>1284</v>
      </c>
      <c r="R158" s="156" t="s">
        <v>1719</v>
      </c>
      <c r="X158" s="248" t="s">
        <v>1720</v>
      </c>
      <c r="Z158" s="155" t="s">
        <v>179</v>
      </c>
      <c r="AA158" s="161">
        <v>201</v>
      </c>
      <c r="AB158" s="161">
        <v>222</v>
      </c>
      <c r="AE158" s="299" t="s">
        <v>347</v>
      </c>
      <c r="AF158" s="299" t="s">
        <v>1721</v>
      </c>
      <c r="AG158" s="155" t="s">
        <v>179</v>
      </c>
      <c r="AH158" s="155"/>
      <c r="AI158" s="300">
        <v>149</v>
      </c>
      <c r="AJ158" s="300">
        <v>159</v>
      </c>
      <c r="AK158" s="300">
        <f>AJ158+20</f>
        <v>179</v>
      </c>
      <c r="AM158" s="156" t="s">
        <v>1722</v>
      </c>
      <c r="AN158" s="155" t="s">
        <v>179</v>
      </c>
      <c r="AO158" s="155">
        <v>61</v>
      </c>
      <c r="AP158" s="155">
        <v>53</v>
      </c>
      <c r="AQ158" s="155" t="s">
        <v>179</v>
      </c>
      <c r="AR158" s="155">
        <v>74</v>
      </c>
      <c r="AS158" s="155">
        <v>66</v>
      </c>
      <c r="AT158" s="155" t="s">
        <v>179</v>
      </c>
      <c r="AU158" s="155">
        <v>7</v>
      </c>
      <c r="AV158" s="155" t="s">
        <v>179</v>
      </c>
      <c r="AW158" s="155">
        <v>87</v>
      </c>
      <c r="AX158" s="155">
        <v>73</v>
      </c>
      <c r="AY158" s="155" t="s">
        <v>179</v>
      </c>
      <c r="AZ158" s="155">
        <v>66</v>
      </c>
      <c r="BA158" s="301">
        <v>9.4285999999999994</v>
      </c>
      <c r="BB158" s="155" t="s">
        <v>179</v>
      </c>
      <c r="BC158" s="155">
        <v>12</v>
      </c>
      <c r="BD158" s="155" t="s">
        <v>179</v>
      </c>
      <c r="BE158" s="155">
        <v>84</v>
      </c>
      <c r="BF158" s="155">
        <v>78</v>
      </c>
      <c r="BG158" s="155" t="s">
        <v>179</v>
      </c>
      <c r="BH158" s="155">
        <v>66</v>
      </c>
      <c r="BI158" s="301">
        <v>5.5</v>
      </c>
      <c r="BJ158" s="155" t="s">
        <v>179</v>
      </c>
      <c r="BK158" s="155">
        <v>12</v>
      </c>
      <c r="BL158" s="155" t="s">
        <v>179</v>
      </c>
      <c r="BM158" s="155">
        <v>93</v>
      </c>
      <c r="BN158" s="155">
        <v>90</v>
      </c>
      <c r="BO158" s="155"/>
      <c r="BP158" s="155" t="s">
        <v>179</v>
      </c>
      <c r="BQ158" s="155">
        <v>27</v>
      </c>
      <c r="BR158" s="155" t="s">
        <v>179</v>
      </c>
      <c r="BS158" s="155">
        <v>106</v>
      </c>
      <c r="BT158" s="155">
        <v>103</v>
      </c>
      <c r="BU158" s="155" t="s">
        <v>179</v>
      </c>
      <c r="BV158" s="155">
        <v>45</v>
      </c>
      <c r="BW158" s="155">
        <v>108</v>
      </c>
      <c r="BX158" s="155">
        <v>103</v>
      </c>
      <c r="BY158" s="155" t="s">
        <v>179</v>
      </c>
      <c r="BZ158" s="155">
        <v>48</v>
      </c>
      <c r="CA158" s="155">
        <v>110</v>
      </c>
      <c r="CB158" s="155">
        <v>104</v>
      </c>
      <c r="CC158" s="155" t="s">
        <v>179</v>
      </c>
      <c r="CD158" s="155"/>
      <c r="CE158" s="155">
        <v>112</v>
      </c>
      <c r="CF158" s="155">
        <v>104</v>
      </c>
      <c r="CG158" s="155" t="s">
        <v>179</v>
      </c>
      <c r="CH158" s="155"/>
      <c r="CI158" s="155">
        <v>111</v>
      </c>
      <c r="CJ158" s="155">
        <v>111</v>
      </c>
      <c r="CK158" s="250" t="s">
        <v>179</v>
      </c>
      <c r="CL158" s="161">
        <v>109</v>
      </c>
      <c r="CM158" s="161">
        <v>109</v>
      </c>
      <c r="CN158" s="257"/>
      <c r="CO158" s="161">
        <v>109</v>
      </c>
      <c r="CP158" s="161">
        <v>109</v>
      </c>
      <c r="CQ158" s="251"/>
    </row>
    <row r="159" spans="1:95">
      <c r="A159" s="132" t="s">
        <v>563</v>
      </c>
      <c r="D159" s="132">
        <v>68</v>
      </c>
      <c r="G159" s="127" t="s">
        <v>1723</v>
      </c>
      <c r="I159" s="127" t="s">
        <v>1724</v>
      </c>
      <c r="K159" s="127" t="s">
        <v>1725</v>
      </c>
      <c r="L159" s="127" t="s">
        <v>1726</v>
      </c>
      <c r="M159" s="127" t="s">
        <v>495</v>
      </c>
      <c r="N159" s="127">
        <v>83607</v>
      </c>
      <c r="O159" s="141" t="s">
        <v>1727</v>
      </c>
      <c r="Q159" s="127" t="s">
        <v>1728</v>
      </c>
      <c r="R159" s="127" t="s">
        <v>1729</v>
      </c>
      <c r="S159" s="127" t="s">
        <v>1730</v>
      </c>
      <c r="T159" s="127" t="s">
        <v>1731</v>
      </c>
      <c r="U159" s="127" t="s">
        <v>495</v>
      </c>
      <c r="V159" s="127">
        <v>83651</v>
      </c>
      <c r="X159" s="153" t="s">
        <v>1732</v>
      </c>
      <c r="Z159" s="130" t="s">
        <v>179</v>
      </c>
      <c r="AA159" s="140">
        <v>202</v>
      </c>
      <c r="AB159" s="140">
        <v>223</v>
      </c>
      <c r="AE159" s="142" t="s">
        <v>66</v>
      </c>
      <c r="AF159" s="141" t="s">
        <v>81</v>
      </c>
      <c r="AG159" s="130" t="s">
        <v>179</v>
      </c>
      <c r="AI159" s="180">
        <v>139</v>
      </c>
      <c r="AJ159" s="180">
        <v>149</v>
      </c>
      <c r="AK159" s="180">
        <f>AJ159+20</f>
        <v>169</v>
      </c>
      <c r="AM159" s="127" t="s">
        <v>1733</v>
      </c>
      <c r="AN159" s="130" t="s">
        <v>179</v>
      </c>
      <c r="AO159" s="132">
        <v>50</v>
      </c>
      <c r="AP159" s="132">
        <v>40</v>
      </c>
      <c r="AQ159" s="130" t="s">
        <v>179</v>
      </c>
      <c r="AR159" s="132">
        <v>61</v>
      </c>
      <c r="AS159" s="132">
        <v>40</v>
      </c>
      <c r="AT159" s="130" t="s">
        <v>179</v>
      </c>
      <c r="AU159" s="132">
        <v>12</v>
      </c>
      <c r="AV159" s="130" t="s">
        <v>179</v>
      </c>
      <c r="AW159" s="132">
        <v>77</v>
      </c>
      <c r="AX159" s="132">
        <v>56</v>
      </c>
      <c r="AY159" s="130" t="s">
        <v>179</v>
      </c>
      <c r="AZ159" s="132">
        <v>44</v>
      </c>
      <c r="BA159" s="143">
        <v>3.6667000000000001</v>
      </c>
      <c r="BB159" s="130" t="s">
        <v>179</v>
      </c>
      <c r="BC159" s="132">
        <v>26</v>
      </c>
      <c r="BD159" s="130" t="s">
        <v>179</v>
      </c>
      <c r="BE159" s="132">
        <v>72</v>
      </c>
      <c r="BF159" s="132">
        <v>62</v>
      </c>
      <c r="BG159" s="130" t="s">
        <v>179</v>
      </c>
      <c r="BH159" s="132">
        <v>36</v>
      </c>
      <c r="BI159" s="143">
        <v>1.3846000000000001</v>
      </c>
      <c r="BJ159" s="130" t="s">
        <v>179</v>
      </c>
      <c r="BK159" s="132">
        <v>27</v>
      </c>
      <c r="BL159" s="130" t="s">
        <v>179</v>
      </c>
      <c r="BM159" s="132">
        <v>76</v>
      </c>
      <c r="BN159" s="132">
        <v>66</v>
      </c>
      <c r="BO159" s="132"/>
      <c r="BP159" s="130" t="s">
        <v>179</v>
      </c>
      <c r="BQ159" s="132">
        <v>36</v>
      </c>
      <c r="BR159" s="130" t="s">
        <v>179</v>
      </c>
      <c r="BS159" s="132">
        <v>95</v>
      </c>
      <c r="BT159" s="132">
        <v>78</v>
      </c>
      <c r="BU159" s="130" t="s">
        <v>179</v>
      </c>
      <c r="BV159" s="132">
        <v>45</v>
      </c>
      <c r="BW159" s="132">
        <v>99</v>
      </c>
      <c r="BX159" s="132">
        <v>83</v>
      </c>
      <c r="BY159" s="130" t="s">
        <v>179</v>
      </c>
      <c r="BZ159" s="132">
        <v>56</v>
      </c>
      <c r="CA159" s="132">
        <v>111</v>
      </c>
      <c r="CB159" s="132">
        <v>97</v>
      </c>
      <c r="CC159" s="130" t="s">
        <v>179</v>
      </c>
      <c r="CD159" s="132"/>
      <c r="CE159" s="132">
        <v>106</v>
      </c>
      <c r="CF159" s="132">
        <v>105</v>
      </c>
      <c r="CG159" s="130" t="s">
        <v>179</v>
      </c>
      <c r="CH159" s="132"/>
      <c r="CI159" s="132">
        <v>114</v>
      </c>
      <c r="CJ159" s="132">
        <v>113</v>
      </c>
      <c r="CK159" s="192" t="s">
        <v>179</v>
      </c>
      <c r="CL159" s="160">
        <v>113</v>
      </c>
      <c r="CM159" s="160">
        <v>112</v>
      </c>
      <c r="CN159" s="256"/>
      <c r="CO159" s="160">
        <v>113</v>
      </c>
      <c r="CP159" s="160">
        <v>112</v>
      </c>
      <c r="CQ159" s="185"/>
    </row>
    <row r="160" spans="1:95">
      <c r="A160" s="132" t="s">
        <v>563</v>
      </c>
      <c r="D160" s="132">
        <v>116</v>
      </c>
      <c r="G160" s="127" t="s">
        <v>1734</v>
      </c>
      <c r="I160" s="302" t="s">
        <v>1735</v>
      </c>
      <c r="K160" s="127" t="s">
        <v>1736</v>
      </c>
      <c r="L160" s="127" t="s">
        <v>1737</v>
      </c>
      <c r="M160" s="127" t="s">
        <v>1249</v>
      </c>
      <c r="N160" s="127">
        <v>5851</v>
      </c>
      <c r="O160" s="141" t="s">
        <v>1738</v>
      </c>
      <c r="Q160" s="127" t="s">
        <v>1739</v>
      </c>
      <c r="R160" s="127" t="s">
        <v>1740</v>
      </c>
      <c r="S160" s="127" t="s">
        <v>1736</v>
      </c>
      <c r="T160" s="127" t="s">
        <v>1737</v>
      </c>
      <c r="U160" s="127" t="s">
        <v>1249</v>
      </c>
      <c r="V160" s="127" t="s">
        <v>1741</v>
      </c>
      <c r="X160" s="153" t="s">
        <v>1742</v>
      </c>
      <c r="Z160" s="130" t="s">
        <v>179</v>
      </c>
      <c r="AA160" s="140">
        <v>119</v>
      </c>
      <c r="AB160" s="140">
        <v>209</v>
      </c>
      <c r="AE160" s="141" t="s">
        <v>1743</v>
      </c>
      <c r="AF160" s="141" t="s">
        <v>105</v>
      </c>
      <c r="AG160" s="130" t="s">
        <v>179</v>
      </c>
      <c r="AI160" s="180">
        <v>139</v>
      </c>
      <c r="AJ160" s="180">
        <v>149</v>
      </c>
      <c r="AK160" s="180">
        <f>AJ160+20</f>
        <v>169</v>
      </c>
      <c r="AM160" s="127" t="s">
        <v>1744</v>
      </c>
      <c r="AN160" s="130" t="s">
        <v>179</v>
      </c>
      <c r="AO160" s="132">
        <v>95</v>
      </c>
      <c r="AP160" s="132">
        <v>84</v>
      </c>
      <c r="AQ160" s="130" t="s">
        <v>179</v>
      </c>
      <c r="AR160" s="132">
        <v>95</v>
      </c>
      <c r="AS160" s="132">
        <v>85</v>
      </c>
      <c r="AT160" s="130" t="s">
        <v>179</v>
      </c>
      <c r="AU160" s="132">
        <v>30</v>
      </c>
      <c r="AV160" s="130" t="s">
        <v>179</v>
      </c>
      <c r="AW160" s="132">
        <v>108</v>
      </c>
      <c r="AX160" s="132">
        <v>93</v>
      </c>
      <c r="AY160" s="130" t="s">
        <v>179</v>
      </c>
      <c r="AZ160" s="132">
        <v>63</v>
      </c>
      <c r="BA160" s="143">
        <v>2.1</v>
      </c>
      <c r="BB160" s="130" t="s">
        <v>179</v>
      </c>
      <c r="BC160" s="132">
        <v>74</v>
      </c>
      <c r="BD160" s="130" t="s">
        <v>179</v>
      </c>
      <c r="BE160" s="132">
        <v>103</v>
      </c>
      <c r="BF160" s="132">
        <v>97</v>
      </c>
      <c r="BG160" s="130" t="s">
        <v>179</v>
      </c>
      <c r="BH160" s="132">
        <v>23</v>
      </c>
      <c r="BI160" s="143">
        <v>0.31080000000000002</v>
      </c>
      <c r="BJ160" s="130" t="s">
        <v>179</v>
      </c>
      <c r="BK160" s="132">
        <v>87</v>
      </c>
      <c r="BL160" s="130" t="s">
        <v>179</v>
      </c>
      <c r="BM160" s="132">
        <v>105</v>
      </c>
      <c r="BN160" s="132">
        <v>98</v>
      </c>
      <c r="BO160" s="132"/>
      <c r="BP160" s="130" t="s">
        <v>179</v>
      </c>
      <c r="BQ160" s="132">
        <v>113</v>
      </c>
      <c r="BR160" s="130" t="s">
        <v>179</v>
      </c>
      <c r="BS160" s="132">
        <v>109</v>
      </c>
      <c r="BT160" s="132">
        <v>107</v>
      </c>
      <c r="BU160" s="130" t="s">
        <v>179</v>
      </c>
      <c r="BV160" s="132">
        <v>116</v>
      </c>
      <c r="BW160" s="132">
        <v>123</v>
      </c>
      <c r="BX160" s="132">
        <v>111</v>
      </c>
      <c r="BY160" s="130" t="s">
        <v>179</v>
      </c>
      <c r="BZ160" s="132">
        <v>116</v>
      </c>
      <c r="CA160" s="132">
        <v>128</v>
      </c>
      <c r="CB160" s="132">
        <v>128</v>
      </c>
      <c r="CC160" s="130" t="s">
        <v>179</v>
      </c>
      <c r="CD160" s="132"/>
      <c r="CE160" s="132">
        <v>128</v>
      </c>
      <c r="CF160" s="132">
        <v>128</v>
      </c>
      <c r="CG160" s="130" t="s">
        <v>179</v>
      </c>
      <c r="CH160" s="132"/>
      <c r="CI160" s="132">
        <v>128</v>
      </c>
      <c r="CJ160" s="132">
        <v>128</v>
      </c>
      <c r="CK160" s="192" t="s">
        <v>179</v>
      </c>
      <c r="CL160" s="160">
        <v>128</v>
      </c>
      <c r="CM160" s="160">
        <v>128</v>
      </c>
      <c r="CN160" s="256"/>
      <c r="CO160" s="160">
        <v>128</v>
      </c>
      <c r="CP160" s="160">
        <v>128</v>
      </c>
      <c r="CQ160" s="185"/>
    </row>
    <row r="161" spans="1:168">
      <c r="A161" s="132" t="s">
        <v>563</v>
      </c>
      <c r="C161" s="132" t="s">
        <v>179</v>
      </c>
      <c r="D161" s="132">
        <v>105</v>
      </c>
      <c r="G161" s="127" t="s">
        <v>1745</v>
      </c>
      <c r="I161" s="127" t="s">
        <v>1746</v>
      </c>
      <c r="K161" s="127" t="s">
        <v>1747</v>
      </c>
      <c r="L161" s="127" t="s">
        <v>1748</v>
      </c>
      <c r="M161" s="127" t="s">
        <v>248</v>
      </c>
      <c r="N161" s="127">
        <v>43062</v>
      </c>
      <c r="O161" s="141" t="s">
        <v>1749</v>
      </c>
      <c r="Q161" s="127" t="s">
        <v>1750</v>
      </c>
      <c r="R161" s="127" t="s">
        <v>1751</v>
      </c>
      <c r="S161" s="127" t="s">
        <v>1752</v>
      </c>
      <c r="T161" s="127" t="s">
        <v>1753</v>
      </c>
      <c r="U161" s="127" t="s">
        <v>248</v>
      </c>
      <c r="V161" s="127">
        <v>43062</v>
      </c>
      <c r="X161" s="153" t="s">
        <v>1754</v>
      </c>
      <c r="Y161" s="127" t="s">
        <v>1755</v>
      </c>
      <c r="Z161" s="130" t="s">
        <v>179</v>
      </c>
      <c r="AA161" s="140">
        <v>112</v>
      </c>
      <c r="AB161" s="140">
        <v>216</v>
      </c>
      <c r="AE161" s="141" t="s">
        <v>1756</v>
      </c>
      <c r="AF161" s="142" t="s">
        <v>1757</v>
      </c>
      <c r="AG161" s="130" t="s">
        <v>179</v>
      </c>
      <c r="AI161" s="180">
        <v>139</v>
      </c>
      <c r="AJ161" s="180">
        <v>149</v>
      </c>
      <c r="AK161" s="180">
        <f>AJ161+20</f>
        <v>169</v>
      </c>
      <c r="AM161" s="127" t="s">
        <v>1758</v>
      </c>
      <c r="AN161" s="130" t="s">
        <v>179</v>
      </c>
      <c r="AO161" s="132">
        <v>62</v>
      </c>
      <c r="AP161" s="132">
        <v>58</v>
      </c>
      <c r="AQ161" s="130" t="s">
        <v>179</v>
      </c>
      <c r="AR161" s="132">
        <v>87</v>
      </c>
      <c r="AS161" s="132">
        <v>80</v>
      </c>
      <c r="AT161" s="130" t="s">
        <v>179</v>
      </c>
      <c r="AU161" s="132">
        <v>33</v>
      </c>
      <c r="AV161" s="130" t="s">
        <v>179</v>
      </c>
      <c r="AW161" s="132">
        <v>100</v>
      </c>
      <c r="AX161" s="132">
        <v>96</v>
      </c>
      <c r="AY161" s="130" t="s">
        <v>179</v>
      </c>
      <c r="AZ161" s="132">
        <v>63</v>
      </c>
      <c r="BA161" s="143">
        <v>1.9091</v>
      </c>
      <c r="BB161" s="130" t="s">
        <v>179</v>
      </c>
      <c r="BC161" s="132">
        <v>83</v>
      </c>
      <c r="BD161" s="130" t="s">
        <v>179</v>
      </c>
      <c r="BE161" s="132">
        <v>108</v>
      </c>
      <c r="BF161" s="132">
        <v>104</v>
      </c>
      <c r="BG161" s="130" t="s">
        <v>179</v>
      </c>
      <c r="BH161" s="132">
        <v>21</v>
      </c>
      <c r="BI161" s="143">
        <v>0.253</v>
      </c>
      <c r="BJ161" s="130" t="s">
        <v>179</v>
      </c>
      <c r="BK161" s="132">
        <v>89</v>
      </c>
      <c r="BL161" s="130" t="s">
        <v>179</v>
      </c>
      <c r="BM161" s="132">
        <v>109</v>
      </c>
      <c r="BN161" s="132">
        <v>105</v>
      </c>
      <c r="BO161" s="132"/>
      <c r="BP161" s="130" t="s">
        <v>179</v>
      </c>
      <c r="BQ161" s="132">
        <v>95</v>
      </c>
      <c r="BR161" s="130" t="s">
        <v>179</v>
      </c>
      <c r="BS161" s="132">
        <v>114</v>
      </c>
      <c r="BT161" s="132">
        <v>111</v>
      </c>
      <c r="BU161" s="130" t="s">
        <v>179</v>
      </c>
      <c r="BV161" s="132">
        <v>97</v>
      </c>
      <c r="BW161" s="132">
        <v>132</v>
      </c>
      <c r="BX161" s="132">
        <v>132</v>
      </c>
      <c r="BY161" s="130" t="s">
        <v>179</v>
      </c>
      <c r="BZ161" s="132">
        <v>101</v>
      </c>
      <c r="CA161" s="132">
        <v>132</v>
      </c>
      <c r="CB161" s="132">
        <v>132</v>
      </c>
      <c r="CC161" s="130" t="s">
        <v>179</v>
      </c>
      <c r="CD161" s="132"/>
      <c r="CE161" s="132">
        <v>134</v>
      </c>
      <c r="CF161" s="132">
        <v>132</v>
      </c>
      <c r="CG161" s="130" t="s">
        <v>179</v>
      </c>
      <c r="CH161" s="132"/>
      <c r="CI161" s="132">
        <v>134</v>
      </c>
      <c r="CJ161" s="132">
        <v>132</v>
      </c>
      <c r="CK161" s="192" t="s">
        <v>179</v>
      </c>
      <c r="CL161" s="160">
        <v>129</v>
      </c>
      <c r="CM161" s="160">
        <v>129</v>
      </c>
      <c r="CN161" s="256"/>
      <c r="CO161" s="160">
        <v>129</v>
      </c>
      <c r="CP161" s="160">
        <v>129</v>
      </c>
      <c r="CQ161" s="185"/>
    </row>
    <row r="162" spans="1:168">
      <c r="A162" s="155" t="s">
        <v>1759</v>
      </c>
      <c r="B162" s="155"/>
      <c r="C162" s="130"/>
      <c r="D162" s="132">
        <v>3856</v>
      </c>
      <c r="Z162" s="123"/>
      <c r="AG162" s="123"/>
      <c r="AK162" s="123"/>
      <c r="AN162" s="123"/>
      <c r="CK162" s="184"/>
      <c r="CN162" s="256"/>
      <c r="CQ162" s="185"/>
    </row>
    <row r="163" spans="1:168">
      <c r="A163" s="157" t="s">
        <v>1760</v>
      </c>
      <c r="B163" s="157"/>
      <c r="C163" s="130"/>
      <c r="D163" s="132">
        <v>0</v>
      </c>
      <c r="Z163" s="123"/>
      <c r="AG163" s="123"/>
      <c r="AK163" s="123"/>
      <c r="AN163" s="123"/>
      <c r="CK163" s="184"/>
      <c r="CN163" s="256"/>
      <c r="CQ163" s="185"/>
    </row>
    <row r="164" spans="1:168">
      <c r="A164" s="132" t="s">
        <v>1761</v>
      </c>
      <c r="C164" s="130"/>
      <c r="D164" s="132">
        <v>11892</v>
      </c>
      <c r="Z164" s="123"/>
      <c r="AG164" s="123"/>
      <c r="AK164" s="123"/>
      <c r="AN164" s="123"/>
      <c r="CK164" s="184"/>
      <c r="CN164" s="256"/>
      <c r="CQ164" s="185"/>
    </row>
    <row r="165" spans="1:168">
      <c r="A165" s="155" t="s">
        <v>1762</v>
      </c>
      <c r="B165" s="155"/>
      <c r="C165" s="130" t="s">
        <v>179</v>
      </c>
      <c r="D165" s="155"/>
      <c r="E165" s="155"/>
      <c r="F165" s="155"/>
      <c r="G165" s="156" t="s">
        <v>1763</v>
      </c>
      <c r="H165" s="156"/>
      <c r="I165" s="156" t="s">
        <v>1764</v>
      </c>
      <c r="J165" s="156"/>
      <c r="K165" s="156" t="s">
        <v>1765</v>
      </c>
      <c r="L165" s="156" t="s">
        <v>1766</v>
      </c>
      <c r="M165" s="156" t="s">
        <v>330</v>
      </c>
      <c r="N165" s="156">
        <v>48328</v>
      </c>
      <c r="O165" s="273" t="s">
        <v>568</v>
      </c>
      <c r="P165" s="156"/>
      <c r="Q165" s="156" t="s">
        <v>474</v>
      </c>
      <c r="R165" s="156" t="s">
        <v>569</v>
      </c>
      <c r="S165" s="156" t="s">
        <v>570</v>
      </c>
      <c r="T165" s="156" t="s">
        <v>571</v>
      </c>
      <c r="U165" s="156" t="s">
        <v>330</v>
      </c>
      <c r="V165" s="156">
        <v>48067</v>
      </c>
      <c r="W165" s="156"/>
      <c r="X165" s="248" t="s">
        <v>572</v>
      </c>
      <c r="Y165" s="156"/>
      <c r="Z165" s="123"/>
      <c r="AA165" s="156"/>
      <c r="AB165" s="156"/>
      <c r="AC165" s="156"/>
      <c r="AD165" s="156"/>
      <c r="AE165" s="156"/>
      <c r="AF165" s="156"/>
      <c r="AG165" s="123"/>
      <c r="AH165" s="155"/>
      <c r="AI165" s="155"/>
      <c r="AJ165" s="155"/>
      <c r="AK165" s="123"/>
      <c r="AM165" s="156"/>
      <c r="AN165" s="123"/>
      <c r="CK165" s="184"/>
      <c r="CN165" s="256"/>
      <c r="CQ165" s="185"/>
    </row>
    <row r="166" spans="1:168">
      <c r="A166" s="155" t="s">
        <v>1762</v>
      </c>
      <c r="B166" s="155"/>
      <c r="C166" s="130" t="s">
        <v>179</v>
      </c>
      <c r="D166" s="155"/>
      <c r="E166" s="155"/>
      <c r="F166" s="155"/>
      <c r="G166" s="156" t="s">
        <v>1767</v>
      </c>
      <c r="H166" s="156"/>
      <c r="I166" s="156" t="s">
        <v>1768</v>
      </c>
      <c r="J166" s="156"/>
      <c r="K166" s="156" t="s">
        <v>1769</v>
      </c>
      <c r="L166" s="156" t="s">
        <v>1770</v>
      </c>
      <c r="M166" s="156" t="s">
        <v>520</v>
      </c>
      <c r="N166" s="156">
        <v>63650</v>
      </c>
      <c r="O166" s="273" t="s">
        <v>1771</v>
      </c>
      <c r="P166" s="156"/>
      <c r="Q166" s="156" t="s">
        <v>148</v>
      </c>
      <c r="R166" s="156" t="s">
        <v>1772</v>
      </c>
      <c r="S166" s="156"/>
      <c r="T166" s="156"/>
      <c r="U166" s="156"/>
      <c r="V166" s="156"/>
      <c r="W166" s="156"/>
      <c r="X166" s="248" t="s">
        <v>1773</v>
      </c>
      <c r="Y166" s="156"/>
      <c r="Z166" s="123"/>
      <c r="AA166" s="156"/>
      <c r="AB166" s="156"/>
      <c r="AC166" s="156"/>
      <c r="AD166" s="156"/>
      <c r="AE166" s="156"/>
      <c r="AF166" s="156"/>
      <c r="AG166" s="123"/>
      <c r="AH166" s="155"/>
      <c r="AI166" s="155"/>
      <c r="AJ166" s="155"/>
      <c r="AK166" s="123"/>
      <c r="AM166" s="156"/>
      <c r="AN166" s="123"/>
      <c r="CK166" s="184"/>
      <c r="CN166" s="256"/>
      <c r="CQ166" s="185"/>
    </row>
    <row r="167" spans="1:168">
      <c r="A167" s="155" t="s">
        <v>1762</v>
      </c>
      <c r="B167" s="155"/>
      <c r="C167" s="130" t="s">
        <v>179</v>
      </c>
      <c r="D167" s="155"/>
      <c r="E167" s="155"/>
      <c r="F167" s="155"/>
      <c r="G167" s="156" t="s">
        <v>1774</v>
      </c>
      <c r="H167" s="156"/>
      <c r="I167" s="156" t="s">
        <v>1775</v>
      </c>
      <c r="J167" s="156"/>
      <c r="K167" s="156" t="s">
        <v>687</v>
      </c>
      <c r="L167" s="156" t="s">
        <v>688</v>
      </c>
      <c r="M167" s="156" t="s">
        <v>146</v>
      </c>
      <c r="N167" s="156">
        <v>11801</v>
      </c>
      <c r="O167" s="273" t="s">
        <v>689</v>
      </c>
      <c r="P167" s="156"/>
      <c r="Q167" s="156" t="s">
        <v>690</v>
      </c>
      <c r="R167" s="156" t="s">
        <v>691</v>
      </c>
      <c r="S167" s="156"/>
      <c r="T167" s="156"/>
      <c r="U167" s="156"/>
      <c r="V167" s="156"/>
      <c r="W167" s="156"/>
      <c r="X167" s="248" t="s">
        <v>692</v>
      </c>
      <c r="Y167" s="156"/>
      <c r="Z167" s="123"/>
      <c r="AA167" s="156"/>
      <c r="AB167" s="156"/>
      <c r="AC167" s="156"/>
      <c r="AD167" s="156"/>
      <c r="AE167" s="156"/>
      <c r="AF167" s="156"/>
      <c r="AG167" s="123"/>
      <c r="AH167" s="155"/>
      <c r="AI167" s="155"/>
      <c r="AJ167" s="155"/>
      <c r="AK167" s="123"/>
      <c r="AM167" s="156"/>
      <c r="AN167" s="123"/>
      <c r="CK167" s="184"/>
      <c r="CN167" s="256"/>
      <c r="CQ167" s="185"/>
    </row>
    <row r="168" spans="1:168">
      <c r="A168" s="155" t="s">
        <v>1762</v>
      </c>
      <c r="B168" s="155"/>
      <c r="C168" s="130"/>
      <c r="D168" s="155"/>
      <c r="E168" s="155"/>
      <c r="F168" s="155"/>
      <c r="G168" s="156" t="s">
        <v>1776</v>
      </c>
      <c r="H168" s="156"/>
      <c r="I168" s="156" t="s">
        <v>1777</v>
      </c>
      <c r="J168" s="156"/>
      <c r="K168" s="156" t="s">
        <v>1778</v>
      </c>
      <c r="L168" s="156" t="s">
        <v>1779</v>
      </c>
      <c r="M168" s="156" t="s">
        <v>287</v>
      </c>
      <c r="N168" s="156">
        <v>37221</v>
      </c>
      <c r="O168" s="273" t="s">
        <v>1780</v>
      </c>
      <c r="P168" s="156"/>
      <c r="Q168" s="156" t="s">
        <v>1781</v>
      </c>
      <c r="R168" s="156" t="s">
        <v>1782</v>
      </c>
      <c r="S168" s="156"/>
      <c r="T168" s="156"/>
      <c r="U168" s="156"/>
      <c r="V168" s="156"/>
      <c r="W168" s="156"/>
      <c r="X168" s="248" t="s">
        <v>1783</v>
      </c>
      <c r="Y168" s="156"/>
      <c r="Z168" s="155"/>
      <c r="AA168" s="155">
        <v>310</v>
      </c>
      <c r="AB168" s="155">
        <v>313</v>
      </c>
      <c r="AC168" s="156"/>
      <c r="AD168" s="156"/>
      <c r="AE168" s="248" t="s">
        <v>1784</v>
      </c>
      <c r="AF168" s="248" t="s">
        <v>280</v>
      </c>
      <c r="AG168" s="155"/>
      <c r="AH168" s="156"/>
      <c r="AI168" s="249">
        <v>295</v>
      </c>
      <c r="AJ168" s="249">
        <v>0</v>
      </c>
      <c r="AK168" s="249">
        <v>0</v>
      </c>
      <c r="AL168" s="156"/>
      <c r="AM168" s="156" t="s">
        <v>1785</v>
      </c>
      <c r="AN168" s="155"/>
      <c r="AO168" s="155"/>
      <c r="AP168" s="155"/>
      <c r="AQ168" s="155"/>
      <c r="AR168" s="155"/>
      <c r="AS168" s="155"/>
      <c r="AT168" s="155"/>
      <c r="AU168" s="155"/>
      <c r="AV168" s="155"/>
      <c r="AW168" s="155"/>
      <c r="AX168" s="155"/>
      <c r="AY168" s="155"/>
      <c r="AZ168" s="155"/>
      <c r="BA168" s="155"/>
      <c r="BB168" s="155"/>
      <c r="BC168" s="155"/>
      <c r="BD168" s="155"/>
      <c r="BE168" s="155"/>
      <c r="BF168" s="155"/>
      <c r="BG168" s="155"/>
      <c r="BH168" s="155"/>
      <c r="BI168" s="155"/>
      <c r="BJ168" s="155"/>
      <c r="BK168" s="155"/>
      <c r="BL168" s="155"/>
      <c r="BM168" s="155"/>
      <c r="BN168" s="155"/>
      <c r="BO168" s="155"/>
      <c r="BP168" s="155"/>
      <c r="BQ168" s="155"/>
      <c r="BR168" s="155"/>
      <c r="BS168" s="155"/>
      <c r="BT168" s="155"/>
      <c r="BU168" s="155"/>
      <c r="BV168" s="155"/>
      <c r="BW168" s="155"/>
      <c r="BX168" s="155"/>
      <c r="BY168" s="155"/>
      <c r="BZ168" s="155"/>
      <c r="CA168" s="155"/>
      <c r="CB168" s="155"/>
      <c r="CC168" s="155"/>
      <c r="CD168" s="155"/>
      <c r="CE168" s="155"/>
      <c r="CF168" s="155"/>
      <c r="CG168" s="155"/>
      <c r="CH168" s="155"/>
      <c r="CI168" s="155">
        <v>1</v>
      </c>
      <c r="CJ168" s="155">
        <v>1</v>
      </c>
      <c r="CK168" s="155"/>
      <c r="CL168" s="292">
        <v>1</v>
      </c>
      <c r="CM168" s="292">
        <v>1</v>
      </c>
      <c r="CN168" s="286"/>
      <c r="CO168" s="161">
        <v>1</v>
      </c>
      <c r="CP168" s="161">
        <v>1</v>
      </c>
      <c r="CQ168" s="251"/>
      <c r="CR168" s="156"/>
      <c r="CS168" s="156"/>
      <c r="CT168" s="156"/>
      <c r="CU168" s="156"/>
      <c r="CV168" s="156"/>
      <c r="CW168" s="156"/>
      <c r="CX168" s="156"/>
      <c r="CY168" s="156"/>
      <c r="CZ168" s="156"/>
      <c r="DA168" s="156"/>
      <c r="DB168" s="156"/>
      <c r="DC168" s="156"/>
      <c r="DD168" s="156"/>
      <c r="DE168" s="156"/>
      <c r="DF168" s="156"/>
      <c r="DG168" s="156"/>
      <c r="DH168" s="156"/>
      <c r="DI168" s="156"/>
      <c r="DJ168" s="156"/>
      <c r="DK168" s="156"/>
      <c r="DL168" s="156"/>
      <c r="DM168" s="156"/>
      <c r="DN168" s="156"/>
      <c r="DO168" s="156"/>
      <c r="DP168" s="156"/>
      <c r="DQ168" s="156"/>
      <c r="DR168" s="156"/>
      <c r="DS168" s="156"/>
      <c r="DT168" s="156"/>
      <c r="DU168" s="156"/>
      <c r="DV168" s="156"/>
      <c r="DW168" s="156"/>
      <c r="DX168" s="156"/>
      <c r="DY168" s="156"/>
      <c r="DZ168" s="156"/>
      <c r="EA168" s="156"/>
      <c r="EB168" s="156"/>
      <c r="EC168" s="156"/>
      <c r="ED168" s="156"/>
      <c r="EE168" s="156"/>
      <c r="EF168" s="156"/>
      <c r="EG168" s="156"/>
      <c r="EH168" s="156"/>
      <c r="EI168" s="156"/>
      <c r="EJ168" s="156"/>
      <c r="EK168" s="156"/>
      <c r="EL168" s="156"/>
      <c r="EM168" s="156"/>
      <c r="EN168" s="156"/>
      <c r="EO168" s="156"/>
      <c r="EP168" s="156"/>
      <c r="EQ168" s="156"/>
      <c r="ER168" s="156"/>
      <c r="ES168" s="156"/>
      <c r="ET168" s="156"/>
      <c r="EU168" s="156"/>
      <c r="EV168" s="156"/>
      <c r="EW168" s="156"/>
      <c r="EX168" s="156"/>
      <c r="EY168" s="156"/>
      <c r="EZ168" s="156"/>
      <c r="FA168" s="156"/>
      <c r="FB168" s="156"/>
      <c r="FC168" s="156"/>
      <c r="FD168" s="156"/>
      <c r="FE168" s="156"/>
      <c r="FF168" s="156"/>
      <c r="FG168" s="156"/>
      <c r="FH168" s="156"/>
      <c r="FI168" s="156"/>
      <c r="FJ168" s="156"/>
      <c r="FK168" s="156"/>
      <c r="FL168" s="156"/>
    </row>
    <row r="169" spans="1:168">
      <c r="A169" s="155" t="s">
        <v>1762</v>
      </c>
      <c r="B169" s="155"/>
      <c r="C169" s="155"/>
      <c r="D169" s="155"/>
      <c r="E169" s="155">
        <v>3</v>
      </c>
      <c r="F169" s="155">
        <v>3</v>
      </c>
      <c r="G169" s="156" t="s">
        <v>1786</v>
      </c>
      <c r="H169" s="156"/>
      <c r="I169" s="156" t="s">
        <v>1787</v>
      </c>
      <c r="J169" s="156" t="s">
        <v>1788</v>
      </c>
      <c r="K169" s="156" t="s">
        <v>1789</v>
      </c>
      <c r="L169" s="156" t="s">
        <v>1790</v>
      </c>
      <c r="M169" s="156" t="s">
        <v>122</v>
      </c>
      <c r="N169" s="156">
        <v>35043</v>
      </c>
      <c r="O169" s="273" t="s">
        <v>1780</v>
      </c>
      <c r="P169" s="156"/>
      <c r="Q169" s="156" t="s">
        <v>1781</v>
      </c>
      <c r="R169" s="156" t="s">
        <v>1782</v>
      </c>
      <c r="S169" s="156"/>
      <c r="T169" s="156"/>
      <c r="U169" s="156"/>
      <c r="V169" s="156"/>
      <c r="W169" s="156"/>
      <c r="X169" s="248" t="s">
        <v>1783</v>
      </c>
      <c r="Y169" s="156"/>
      <c r="Z169" s="155"/>
      <c r="AA169" s="155">
        <v>324</v>
      </c>
      <c r="AB169" s="155">
        <v>327</v>
      </c>
      <c r="AC169" s="156"/>
      <c r="AD169" s="156"/>
      <c r="AE169" s="248" t="s">
        <v>1791</v>
      </c>
      <c r="AF169" s="248" t="s">
        <v>280</v>
      </c>
      <c r="AG169" s="155"/>
      <c r="AH169" s="156"/>
      <c r="AI169" s="249">
        <v>295</v>
      </c>
      <c r="AJ169" s="249">
        <v>0</v>
      </c>
      <c r="AK169" s="249">
        <v>0</v>
      </c>
      <c r="AL169" s="156"/>
      <c r="AM169" s="156" t="s">
        <v>1792</v>
      </c>
      <c r="AN169" s="155"/>
      <c r="AO169" s="155"/>
      <c r="AP169" s="155"/>
      <c r="AQ169" s="155"/>
      <c r="AR169" s="155"/>
      <c r="AS169" s="155"/>
      <c r="AT169" s="155"/>
      <c r="AU169" s="155"/>
      <c r="AV169" s="155"/>
      <c r="AW169" s="155"/>
      <c r="AX169" s="155"/>
      <c r="AY169" s="155"/>
      <c r="AZ169" s="155"/>
      <c r="BA169" s="155"/>
      <c r="BB169" s="155"/>
      <c r="BC169" s="155"/>
      <c r="BD169" s="155"/>
      <c r="BE169" s="155"/>
      <c r="BF169" s="155"/>
      <c r="BG169" s="155"/>
      <c r="BH169" s="155"/>
      <c r="BI169" s="155"/>
      <c r="BJ169" s="155"/>
      <c r="BK169" s="155"/>
      <c r="BL169" s="155"/>
      <c r="BM169" s="155"/>
      <c r="BN169" s="155"/>
      <c r="BO169" s="155"/>
      <c r="BP169" s="155"/>
      <c r="BQ169" s="155"/>
      <c r="BR169" s="155"/>
      <c r="BS169" s="155"/>
      <c r="BT169" s="155"/>
      <c r="BU169" s="155"/>
      <c r="BV169" s="155"/>
      <c r="BW169" s="155"/>
      <c r="BX169" s="155"/>
      <c r="BY169" s="155"/>
      <c r="BZ169" s="155"/>
      <c r="CA169" s="155">
        <v>0</v>
      </c>
      <c r="CB169" s="155">
        <v>0</v>
      </c>
      <c r="CC169" s="155"/>
      <c r="CD169" s="155"/>
      <c r="CE169" s="155">
        <v>1</v>
      </c>
      <c r="CF169" s="155">
        <v>0</v>
      </c>
      <c r="CG169" s="155"/>
      <c r="CH169" s="155"/>
      <c r="CI169" s="155">
        <v>2</v>
      </c>
      <c r="CJ169" s="155">
        <v>0</v>
      </c>
      <c r="CK169" s="250"/>
      <c r="CL169" s="161">
        <v>4</v>
      </c>
      <c r="CM169" s="161">
        <v>1</v>
      </c>
      <c r="CN169" s="257"/>
      <c r="CO169" s="161">
        <v>3</v>
      </c>
      <c r="CP169" s="161">
        <v>1</v>
      </c>
      <c r="CQ169" s="251"/>
      <c r="CR169" s="156"/>
      <c r="CS169" s="156"/>
      <c r="CT169" s="156"/>
      <c r="CU169" s="156"/>
      <c r="CV169" s="156"/>
      <c r="CW169" s="156"/>
      <c r="CX169" s="156"/>
      <c r="CY169" s="156"/>
      <c r="CZ169" s="156"/>
      <c r="DA169" s="156"/>
      <c r="DB169" s="156"/>
      <c r="DC169" s="156"/>
      <c r="DD169" s="156"/>
      <c r="DE169" s="156"/>
      <c r="DF169" s="156"/>
      <c r="DG169" s="156"/>
      <c r="DH169" s="156"/>
      <c r="DI169" s="156"/>
      <c r="DJ169" s="156"/>
      <c r="DK169" s="156"/>
      <c r="DL169" s="156"/>
      <c r="DM169" s="156"/>
      <c r="DN169" s="156"/>
      <c r="DO169" s="156"/>
      <c r="DP169" s="156"/>
      <c r="DQ169" s="156"/>
      <c r="DR169" s="156"/>
      <c r="DS169" s="156"/>
      <c r="DT169" s="156"/>
      <c r="DU169" s="156"/>
      <c r="DV169" s="156"/>
      <c r="DW169" s="156"/>
      <c r="DX169" s="156"/>
      <c r="DY169" s="156"/>
      <c r="DZ169" s="156"/>
      <c r="EA169" s="156"/>
      <c r="EB169" s="156"/>
      <c r="EC169" s="156"/>
      <c r="ED169" s="156"/>
      <c r="EE169" s="156"/>
      <c r="EF169" s="156"/>
      <c r="EG169" s="156"/>
      <c r="EH169" s="156"/>
      <c r="EI169" s="156"/>
      <c r="EJ169" s="156"/>
      <c r="EK169" s="156"/>
      <c r="EL169" s="156"/>
      <c r="EM169" s="156"/>
      <c r="EN169" s="156"/>
      <c r="EO169" s="156"/>
      <c r="EP169" s="156"/>
      <c r="EQ169" s="156"/>
      <c r="ER169" s="156"/>
      <c r="ES169" s="156"/>
      <c r="ET169" s="156"/>
      <c r="EU169" s="156"/>
      <c r="EV169" s="156"/>
      <c r="EW169" s="156"/>
      <c r="EX169" s="156"/>
      <c r="EY169" s="156"/>
      <c r="EZ169" s="156"/>
      <c r="FA169" s="156"/>
      <c r="FB169" s="156"/>
      <c r="FC169" s="156"/>
      <c r="FD169" s="156"/>
      <c r="FE169" s="156"/>
      <c r="FF169" s="156"/>
      <c r="FG169" s="156"/>
      <c r="FH169" s="156"/>
      <c r="FI169" s="156"/>
      <c r="FJ169" s="156"/>
      <c r="FK169" s="156"/>
      <c r="FL169" s="156"/>
    </row>
    <row r="170" spans="1:168">
      <c r="A170" s="155" t="s">
        <v>1762</v>
      </c>
      <c r="B170" s="155"/>
      <c r="C170" s="130" t="s">
        <v>179</v>
      </c>
      <c r="D170" s="155"/>
      <c r="E170" s="155"/>
      <c r="F170" s="155"/>
      <c r="G170" s="156" t="s">
        <v>1793</v>
      </c>
      <c r="H170" s="156"/>
      <c r="I170" s="156" t="s">
        <v>1794</v>
      </c>
      <c r="J170" s="156" t="s">
        <v>1036</v>
      </c>
      <c r="K170" s="156" t="s">
        <v>1037</v>
      </c>
      <c r="L170" s="156" t="s">
        <v>1038</v>
      </c>
      <c r="M170" s="156" t="s">
        <v>146</v>
      </c>
      <c r="N170" s="156">
        <v>14020</v>
      </c>
      <c r="O170" s="273" t="s">
        <v>1039</v>
      </c>
      <c r="P170" s="156"/>
      <c r="Q170" s="156" t="s">
        <v>1040</v>
      </c>
      <c r="R170" s="156" t="s">
        <v>1041</v>
      </c>
      <c r="S170" s="156" t="s">
        <v>1042</v>
      </c>
      <c r="T170" s="156" t="s">
        <v>1043</v>
      </c>
      <c r="U170" s="156" t="s">
        <v>146</v>
      </c>
      <c r="V170" s="156">
        <v>14470</v>
      </c>
      <c r="W170" s="156"/>
      <c r="X170" s="248" t="s">
        <v>1044</v>
      </c>
      <c r="Y170" s="156"/>
      <c r="Z170" s="123"/>
      <c r="AA170" s="156"/>
      <c r="AB170" s="156"/>
      <c r="AC170" s="156"/>
      <c r="AD170" s="156"/>
      <c r="AE170" s="156"/>
      <c r="AF170" s="156"/>
      <c r="AG170" s="123"/>
      <c r="AH170" s="155"/>
      <c r="AI170" s="155"/>
      <c r="AJ170" s="155"/>
      <c r="AK170" s="123"/>
      <c r="AM170" s="156"/>
      <c r="AN170" s="123"/>
      <c r="CQ170" s="185"/>
    </row>
    <row r="171" spans="1:168">
      <c r="A171" s="155" t="s">
        <v>1762</v>
      </c>
      <c r="B171" s="155"/>
      <c r="C171" s="130" t="s">
        <v>179</v>
      </c>
      <c r="D171" s="155"/>
      <c r="E171" s="155"/>
      <c r="F171" s="155"/>
      <c r="G171" s="156" t="s">
        <v>1795</v>
      </c>
      <c r="H171" s="156"/>
      <c r="I171" s="156" t="s">
        <v>1796</v>
      </c>
      <c r="J171" s="156"/>
      <c r="K171" s="156" t="s">
        <v>1797</v>
      </c>
      <c r="L171" s="156" t="s">
        <v>1798</v>
      </c>
      <c r="M171" s="156" t="s">
        <v>185</v>
      </c>
      <c r="N171" s="156">
        <v>95357</v>
      </c>
      <c r="O171" s="273" t="s">
        <v>753</v>
      </c>
      <c r="P171" s="156"/>
      <c r="Q171" s="156" t="s">
        <v>289</v>
      </c>
      <c r="R171" s="156" t="s">
        <v>754</v>
      </c>
      <c r="S171" s="156"/>
      <c r="T171" s="156"/>
      <c r="U171" s="156"/>
      <c r="V171" s="156"/>
      <c r="W171" s="156"/>
      <c r="X171" s="248" t="s">
        <v>755</v>
      </c>
      <c r="Y171" s="156"/>
      <c r="Z171" s="123"/>
      <c r="AA171" s="156"/>
      <c r="AB171" s="156"/>
      <c r="AC171" s="156"/>
      <c r="AD171" s="156"/>
      <c r="AE171" s="156"/>
      <c r="AF171" s="156"/>
      <c r="AG171" s="123"/>
      <c r="AH171" s="155"/>
      <c r="AI171" s="155"/>
      <c r="AJ171" s="155"/>
      <c r="AK171" s="123"/>
      <c r="AM171" s="156"/>
      <c r="AN171" s="123"/>
      <c r="CQ171" s="185"/>
    </row>
    <row r="172" spans="1:168">
      <c r="A172" s="155" t="s">
        <v>1762</v>
      </c>
      <c r="B172" s="155"/>
      <c r="C172" s="130"/>
      <c r="D172" s="155"/>
      <c r="E172" s="155"/>
      <c r="F172" s="155"/>
      <c r="G172" s="156" t="s">
        <v>1799</v>
      </c>
      <c r="H172" s="156"/>
      <c r="I172" s="156" t="s">
        <v>1800</v>
      </c>
      <c r="J172" s="156"/>
      <c r="K172" s="156" t="s">
        <v>504</v>
      </c>
      <c r="L172" s="156" t="s">
        <v>505</v>
      </c>
      <c r="M172" s="156" t="s">
        <v>287</v>
      </c>
      <c r="N172" s="156">
        <v>37167</v>
      </c>
      <c r="O172" s="273" t="s">
        <v>1780</v>
      </c>
      <c r="P172" s="156"/>
      <c r="Q172" s="156" t="s">
        <v>1781</v>
      </c>
      <c r="R172" s="156" t="s">
        <v>1782</v>
      </c>
      <c r="S172" s="156"/>
      <c r="T172" s="156"/>
      <c r="U172" s="156"/>
      <c r="V172" s="156"/>
      <c r="W172" s="156"/>
      <c r="X172" s="248" t="s">
        <v>1783</v>
      </c>
      <c r="Y172" s="156"/>
      <c r="Z172" s="155"/>
      <c r="AA172" s="155">
        <v>331</v>
      </c>
      <c r="AB172" s="155">
        <v>403</v>
      </c>
      <c r="AC172" s="156"/>
      <c r="AD172" s="156"/>
      <c r="AE172" s="248" t="s">
        <v>1801</v>
      </c>
      <c r="AF172" s="248" t="s">
        <v>280</v>
      </c>
      <c r="AG172" s="155"/>
      <c r="AH172" s="156"/>
      <c r="AI172" s="249">
        <v>295</v>
      </c>
      <c r="AJ172" s="249">
        <v>0</v>
      </c>
      <c r="AK172" s="249">
        <v>0</v>
      </c>
      <c r="AL172" s="156"/>
      <c r="AM172" s="156" t="s">
        <v>1802</v>
      </c>
      <c r="AN172" s="155"/>
      <c r="AO172" s="155"/>
      <c r="AP172" s="155"/>
      <c r="AQ172" s="155"/>
      <c r="AR172" s="15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E172" s="155"/>
      <c r="BF172" s="155"/>
      <c r="BG172" s="155"/>
      <c r="BH172" s="155"/>
      <c r="BI172" s="155"/>
      <c r="BJ172" s="155"/>
      <c r="BK172" s="155"/>
      <c r="BL172" s="155"/>
      <c r="BM172" s="155"/>
      <c r="BN172" s="155"/>
      <c r="BO172" s="155"/>
      <c r="BP172" s="155"/>
      <c r="BQ172" s="155"/>
      <c r="BR172" s="155"/>
      <c r="BS172" s="155"/>
      <c r="BT172" s="155"/>
      <c r="BU172" s="155"/>
      <c r="BV172" s="155"/>
      <c r="BW172" s="155"/>
      <c r="BX172" s="155"/>
      <c r="BY172" s="155"/>
      <c r="BZ172" s="155"/>
      <c r="CA172" s="155"/>
      <c r="CB172" s="155"/>
      <c r="CC172" s="155"/>
      <c r="CD172" s="155"/>
      <c r="CE172" s="155">
        <v>0</v>
      </c>
      <c r="CF172" s="155">
        <v>0</v>
      </c>
      <c r="CG172" s="155"/>
      <c r="CH172" s="155"/>
      <c r="CI172" s="155">
        <v>0</v>
      </c>
      <c r="CJ172" s="155">
        <v>0</v>
      </c>
      <c r="CK172" s="155"/>
      <c r="CL172" s="161">
        <v>0</v>
      </c>
      <c r="CM172" s="161">
        <v>0</v>
      </c>
      <c r="CN172" s="286"/>
      <c r="CO172" s="161">
        <v>1</v>
      </c>
      <c r="CP172" s="161">
        <v>0</v>
      </c>
      <c r="CQ172" s="251"/>
      <c r="CR172" s="156"/>
      <c r="CS172" s="156"/>
      <c r="CT172" s="156"/>
      <c r="CU172" s="156"/>
      <c r="CV172" s="156"/>
      <c r="CW172" s="156"/>
      <c r="CX172" s="156"/>
      <c r="CY172" s="156"/>
      <c r="CZ172" s="156"/>
      <c r="DA172" s="156"/>
      <c r="DB172" s="156"/>
      <c r="DC172" s="156"/>
      <c r="DD172" s="156"/>
      <c r="DE172" s="156"/>
      <c r="DF172" s="156"/>
      <c r="DG172" s="156"/>
      <c r="DH172" s="156"/>
      <c r="DI172" s="156"/>
      <c r="DJ172" s="156"/>
      <c r="DK172" s="156"/>
      <c r="DL172" s="156"/>
      <c r="DM172" s="156"/>
      <c r="DN172" s="156"/>
      <c r="DO172" s="156"/>
      <c r="DP172" s="156"/>
      <c r="DQ172" s="156"/>
      <c r="DR172" s="156"/>
      <c r="DS172" s="156"/>
      <c r="DT172" s="156"/>
      <c r="DU172" s="156"/>
      <c r="DV172" s="156"/>
      <c r="DW172" s="156"/>
      <c r="DX172" s="156"/>
      <c r="DY172" s="156"/>
      <c r="DZ172" s="156"/>
      <c r="EA172" s="156"/>
      <c r="EB172" s="156"/>
      <c r="EC172" s="156"/>
      <c r="ED172" s="156"/>
      <c r="EE172" s="156"/>
      <c r="EF172" s="156"/>
      <c r="EG172" s="156"/>
      <c r="EH172" s="156"/>
      <c r="EI172" s="156"/>
      <c r="EJ172" s="156"/>
      <c r="EK172" s="156"/>
      <c r="EL172" s="156"/>
      <c r="EM172" s="156"/>
      <c r="EN172" s="156"/>
      <c r="EO172" s="156"/>
      <c r="EP172" s="156"/>
      <c r="EQ172" s="156"/>
      <c r="ER172" s="156"/>
      <c r="ES172" s="156"/>
      <c r="ET172" s="156"/>
      <c r="EU172" s="156"/>
      <c r="EV172" s="156"/>
      <c r="EW172" s="156"/>
      <c r="EX172" s="156"/>
      <c r="EY172" s="156"/>
      <c r="EZ172" s="156"/>
      <c r="FA172" s="156"/>
      <c r="FB172" s="156"/>
      <c r="FC172" s="156"/>
      <c r="FD172" s="156"/>
      <c r="FE172" s="156"/>
      <c r="FF172" s="156"/>
      <c r="FG172" s="156"/>
      <c r="FH172" s="156"/>
      <c r="FI172" s="156"/>
      <c r="FJ172" s="156"/>
      <c r="FK172" s="156"/>
      <c r="FL172" s="156"/>
    </row>
    <row r="173" spans="1:168">
      <c r="A173" s="155" t="s">
        <v>1762</v>
      </c>
      <c r="B173" s="155"/>
      <c r="C173" s="130" t="s">
        <v>179</v>
      </c>
      <c r="D173" s="155"/>
      <c r="E173" s="155"/>
      <c r="F173" s="155"/>
      <c r="G173" s="156" t="s">
        <v>1803</v>
      </c>
      <c r="H173" s="156"/>
      <c r="I173" s="156" t="s">
        <v>1804</v>
      </c>
      <c r="J173" s="156"/>
      <c r="K173" s="156" t="s">
        <v>1805</v>
      </c>
      <c r="L173" s="156" t="s">
        <v>1806</v>
      </c>
      <c r="M173" s="156" t="s">
        <v>185</v>
      </c>
      <c r="N173" s="156">
        <v>95348</v>
      </c>
      <c r="O173" s="273" t="s">
        <v>753</v>
      </c>
      <c r="P173" s="156"/>
      <c r="Q173" s="156" t="s">
        <v>289</v>
      </c>
      <c r="R173" s="156" t="s">
        <v>754</v>
      </c>
      <c r="S173" s="156"/>
      <c r="T173" s="156"/>
      <c r="U173" s="156"/>
      <c r="V173" s="156"/>
      <c r="W173" s="156"/>
      <c r="X173" s="248" t="s">
        <v>755</v>
      </c>
      <c r="Y173" s="156"/>
      <c r="Z173" s="123"/>
      <c r="AA173" s="156"/>
      <c r="AB173" s="156"/>
      <c r="AC173" s="156"/>
      <c r="AD173" s="156"/>
      <c r="AE173" s="156"/>
      <c r="AF173" s="156"/>
      <c r="AG173" s="123"/>
      <c r="AH173" s="155"/>
      <c r="AI173" s="155"/>
      <c r="AJ173" s="155"/>
      <c r="AK173" s="123"/>
      <c r="AM173" s="156"/>
      <c r="AN173" s="123"/>
      <c r="CQ173" s="185"/>
    </row>
    <row r="174" spans="1:168">
      <c r="A174" s="155" t="s">
        <v>1762</v>
      </c>
      <c r="B174" s="155"/>
      <c r="C174" s="130" t="s">
        <v>179</v>
      </c>
      <c r="D174" s="155"/>
      <c r="E174" s="155"/>
      <c r="F174" s="155"/>
      <c r="G174" s="156" t="s">
        <v>1807</v>
      </c>
      <c r="H174" s="156"/>
      <c r="I174" s="156" t="s">
        <v>1808</v>
      </c>
      <c r="J174" s="156"/>
      <c r="K174" s="156" t="s">
        <v>1316</v>
      </c>
      <c r="L174" s="156" t="s">
        <v>1317</v>
      </c>
      <c r="M174" s="156" t="s">
        <v>170</v>
      </c>
      <c r="N174" s="156">
        <v>62028</v>
      </c>
      <c r="O174" s="273" t="s">
        <v>1318</v>
      </c>
      <c r="P174" s="156"/>
      <c r="Q174" s="156" t="s">
        <v>681</v>
      </c>
      <c r="R174" s="156" t="s">
        <v>1319</v>
      </c>
      <c r="S174" s="156" t="s">
        <v>1320</v>
      </c>
      <c r="T174" s="156" t="s">
        <v>1321</v>
      </c>
      <c r="U174" s="156" t="s">
        <v>520</v>
      </c>
      <c r="V174" s="156">
        <v>63376</v>
      </c>
      <c r="W174" s="156"/>
      <c r="X174" s="248" t="s">
        <v>1322</v>
      </c>
      <c r="Y174" s="156"/>
      <c r="Z174" s="123"/>
      <c r="AA174" s="156"/>
      <c r="AB174" s="156"/>
      <c r="AC174" s="156"/>
      <c r="AD174" s="156"/>
      <c r="AE174" s="156"/>
      <c r="AF174" s="156"/>
      <c r="AG174" s="123"/>
      <c r="AH174" s="155"/>
      <c r="AI174" s="155"/>
      <c r="AJ174" s="155"/>
      <c r="AK174" s="123"/>
      <c r="AM174" s="156"/>
      <c r="AN174" s="123"/>
      <c r="CQ174" s="185"/>
    </row>
    <row r="175" spans="1:168">
      <c r="A175" s="155" t="s">
        <v>1762</v>
      </c>
      <c r="B175" s="155"/>
      <c r="C175" s="130"/>
      <c r="D175" s="155"/>
      <c r="E175" s="155"/>
      <c r="F175" s="155"/>
      <c r="G175" s="156" t="s">
        <v>1809</v>
      </c>
      <c r="H175" s="156"/>
      <c r="I175" s="156" t="s">
        <v>1810</v>
      </c>
      <c r="J175" s="156"/>
      <c r="K175" s="156" t="s">
        <v>1811</v>
      </c>
      <c r="L175" s="156" t="s">
        <v>1812</v>
      </c>
      <c r="M175" s="156" t="s">
        <v>485</v>
      </c>
      <c r="N175" s="156">
        <v>32669</v>
      </c>
      <c r="O175" s="273" t="s">
        <v>1780</v>
      </c>
      <c r="P175" s="156"/>
      <c r="Q175" s="156" t="s">
        <v>1781</v>
      </c>
      <c r="R175" s="156" t="s">
        <v>1782</v>
      </c>
      <c r="S175" s="156"/>
      <c r="T175" s="156"/>
      <c r="U175" s="156"/>
      <c r="V175" s="156"/>
      <c r="W175" s="156"/>
      <c r="X175" s="248" t="s">
        <v>1783</v>
      </c>
      <c r="Y175" s="156"/>
      <c r="Z175" s="155"/>
      <c r="AA175" s="155">
        <v>317</v>
      </c>
      <c r="AB175" s="155">
        <v>320</v>
      </c>
      <c r="AC175" s="156"/>
      <c r="AD175" s="156"/>
      <c r="AE175" s="248" t="s">
        <v>1813</v>
      </c>
      <c r="AF175" s="248" t="s">
        <v>280</v>
      </c>
      <c r="AG175" s="155"/>
      <c r="AH175" s="155"/>
      <c r="AI175" s="249">
        <v>295</v>
      </c>
      <c r="AJ175" s="249">
        <v>0</v>
      </c>
      <c r="AK175" s="249">
        <v>0</v>
      </c>
      <c r="AL175" s="156"/>
      <c r="AM175" s="156" t="s">
        <v>1814</v>
      </c>
      <c r="AN175" s="155"/>
      <c r="AO175" s="155"/>
      <c r="AP175" s="155"/>
      <c r="AQ175" s="155"/>
      <c r="AR175" s="155">
        <v>0</v>
      </c>
      <c r="AS175" s="155">
        <v>0</v>
      </c>
      <c r="AT175" s="155"/>
      <c r="AU175" s="155"/>
      <c r="AV175" s="155"/>
      <c r="AW175" s="155">
        <v>0</v>
      </c>
      <c r="AX175" s="155">
        <v>0</v>
      </c>
      <c r="AY175" s="155"/>
      <c r="AZ175" s="155"/>
      <c r="BA175" s="155"/>
      <c r="BB175" s="155"/>
      <c r="BC175" s="155"/>
      <c r="BD175" s="155"/>
      <c r="BE175" s="155">
        <v>0</v>
      </c>
      <c r="BF175" s="155">
        <v>0</v>
      </c>
      <c r="BG175" s="155"/>
      <c r="BH175" s="155"/>
      <c r="BI175" s="155"/>
      <c r="BJ175" s="155"/>
      <c r="BK175" s="155"/>
      <c r="BL175" s="155"/>
      <c r="BM175" s="155">
        <v>1</v>
      </c>
      <c r="BN175" s="155">
        <v>1</v>
      </c>
      <c r="BO175" s="155"/>
      <c r="BP175" s="155"/>
      <c r="BQ175" s="155"/>
      <c r="BR175" s="155"/>
      <c r="BS175" s="155">
        <v>1</v>
      </c>
      <c r="BT175" s="155">
        <v>1</v>
      </c>
      <c r="BU175" s="155"/>
      <c r="BV175" s="155"/>
      <c r="BW175" s="155">
        <v>1</v>
      </c>
      <c r="BX175" s="155">
        <v>1</v>
      </c>
      <c r="BY175" s="155"/>
      <c r="BZ175" s="155"/>
      <c r="CA175" s="155">
        <v>2</v>
      </c>
      <c r="CB175" s="155">
        <v>2</v>
      </c>
      <c r="CC175" s="155"/>
      <c r="CD175" s="155"/>
      <c r="CE175" s="155">
        <v>2</v>
      </c>
      <c r="CF175" s="155">
        <v>2</v>
      </c>
      <c r="CG175" s="155"/>
      <c r="CH175" s="155"/>
      <c r="CI175" s="155">
        <v>2</v>
      </c>
      <c r="CJ175" s="155">
        <v>2</v>
      </c>
      <c r="CK175" s="155"/>
      <c r="CL175" s="161">
        <v>5</v>
      </c>
      <c r="CM175" s="161">
        <v>4</v>
      </c>
      <c r="CN175" s="286"/>
      <c r="CO175" s="161">
        <v>5</v>
      </c>
      <c r="CP175" s="161">
        <v>4</v>
      </c>
      <c r="CQ175" s="251"/>
      <c r="CR175" s="156"/>
      <c r="CS175" s="156"/>
      <c r="CT175" s="156"/>
      <c r="CU175" s="156"/>
      <c r="CV175" s="156"/>
      <c r="CW175" s="156"/>
      <c r="CX175" s="156"/>
      <c r="CY175" s="156"/>
      <c r="CZ175" s="156"/>
      <c r="DA175" s="156"/>
      <c r="DB175" s="156"/>
      <c r="DC175" s="156"/>
      <c r="DD175" s="156"/>
      <c r="DE175" s="156"/>
      <c r="DF175" s="156"/>
      <c r="DG175" s="156"/>
      <c r="DH175" s="156"/>
      <c r="DI175" s="156"/>
      <c r="DJ175" s="156"/>
      <c r="DK175" s="156"/>
      <c r="DL175" s="156"/>
      <c r="DM175" s="156"/>
      <c r="DN175" s="156"/>
      <c r="DO175" s="156"/>
      <c r="DP175" s="156"/>
      <c r="DQ175" s="156"/>
      <c r="DR175" s="156"/>
      <c r="DS175" s="156"/>
      <c r="DT175" s="156"/>
      <c r="DU175" s="156"/>
      <c r="DV175" s="156"/>
      <c r="DW175" s="156"/>
      <c r="DX175" s="156"/>
      <c r="DY175" s="156"/>
      <c r="DZ175" s="156"/>
      <c r="EA175" s="156"/>
      <c r="EB175" s="156"/>
      <c r="EC175" s="156"/>
      <c r="ED175" s="156"/>
      <c r="EE175" s="156"/>
      <c r="EF175" s="156"/>
      <c r="EG175" s="156"/>
      <c r="EH175" s="156"/>
      <c r="EI175" s="156"/>
      <c r="EJ175" s="156"/>
      <c r="EK175" s="156"/>
      <c r="EL175" s="156"/>
      <c r="EM175" s="156"/>
      <c r="EN175" s="156"/>
      <c r="EO175" s="156"/>
      <c r="EP175" s="156"/>
      <c r="EQ175" s="156"/>
      <c r="ER175" s="156"/>
      <c r="ES175" s="156"/>
      <c r="ET175" s="156"/>
      <c r="EU175" s="156"/>
      <c r="EV175" s="156"/>
      <c r="EW175" s="156"/>
      <c r="EX175" s="156"/>
      <c r="EY175" s="156"/>
      <c r="EZ175" s="156"/>
      <c r="FA175" s="156"/>
      <c r="FB175" s="156"/>
      <c r="FC175" s="156"/>
      <c r="FD175" s="156"/>
      <c r="FE175" s="156"/>
      <c r="FF175" s="156"/>
      <c r="FG175" s="156"/>
      <c r="FH175" s="156"/>
      <c r="FI175" s="156"/>
      <c r="FJ175" s="156"/>
      <c r="FK175" s="156"/>
      <c r="FL175" s="156"/>
    </row>
    <row r="176" spans="1:168" s="156" customFormat="1">
      <c r="A176" s="155" t="s">
        <v>1762</v>
      </c>
      <c r="B176" s="155"/>
      <c r="C176" s="155"/>
      <c r="D176" s="155"/>
      <c r="E176" s="155">
        <v>2</v>
      </c>
      <c r="F176" s="155">
        <v>2</v>
      </c>
      <c r="G176" s="156" t="s">
        <v>1815</v>
      </c>
      <c r="I176" s="156" t="s">
        <v>1816</v>
      </c>
      <c r="J176" s="156" t="s">
        <v>1817</v>
      </c>
      <c r="K176" s="156" t="s">
        <v>1818</v>
      </c>
      <c r="L176" s="156" t="s">
        <v>1819</v>
      </c>
      <c r="M176" s="156" t="s">
        <v>185</v>
      </c>
      <c r="N176" s="156">
        <v>90810</v>
      </c>
      <c r="O176" s="273" t="s">
        <v>1780</v>
      </c>
      <c r="Q176" s="156" t="s">
        <v>1781</v>
      </c>
      <c r="R176" s="156" t="s">
        <v>1782</v>
      </c>
      <c r="X176" s="248" t="s">
        <v>1783</v>
      </c>
      <c r="Z176" s="155"/>
      <c r="AA176" s="155">
        <v>414</v>
      </c>
      <c r="AB176" s="155">
        <v>417</v>
      </c>
      <c r="AE176" s="248" t="s">
        <v>1820</v>
      </c>
      <c r="AF176" s="248" t="s">
        <v>280</v>
      </c>
      <c r="AG176" s="155"/>
      <c r="AI176" s="249">
        <v>320</v>
      </c>
      <c r="AJ176" s="249">
        <v>0</v>
      </c>
      <c r="AK176" s="249">
        <v>0</v>
      </c>
      <c r="AM176" s="156" t="s">
        <v>1821</v>
      </c>
      <c r="AN176" s="155"/>
      <c r="AO176" s="155"/>
      <c r="AP176" s="155"/>
      <c r="AQ176" s="155"/>
      <c r="AR176" s="155"/>
      <c r="AS176" s="155"/>
      <c r="AT176" s="155"/>
      <c r="AU176" s="155"/>
      <c r="AV176" s="155"/>
      <c r="AW176" s="155"/>
      <c r="AX176" s="155"/>
      <c r="AY176" s="155"/>
      <c r="AZ176" s="155"/>
      <c r="BA176" s="155"/>
      <c r="BB176" s="155"/>
      <c r="BC176" s="155"/>
      <c r="BD176" s="155"/>
      <c r="BE176" s="155"/>
      <c r="BF176" s="155"/>
      <c r="BG176" s="155"/>
      <c r="BH176" s="155"/>
      <c r="BI176" s="155"/>
      <c r="BJ176" s="155"/>
      <c r="BK176" s="155"/>
      <c r="BL176" s="155"/>
      <c r="BM176" s="155"/>
      <c r="BN176" s="155"/>
      <c r="BO176" s="155"/>
      <c r="BP176" s="155"/>
      <c r="BQ176" s="155"/>
      <c r="BR176" s="155"/>
      <c r="BS176" s="155"/>
      <c r="BT176" s="155"/>
      <c r="BU176" s="155"/>
      <c r="BV176" s="155"/>
      <c r="BW176" s="155"/>
      <c r="BX176" s="155"/>
      <c r="BY176" s="155"/>
      <c r="BZ176" s="155"/>
      <c r="CA176" s="155"/>
      <c r="CB176" s="155"/>
      <c r="CC176" s="155"/>
      <c r="CD176" s="155"/>
      <c r="CE176" s="155">
        <v>0</v>
      </c>
      <c r="CF176" s="155">
        <v>0</v>
      </c>
      <c r="CG176" s="155"/>
      <c r="CH176" s="155"/>
      <c r="CI176" s="155">
        <v>0</v>
      </c>
      <c r="CJ176" s="155">
        <v>0</v>
      </c>
      <c r="CK176" s="250"/>
      <c r="CL176" s="161">
        <v>2</v>
      </c>
      <c r="CM176" s="161">
        <v>1</v>
      </c>
      <c r="CN176" s="257"/>
      <c r="CO176" s="161">
        <v>3</v>
      </c>
      <c r="CP176" s="161">
        <v>2</v>
      </c>
      <c r="CQ176" s="251"/>
    </row>
    <row r="177" spans="1:168" s="156" customFormat="1">
      <c r="A177" s="155" t="s">
        <v>1762</v>
      </c>
      <c r="B177" s="155"/>
      <c r="C177" s="155"/>
      <c r="D177" s="155"/>
      <c r="E177" s="155">
        <v>3</v>
      </c>
      <c r="F177" s="155">
        <v>3</v>
      </c>
      <c r="G177" s="156" t="s">
        <v>1822</v>
      </c>
      <c r="I177" s="156" t="s">
        <v>1823</v>
      </c>
      <c r="J177" s="156" t="s">
        <v>1824</v>
      </c>
      <c r="K177" s="156" t="s">
        <v>1825</v>
      </c>
      <c r="L177" s="156" t="s">
        <v>1826</v>
      </c>
      <c r="M177" s="156" t="s">
        <v>146</v>
      </c>
      <c r="N177" s="156">
        <v>11427</v>
      </c>
      <c r="O177" s="273" t="s">
        <v>1340</v>
      </c>
      <c r="Q177" s="156" t="s">
        <v>690</v>
      </c>
      <c r="R177" s="156" t="s">
        <v>691</v>
      </c>
      <c r="S177" s="156" t="s">
        <v>1341</v>
      </c>
      <c r="T177" s="156" t="s">
        <v>1342</v>
      </c>
      <c r="U177" s="156" t="s">
        <v>146</v>
      </c>
      <c r="V177" s="156">
        <v>11756</v>
      </c>
      <c r="X177" s="248" t="s">
        <v>692</v>
      </c>
      <c r="Z177" s="155"/>
      <c r="AA177" s="155">
        <v>414</v>
      </c>
      <c r="AB177" s="155">
        <v>417</v>
      </c>
      <c r="AE177" s="248" t="s">
        <v>1820</v>
      </c>
      <c r="AF177" s="248" t="s">
        <v>280</v>
      </c>
      <c r="AG177" s="155"/>
      <c r="AH177" s="155"/>
      <c r="AI177" s="249">
        <v>320</v>
      </c>
      <c r="AJ177" s="249"/>
      <c r="AK177" s="249"/>
      <c r="AN177" s="155"/>
      <c r="AO177" s="155"/>
      <c r="AP177" s="155"/>
      <c r="AQ177" s="155"/>
      <c r="AR177" s="155"/>
      <c r="AS177" s="155"/>
      <c r="AT177" s="155"/>
      <c r="AU177" s="155"/>
      <c r="AV177" s="155"/>
      <c r="AW177" s="155"/>
      <c r="AX177" s="155"/>
      <c r="AY177" s="155"/>
      <c r="AZ177" s="155"/>
      <c r="BA177" s="155"/>
      <c r="BB177" s="155"/>
      <c r="BC177" s="155"/>
      <c r="BD177" s="155"/>
      <c r="BE177" s="155"/>
      <c r="BF177" s="155"/>
      <c r="BG177" s="155"/>
      <c r="BH177" s="155"/>
      <c r="BI177" s="155"/>
      <c r="BJ177" s="155"/>
      <c r="BK177" s="155"/>
      <c r="BL177" s="155"/>
      <c r="BM177" s="155"/>
      <c r="BN177" s="155"/>
      <c r="BO177" s="155"/>
      <c r="BP177" s="155"/>
      <c r="BQ177" s="155"/>
      <c r="BR177" s="155"/>
      <c r="BS177" s="155"/>
      <c r="BT177" s="155"/>
      <c r="BU177" s="155"/>
      <c r="BV177" s="155"/>
      <c r="BW177" s="155"/>
      <c r="BX177" s="155"/>
      <c r="BY177" s="155"/>
      <c r="BZ177" s="155"/>
      <c r="CA177" s="155"/>
      <c r="CB177" s="155"/>
      <c r="CC177" s="155"/>
      <c r="CD177" s="155"/>
      <c r="CE177" s="155"/>
      <c r="CF177" s="155"/>
      <c r="CG177" s="155"/>
      <c r="CH177" s="155"/>
      <c r="CI177" s="155"/>
      <c r="CJ177" s="155"/>
      <c r="CK177" s="250"/>
      <c r="CL177" s="161"/>
      <c r="CM177" s="161"/>
      <c r="CN177" s="257"/>
      <c r="CO177" s="161"/>
      <c r="CP177" s="161"/>
      <c r="CQ177" s="251"/>
    </row>
    <row r="178" spans="1:168">
      <c r="A178" s="155" t="s">
        <v>1762</v>
      </c>
      <c r="B178" s="155"/>
      <c r="C178" s="130" t="s">
        <v>179</v>
      </c>
      <c r="D178" s="155"/>
      <c r="E178" s="155"/>
      <c r="F178" s="155"/>
      <c r="G178" s="156" t="s">
        <v>1410</v>
      </c>
      <c r="H178" s="156"/>
      <c r="I178" s="156" t="s">
        <v>1827</v>
      </c>
      <c r="J178" s="156"/>
      <c r="K178" s="156" t="s">
        <v>1412</v>
      </c>
      <c r="L178" s="156" t="s">
        <v>1413</v>
      </c>
      <c r="M178" s="156" t="s">
        <v>222</v>
      </c>
      <c r="N178" s="156">
        <v>8069</v>
      </c>
      <c r="O178" s="273" t="s">
        <v>1414</v>
      </c>
      <c r="P178" s="156"/>
      <c r="Q178" s="156" t="s">
        <v>148</v>
      </c>
      <c r="R178" s="156" t="s">
        <v>1415</v>
      </c>
      <c r="S178" s="156" t="s">
        <v>1416</v>
      </c>
      <c r="T178" s="156" t="s">
        <v>1417</v>
      </c>
      <c r="U178" s="156" t="s">
        <v>222</v>
      </c>
      <c r="V178" s="156" t="s">
        <v>1418</v>
      </c>
      <c r="W178" s="156"/>
      <c r="X178" s="248" t="s">
        <v>1419</v>
      </c>
      <c r="Y178" s="156"/>
      <c r="Z178" s="123"/>
      <c r="AA178" s="156"/>
      <c r="AB178" s="156"/>
      <c r="AC178" s="156"/>
      <c r="AD178" s="156"/>
      <c r="AE178" s="156"/>
      <c r="AF178" s="156"/>
      <c r="AG178" s="123"/>
      <c r="AH178" s="155"/>
      <c r="AI178" s="155"/>
      <c r="AJ178" s="155"/>
      <c r="AK178" s="123"/>
      <c r="AM178" s="156"/>
      <c r="AN178" s="123"/>
      <c r="CQ178" s="185"/>
    </row>
    <row r="179" spans="1:168">
      <c r="A179" s="155" t="s">
        <v>1762</v>
      </c>
      <c r="B179" s="155"/>
      <c r="C179" s="130" t="s">
        <v>179</v>
      </c>
      <c r="D179" s="155"/>
      <c r="E179" s="155"/>
      <c r="F179" s="155"/>
      <c r="G179" s="156" t="s">
        <v>1828</v>
      </c>
      <c r="H179" s="156"/>
      <c r="I179" s="156" t="s">
        <v>1829</v>
      </c>
      <c r="J179" s="156" t="s">
        <v>469</v>
      </c>
      <c r="K179" s="156" t="s">
        <v>470</v>
      </c>
      <c r="L179" s="156" t="s">
        <v>471</v>
      </c>
      <c r="M179" s="156" t="s">
        <v>472</v>
      </c>
      <c r="N179" s="156">
        <v>55431</v>
      </c>
      <c r="O179" s="273" t="s">
        <v>473</v>
      </c>
      <c r="P179" s="156"/>
      <c r="Q179" s="156" t="s">
        <v>474</v>
      </c>
      <c r="R179" s="156" t="s">
        <v>475</v>
      </c>
      <c r="S179" s="156" t="s">
        <v>1830</v>
      </c>
      <c r="T179" s="156" t="s">
        <v>472</v>
      </c>
      <c r="U179" s="156" t="s">
        <v>472</v>
      </c>
      <c r="V179" s="156">
        <v>55417</v>
      </c>
      <c r="W179" s="156"/>
      <c r="X179" s="248" t="s">
        <v>478</v>
      </c>
      <c r="Y179" s="156"/>
      <c r="Z179" s="123"/>
      <c r="AA179" s="156"/>
      <c r="AB179" s="156"/>
      <c r="AC179" s="156"/>
      <c r="AD179" s="156"/>
      <c r="AE179" s="156"/>
      <c r="AF179" s="156"/>
      <c r="AG179" s="123"/>
      <c r="AH179" s="155"/>
      <c r="AI179" s="155"/>
      <c r="AJ179" s="155"/>
      <c r="AK179" s="123"/>
      <c r="AM179" s="156"/>
      <c r="AN179" s="123"/>
      <c r="CQ179" s="185"/>
    </row>
    <row r="180" spans="1:168">
      <c r="A180" s="155" t="s">
        <v>1762</v>
      </c>
      <c r="B180" s="155"/>
      <c r="C180" s="130" t="s">
        <v>179</v>
      </c>
      <c r="D180" s="155"/>
      <c r="E180" s="155"/>
      <c r="F180" s="155"/>
      <c r="G180" s="156" t="s">
        <v>1831</v>
      </c>
      <c r="H180" s="156"/>
      <c r="I180" s="156" t="s">
        <v>1832</v>
      </c>
      <c r="J180" s="156" t="s">
        <v>1833</v>
      </c>
      <c r="K180" s="156" t="s">
        <v>1834</v>
      </c>
      <c r="L180" s="156" t="s">
        <v>1835</v>
      </c>
      <c r="M180" s="156" t="s">
        <v>185</v>
      </c>
      <c r="N180" s="156">
        <v>91911</v>
      </c>
      <c r="O180" s="273" t="s">
        <v>1836</v>
      </c>
      <c r="P180" s="156"/>
      <c r="Q180" s="156" t="s">
        <v>1837</v>
      </c>
      <c r="R180" s="156" t="s">
        <v>1838</v>
      </c>
      <c r="S180" s="156" t="s">
        <v>1839</v>
      </c>
      <c r="T180" s="156" t="s">
        <v>1835</v>
      </c>
      <c r="U180" s="156" t="s">
        <v>185</v>
      </c>
      <c r="V180" s="156">
        <v>91914</v>
      </c>
      <c r="W180" s="156"/>
      <c r="X180" s="248" t="s">
        <v>1840</v>
      </c>
      <c r="Y180" s="156"/>
      <c r="Z180" s="123"/>
      <c r="AA180" s="156"/>
      <c r="AB180" s="156"/>
      <c r="AC180" s="156"/>
      <c r="AD180" s="156"/>
      <c r="AE180" s="156"/>
      <c r="AF180" s="156"/>
      <c r="AG180" s="123"/>
      <c r="AH180" s="155"/>
      <c r="AI180" s="155"/>
      <c r="AJ180" s="155"/>
      <c r="AK180" s="123"/>
      <c r="AM180" s="156"/>
      <c r="AN180" s="123"/>
      <c r="CQ180" s="185"/>
    </row>
    <row r="181" spans="1:168">
      <c r="A181" s="155" t="s">
        <v>1762</v>
      </c>
      <c r="B181" s="155"/>
      <c r="C181" s="130"/>
      <c r="D181" s="155"/>
      <c r="E181" s="155"/>
      <c r="F181" s="155"/>
      <c r="G181" s="156" t="s">
        <v>1841</v>
      </c>
      <c r="H181" s="156"/>
      <c r="I181" s="156" t="s">
        <v>1842</v>
      </c>
      <c r="J181" s="156" t="s">
        <v>1843</v>
      </c>
      <c r="K181" s="156" t="s">
        <v>1844</v>
      </c>
      <c r="L181" s="156" t="s">
        <v>1845</v>
      </c>
      <c r="M181" s="156" t="s">
        <v>485</v>
      </c>
      <c r="N181" s="156">
        <v>33833</v>
      </c>
      <c r="O181" s="273" t="s">
        <v>1780</v>
      </c>
      <c r="P181" s="156"/>
      <c r="Q181" s="156" t="s">
        <v>1781</v>
      </c>
      <c r="R181" s="156" t="s">
        <v>1782</v>
      </c>
      <c r="S181" s="156"/>
      <c r="T181" s="156"/>
      <c r="U181" s="156"/>
      <c r="V181" s="156"/>
      <c r="W181" s="156"/>
      <c r="X181" s="248" t="s">
        <v>1783</v>
      </c>
      <c r="Y181" s="156"/>
      <c r="Z181" s="155"/>
      <c r="AA181" s="155">
        <v>317</v>
      </c>
      <c r="AB181" s="155">
        <v>320</v>
      </c>
      <c r="AC181" s="156"/>
      <c r="AD181" s="156"/>
      <c r="AE181" s="248" t="s">
        <v>1813</v>
      </c>
      <c r="AF181" s="248" t="s">
        <v>280</v>
      </c>
      <c r="AG181" s="155"/>
      <c r="AH181" s="156"/>
      <c r="AI181" s="249">
        <v>295</v>
      </c>
      <c r="AJ181" s="249">
        <v>0</v>
      </c>
      <c r="AK181" s="249">
        <v>0</v>
      </c>
      <c r="AL181" s="156"/>
      <c r="AM181" s="156" t="s">
        <v>1846</v>
      </c>
      <c r="AN181" s="155"/>
      <c r="AO181" s="155"/>
      <c r="AP181" s="155"/>
      <c r="AQ181" s="155"/>
      <c r="AR181" s="155"/>
      <c r="AS181" s="155"/>
      <c r="AT181" s="155"/>
      <c r="AU181" s="155"/>
      <c r="AV181" s="155"/>
      <c r="AW181" s="155"/>
      <c r="AX181" s="155"/>
      <c r="AY181" s="155"/>
      <c r="AZ181" s="155"/>
      <c r="BA181" s="155"/>
      <c r="BB181" s="155"/>
      <c r="BC181" s="155"/>
      <c r="BD181" s="155"/>
      <c r="BE181" s="155"/>
      <c r="BF181" s="155"/>
      <c r="BG181" s="155"/>
      <c r="BH181" s="155"/>
      <c r="BI181" s="155"/>
      <c r="BJ181" s="155"/>
      <c r="BK181" s="155"/>
      <c r="BL181" s="155"/>
      <c r="BM181" s="155"/>
      <c r="BN181" s="155"/>
      <c r="BO181" s="155"/>
      <c r="BP181" s="155"/>
      <c r="BQ181" s="155"/>
      <c r="BR181" s="155"/>
      <c r="BS181" s="155"/>
      <c r="BT181" s="155"/>
      <c r="BU181" s="155"/>
      <c r="BV181" s="155"/>
      <c r="BW181" s="155"/>
      <c r="BX181" s="155"/>
      <c r="BY181" s="155"/>
      <c r="BZ181" s="155"/>
      <c r="CA181" s="155">
        <v>0</v>
      </c>
      <c r="CB181" s="155">
        <v>0</v>
      </c>
      <c r="CC181" s="155"/>
      <c r="CD181" s="155"/>
      <c r="CE181" s="155">
        <v>3</v>
      </c>
      <c r="CF181" s="155">
        <v>0</v>
      </c>
      <c r="CG181" s="155"/>
      <c r="CH181" s="155"/>
      <c r="CI181" s="155">
        <v>5</v>
      </c>
      <c r="CJ181" s="155">
        <v>2</v>
      </c>
      <c r="CK181" s="155"/>
      <c r="CL181" s="161">
        <v>12</v>
      </c>
      <c r="CM181" s="161">
        <v>6</v>
      </c>
      <c r="CN181" s="286"/>
      <c r="CO181" s="161">
        <v>11</v>
      </c>
      <c r="CP181" s="161">
        <v>6</v>
      </c>
      <c r="CQ181" s="251"/>
      <c r="CR181" s="156"/>
      <c r="CS181" s="156"/>
      <c r="CT181" s="156"/>
      <c r="CU181" s="156"/>
      <c r="CV181" s="156"/>
      <c r="CW181" s="156"/>
      <c r="CX181" s="156"/>
      <c r="CY181" s="156"/>
      <c r="CZ181" s="156"/>
      <c r="DA181" s="156"/>
      <c r="DB181" s="156"/>
      <c r="DC181" s="156"/>
      <c r="DD181" s="156"/>
      <c r="DE181" s="156"/>
      <c r="DF181" s="156"/>
      <c r="DG181" s="156"/>
      <c r="DH181" s="156"/>
      <c r="DI181" s="156"/>
      <c r="DJ181" s="156"/>
      <c r="DK181" s="156"/>
      <c r="DL181" s="156"/>
      <c r="DM181" s="156"/>
      <c r="DN181" s="156"/>
      <c r="DO181" s="156"/>
      <c r="DP181" s="156"/>
      <c r="DQ181" s="156"/>
      <c r="DR181" s="156"/>
      <c r="DS181" s="156"/>
      <c r="DT181" s="156"/>
      <c r="DU181" s="156"/>
      <c r="DV181" s="156"/>
      <c r="DW181" s="156"/>
      <c r="DX181" s="156"/>
      <c r="DY181" s="156"/>
      <c r="DZ181" s="156"/>
      <c r="EA181" s="156"/>
      <c r="EB181" s="156"/>
      <c r="EC181" s="156"/>
      <c r="ED181" s="156"/>
      <c r="EE181" s="156"/>
      <c r="EF181" s="156"/>
      <c r="EG181" s="156"/>
      <c r="EH181" s="156"/>
      <c r="EI181" s="156"/>
      <c r="EJ181" s="156"/>
      <c r="EK181" s="156"/>
      <c r="EL181" s="156"/>
      <c r="EM181" s="156"/>
      <c r="EN181" s="156"/>
      <c r="EO181" s="156"/>
      <c r="EP181" s="156"/>
      <c r="EQ181" s="156"/>
      <c r="ER181" s="156"/>
      <c r="ES181" s="156"/>
      <c r="ET181" s="156"/>
      <c r="EU181" s="156"/>
      <c r="EV181" s="156"/>
      <c r="EW181" s="156"/>
      <c r="EX181" s="156"/>
      <c r="EY181" s="156"/>
      <c r="EZ181" s="156"/>
      <c r="FA181" s="156"/>
      <c r="FB181" s="156"/>
      <c r="FC181" s="156"/>
      <c r="FD181" s="156"/>
      <c r="FE181" s="156"/>
      <c r="FF181" s="156"/>
      <c r="FG181" s="156"/>
      <c r="FH181" s="156"/>
      <c r="FI181" s="156"/>
      <c r="FJ181" s="156"/>
      <c r="FK181" s="156"/>
      <c r="FL181" s="156"/>
    </row>
    <row r="182" spans="1:168">
      <c r="A182" s="155" t="s">
        <v>1762</v>
      </c>
      <c r="B182" s="155"/>
      <c r="C182" s="130"/>
      <c r="D182" s="155"/>
      <c r="E182" s="155"/>
      <c r="F182" s="155"/>
      <c r="G182" s="156" t="s">
        <v>1847</v>
      </c>
      <c r="H182" s="156"/>
      <c r="I182" s="156" t="s">
        <v>1848</v>
      </c>
      <c r="J182" s="156" t="s">
        <v>1849</v>
      </c>
      <c r="K182" s="156" t="s">
        <v>1850</v>
      </c>
      <c r="L182" s="156" t="s">
        <v>1851</v>
      </c>
      <c r="M182" s="156" t="s">
        <v>287</v>
      </c>
      <c r="N182" s="156">
        <v>37067</v>
      </c>
      <c r="O182" s="273" t="s">
        <v>1780</v>
      </c>
      <c r="P182" s="156"/>
      <c r="Q182" s="156" t="s">
        <v>1781</v>
      </c>
      <c r="R182" s="156" t="s">
        <v>1782</v>
      </c>
      <c r="S182" s="156"/>
      <c r="T182" s="156"/>
      <c r="U182" s="156"/>
      <c r="V182" s="156"/>
      <c r="W182" s="156"/>
      <c r="X182" s="248" t="s">
        <v>1783</v>
      </c>
      <c r="Y182" s="156"/>
      <c r="Z182" s="155"/>
      <c r="AA182" s="155">
        <v>310</v>
      </c>
      <c r="AB182" s="155">
        <v>313</v>
      </c>
      <c r="AC182" s="156"/>
      <c r="AD182" s="156"/>
      <c r="AE182" s="248" t="s">
        <v>1784</v>
      </c>
      <c r="AF182" s="248" t="s">
        <v>280</v>
      </c>
      <c r="AG182" s="155"/>
      <c r="AH182" s="156"/>
      <c r="AI182" s="249">
        <v>295</v>
      </c>
      <c r="AJ182" s="249">
        <v>0</v>
      </c>
      <c r="AK182" s="249">
        <v>0</v>
      </c>
      <c r="AL182" s="156"/>
      <c r="AM182" s="156" t="s">
        <v>1852</v>
      </c>
      <c r="AN182" s="155"/>
      <c r="AO182" s="155"/>
      <c r="AP182" s="155"/>
      <c r="AQ182" s="155"/>
      <c r="AR182" s="155">
        <v>0</v>
      </c>
      <c r="AS182" s="155">
        <v>0</v>
      </c>
      <c r="AT182" s="155"/>
      <c r="AU182" s="155"/>
      <c r="AV182" s="155"/>
      <c r="AW182" s="155">
        <v>0</v>
      </c>
      <c r="AX182" s="155">
        <v>0</v>
      </c>
      <c r="AY182" s="155"/>
      <c r="AZ182" s="155"/>
      <c r="BA182" s="155"/>
      <c r="BB182" s="155"/>
      <c r="BC182" s="155"/>
      <c r="BD182" s="155"/>
      <c r="BE182" s="155">
        <v>0</v>
      </c>
      <c r="BF182" s="155">
        <v>0</v>
      </c>
      <c r="BG182" s="155"/>
      <c r="BH182" s="155"/>
      <c r="BI182" s="155"/>
      <c r="BJ182" s="155"/>
      <c r="BK182" s="155"/>
      <c r="BL182" s="155"/>
      <c r="BM182" s="155">
        <v>0</v>
      </c>
      <c r="BN182" s="155">
        <v>0</v>
      </c>
      <c r="BO182" s="155"/>
      <c r="BP182" s="155"/>
      <c r="BQ182" s="155"/>
      <c r="BR182" s="155"/>
      <c r="BS182" s="155">
        <v>0</v>
      </c>
      <c r="BT182" s="155">
        <v>0</v>
      </c>
      <c r="BU182" s="155"/>
      <c r="BV182" s="155"/>
      <c r="BW182" s="155">
        <v>0</v>
      </c>
      <c r="BX182" s="155">
        <v>0</v>
      </c>
      <c r="BY182" s="155"/>
      <c r="BZ182" s="155"/>
      <c r="CA182" s="155">
        <v>1</v>
      </c>
      <c r="CB182" s="155">
        <v>1</v>
      </c>
      <c r="CC182" s="155"/>
      <c r="CD182" s="155"/>
      <c r="CE182" s="155">
        <v>5</v>
      </c>
      <c r="CF182" s="155">
        <v>3</v>
      </c>
      <c r="CG182" s="155"/>
      <c r="CH182" s="155"/>
      <c r="CI182" s="155">
        <v>5</v>
      </c>
      <c r="CJ182" s="155">
        <v>3</v>
      </c>
      <c r="CK182" s="155"/>
      <c r="CL182" s="161">
        <v>6</v>
      </c>
      <c r="CM182" s="161">
        <v>5</v>
      </c>
      <c r="CN182" s="286"/>
      <c r="CO182" s="161">
        <v>7</v>
      </c>
      <c r="CP182" s="161">
        <v>7</v>
      </c>
      <c r="CQ182" s="251"/>
      <c r="CR182" s="156"/>
      <c r="CS182" s="156"/>
      <c r="CT182" s="156"/>
      <c r="CU182" s="156"/>
      <c r="CV182" s="156"/>
      <c r="CW182" s="156"/>
      <c r="CX182" s="156"/>
      <c r="CY182" s="156"/>
      <c r="CZ182" s="156"/>
      <c r="DA182" s="156"/>
      <c r="DB182" s="156"/>
      <c r="DC182" s="156"/>
      <c r="DD182" s="156"/>
      <c r="DE182" s="156"/>
      <c r="DF182" s="156"/>
      <c r="DG182" s="156"/>
      <c r="DH182" s="156"/>
      <c r="DI182" s="156"/>
      <c r="DJ182" s="156"/>
      <c r="DK182" s="156"/>
      <c r="DL182" s="156"/>
      <c r="DM182" s="156"/>
      <c r="DN182" s="156"/>
      <c r="DO182" s="156"/>
      <c r="DP182" s="156"/>
      <c r="DQ182" s="156"/>
      <c r="DR182" s="156"/>
      <c r="DS182" s="156"/>
      <c r="DT182" s="156"/>
      <c r="DU182" s="156"/>
      <c r="DV182" s="156"/>
      <c r="DW182" s="156"/>
      <c r="DX182" s="156"/>
      <c r="DY182" s="156"/>
      <c r="DZ182" s="156"/>
      <c r="EA182" s="156"/>
      <c r="EB182" s="156"/>
      <c r="EC182" s="156"/>
      <c r="ED182" s="156"/>
      <c r="EE182" s="156"/>
      <c r="EF182" s="156"/>
      <c r="EG182" s="156"/>
      <c r="EH182" s="156"/>
      <c r="EI182" s="156"/>
      <c r="EJ182" s="156"/>
      <c r="EK182" s="156"/>
      <c r="EL182" s="156"/>
      <c r="EM182" s="156"/>
      <c r="EN182" s="156"/>
      <c r="EO182" s="156"/>
      <c r="EP182" s="156"/>
      <c r="EQ182" s="156"/>
      <c r="ER182" s="156"/>
      <c r="ES182" s="156"/>
      <c r="ET182" s="156"/>
      <c r="EU182" s="156"/>
      <c r="EV182" s="156"/>
      <c r="EW182" s="156"/>
      <c r="EX182" s="156"/>
      <c r="EY182" s="156"/>
      <c r="EZ182" s="156"/>
      <c r="FA182" s="156"/>
      <c r="FB182" s="156"/>
      <c r="FC182" s="156"/>
      <c r="FD182" s="156"/>
      <c r="FE182" s="156"/>
      <c r="FF182" s="156"/>
      <c r="FG182" s="156"/>
      <c r="FH182" s="156"/>
      <c r="FI182" s="156"/>
      <c r="FJ182" s="156"/>
      <c r="FK182" s="156"/>
      <c r="FL182" s="156"/>
    </row>
    <row r="183" spans="1:168">
      <c r="A183" s="155" t="s">
        <v>1762</v>
      </c>
      <c r="B183" s="155"/>
      <c r="C183" s="130" t="s">
        <v>179</v>
      </c>
      <c r="D183" s="155"/>
      <c r="E183" s="155">
        <v>15</v>
      </c>
      <c r="F183" s="155">
        <v>15</v>
      </c>
      <c r="G183" s="156" t="s">
        <v>1853</v>
      </c>
      <c r="H183" s="156"/>
      <c r="I183" s="156" t="s">
        <v>1854</v>
      </c>
      <c r="J183" s="156" t="s">
        <v>1855</v>
      </c>
      <c r="K183" s="156" t="s">
        <v>1856</v>
      </c>
      <c r="L183" s="156" t="s">
        <v>1857</v>
      </c>
      <c r="M183" s="156" t="s">
        <v>485</v>
      </c>
      <c r="N183" s="156">
        <v>32259</v>
      </c>
      <c r="O183" s="273" t="s">
        <v>1858</v>
      </c>
      <c r="P183" s="156"/>
      <c r="Q183" s="156" t="s">
        <v>1859</v>
      </c>
      <c r="R183" s="156" t="s">
        <v>1860</v>
      </c>
      <c r="S183" s="156" t="s">
        <v>1861</v>
      </c>
      <c r="T183" s="156" t="s">
        <v>1862</v>
      </c>
      <c r="U183" s="156" t="s">
        <v>485</v>
      </c>
      <c r="V183" s="156">
        <v>32258</v>
      </c>
      <c r="W183" s="156"/>
      <c r="X183" s="248" t="s">
        <v>1863</v>
      </c>
      <c r="Y183" s="156"/>
      <c r="Z183" s="155"/>
      <c r="AA183" s="155">
        <v>317</v>
      </c>
      <c r="AB183" s="155">
        <v>320</v>
      </c>
      <c r="AC183" s="156"/>
      <c r="AD183" s="156"/>
      <c r="AE183" s="248" t="s">
        <v>1813</v>
      </c>
      <c r="AF183" s="248" t="s">
        <v>280</v>
      </c>
      <c r="AG183" s="155"/>
      <c r="AH183" s="156"/>
      <c r="AI183" s="249">
        <v>295</v>
      </c>
      <c r="AJ183" s="249">
        <v>0</v>
      </c>
      <c r="AK183" s="249">
        <v>0</v>
      </c>
      <c r="AL183" s="156"/>
      <c r="AM183" s="156" t="s">
        <v>1864</v>
      </c>
      <c r="AN183" s="155"/>
      <c r="AO183" s="155">
        <v>0</v>
      </c>
      <c r="AP183" s="155">
        <v>0</v>
      </c>
      <c r="AQ183" s="155"/>
      <c r="AR183" s="155">
        <v>0</v>
      </c>
      <c r="AS183" s="155">
        <v>0</v>
      </c>
      <c r="AT183" s="155"/>
      <c r="AU183" s="155"/>
      <c r="AV183" s="155"/>
      <c r="AW183" s="155">
        <v>1</v>
      </c>
      <c r="AX183" s="155">
        <v>0</v>
      </c>
      <c r="AY183" s="155"/>
      <c r="AZ183" s="155"/>
      <c r="BA183" s="155"/>
      <c r="BB183" s="155"/>
      <c r="BC183" s="155"/>
      <c r="BD183" s="155"/>
      <c r="BE183" s="155">
        <v>3</v>
      </c>
      <c r="BF183" s="155">
        <v>0</v>
      </c>
      <c r="BG183" s="155"/>
      <c r="BH183" s="155"/>
      <c r="BI183" s="155"/>
      <c r="BJ183" s="155"/>
      <c r="BK183" s="155"/>
      <c r="BL183" s="155"/>
      <c r="BM183" s="155">
        <v>3</v>
      </c>
      <c r="BN183" s="155">
        <v>0</v>
      </c>
      <c r="BO183" s="155"/>
      <c r="BP183" s="155"/>
      <c r="BQ183" s="155"/>
      <c r="BR183" s="155"/>
      <c r="BS183" s="155">
        <v>2</v>
      </c>
      <c r="BT183" s="155">
        <v>0</v>
      </c>
      <c r="BU183" s="155"/>
      <c r="BV183" s="155"/>
      <c r="BW183" s="155">
        <v>5</v>
      </c>
      <c r="BX183" s="155">
        <v>4</v>
      </c>
      <c r="BY183" s="155"/>
      <c r="BZ183" s="155"/>
      <c r="CA183" s="155">
        <v>7</v>
      </c>
      <c r="CB183" s="155">
        <v>5</v>
      </c>
      <c r="CC183" s="155"/>
      <c r="CD183" s="155"/>
      <c r="CE183" s="155">
        <v>8</v>
      </c>
      <c r="CF183" s="155">
        <v>6</v>
      </c>
      <c r="CG183" s="155"/>
      <c r="CH183" s="155"/>
      <c r="CI183" s="155">
        <v>7</v>
      </c>
      <c r="CJ183" s="155">
        <v>6</v>
      </c>
      <c r="CK183" s="155"/>
      <c r="CL183" s="161">
        <v>10</v>
      </c>
      <c r="CM183" s="161">
        <v>8</v>
      </c>
      <c r="CN183" s="286"/>
      <c r="CO183" s="161">
        <v>10</v>
      </c>
      <c r="CP183" s="161">
        <v>8</v>
      </c>
      <c r="CQ183" s="251"/>
      <c r="CR183" s="156"/>
      <c r="CS183" s="156"/>
      <c r="CT183" s="156"/>
      <c r="CU183" s="156"/>
      <c r="CV183" s="156"/>
      <c r="CW183" s="156"/>
      <c r="CX183" s="156"/>
      <c r="CY183" s="156"/>
      <c r="CZ183" s="156"/>
      <c r="DA183" s="156"/>
      <c r="DB183" s="156"/>
      <c r="DC183" s="156"/>
      <c r="DD183" s="156"/>
      <c r="DE183" s="156"/>
      <c r="DF183" s="156"/>
      <c r="DG183" s="156"/>
      <c r="DH183" s="156"/>
      <c r="DI183" s="156"/>
      <c r="DJ183" s="156"/>
      <c r="DK183" s="156"/>
      <c r="DL183" s="156"/>
      <c r="DM183" s="156"/>
      <c r="DN183" s="156"/>
      <c r="DO183" s="156"/>
      <c r="DP183" s="156"/>
      <c r="DQ183" s="156"/>
      <c r="DR183" s="156"/>
      <c r="DS183" s="156"/>
      <c r="DT183" s="156"/>
      <c r="DU183" s="156"/>
      <c r="DV183" s="156"/>
      <c r="DW183" s="156"/>
      <c r="DX183" s="156"/>
      <c r="DY183" s="156"/>
      <c r="DZ183" s="156"/>
      <c r="EA183" s="156"/>
      <c r="EB183" s="156"/>
      <c r="EC183" s="156"/>
      <c r="ED183" s="156"/>
      <c r="EE183" s="156"/>
      <c r="EF183" s="156"/>
      <c r="EG183" s="156"/>
      <c r="EH183" s="156"/>
      <c r="EI183" s="156"/>
      <c r="EJ183" s="156"/>
      <c r="EK183" s="156"/>
      <c r="EL183" s="156"/>
      <c r="EM183" s="156"/>
      <c r="EN183" s="156"/>
      <c r="EO183" s="156"/>
      <c r="EP183" s="156"/>
      <c r="EQ183" s="156"/>
      <c r="ER183" s="156"/>
      <c r="ES183" s="156"/>
      <c r="ET183" s="156"/>
      <c r="EU183" s="156"/>
      <c r="EV183" s="156"/>
      <c r="EW183" s="156"/>
      <c r="EX183" s="156"/>
      <c r="EY183" s="156"/>
      <c r="EZ183" s="156"/>
      <c r="FA183" s="156"/>
      <c r="FB183" s="156"/>
      <c r="FC183" s="156"/>
      <c r="FD183" s="156"/>
      <c r="FE183" s="156"/>
      <c r="FF183" s="156"/>
      <c r="FG183" s="156"/>
      <c r="FH183" s="156"/>
      <c r="FI183" s="156"/>
      <c r="FJ183" s="156"/>
      <c r="FK183" s="156"/>
      <c r="FL183" s="156"/>
    </row>
    <row r="184" spans="1:168">
      <c r="A184" s="155" t="s">
        <v>1762</v>
      </c>
      <c r="B184" s="155"/>
      <c r="C184" s="130" t="s">
        <v>179</v>
      </c>
      <c r="D184" s="155">
        <v>36</v>
      </c>
      <c r="E184" s="155"/>
      <c r="F184" s="155"/>
      <c r="G184" s="156" t="s">
        <v>1865</v>
      </c>
      <c r="H184" s="156"/>
      <c r="I184" s="156" t="s">
        <v>1866</v>
      </c>
      <c r="J184" s="156"/>
      <c r="K184" s="156" t="s">
        <v>1867</v>
      </c>
      <c r="L184" s="156" t="s">
        <v>1868</v>
      </c>
      <c r="M184" s="156" t="s">
        <v>157</v>
      </c>
      <c r="N184" s="156">
        <v>77459</v>
      </c>
      <c r="O184" s="273" t="s">
        <v>1869</v>
      </c>
      <c r="P184" s="156"/>
      <c r="Q184" s="156" t="s">
        <v>88</v>
      </c>
      <c r="R184" s="156" t="s">
        <v>1870</v>
      </c>
      <c r="S184" s="156" t="s">
        <v>1871</v>
      </c>
      <c r="T184" s="156" t="s">
        <v>1868</v>
      </c>
      <c r="U184" s="156" t="s">
        <v>157</v>
      </c>
      <c r="V184" s="156">
        <v>77459</v>
      </c>
      <c r="W184" s="156"/>
      <c r="X184" s="248" t="s">
        <v>1872</v>
      </c>
      <c r="Y184" s="156"/>
      <c r="Z184" s="123"/>
      <c r="AA184" s="156"/>
      <c r="AB184" s="156"/>
      <c r="AC184" s="156"/>
      <c r="AD184" s="156"/>
      <c r="AE184" s="156"/>
      <c r="AF184" s="156"/>
      <c r="AG184" s="123"/>
      <c r="AH184" s="155"/>
      <c r="AI184" s="155"/>
      <c r="AJ184" s="155"/>
      <c r="AK184" s="123"/>
      <c r="AM184" s="156"/>
      <c r="AN184" s="123"/>
      <c r="CQ184" s="185"/>
    </row>
    <row r="185" spans="1:168">
      <c r="A185" s="155" t="s">
        <v>1873</v>
      </c>
      <c r="B185" s="155"/>
      <c r="C185" s="130"/>
      <c r="D185" s="155"/>
      <c r="E185" s="155"/>
      <c r="F185" s="155"/>
      <c r="G185" s="156" t="s">
        <v>1874</v>
      </c>
      <c r="H185" s="156"/>
      <c r="I185" s="156" t="s">
        <v>1875</v>
      </c>
      <c r="J185" s="156" t="s">
        <v>1876</v>
      </c>
      <c r="K185" s="156" t="s">
        <v>1877</v>
      </c>
      <c r="L185" s="156" t="s">
        <v>1878</v>
      </c>
      <c r="M185" s="156" t="s">
        <v>485</v>
      </c>
      <c r="N185" s="156">
        <v>32333</v>
      </c>
      <c r="O185" s="273" t="s">
        <v>1879</v>
      </c>
      <c r="P185" s="156"/>
      <c r="Q185" s="156" t="s">
        <v>1880</v>
      </c>
      <c r="R185" s="156" t="s">
        <v>1881</v>
      </c>
      <c r="S185" s="156" t="s">
        <v>1882</v>
      </c>
      <c r="T185" s="156" t="s">
        <v>1883</v>
      </c>
      <c r="U185" s="156" t="s">
        <v>485</v>
      </c>
      <c r="V185" s="156">
        <v>32308</v>
      </c>
      <c r="W185" s="156"/>
      <c r="X185" s="248" t="s">
        <v>1884</v>
      </c>
      <c r="Y185" s="156"/>
      <c r="Z185" s="123"/>
      <c r="AA185" s="156"/>
      <c r="AB185" s="156"/>
      <c r="AC185" s="156"/>
      <c r="AD185" s="156"/>
      <c r="AE185" s="156"/>
      <c r="AF185" s="156"/>
      <c r="AG185" s="123"/>
      <c r="AH185" s="155"/>
      <c r="AI185" s="155"/>
      <c r="AJ185" s="155"/>
      <c r="AK185" s="123"/>
      <c r="AM185" s="156"/>
      <c r="AN185" s="123"/>
      <c r="CQ185" s="185"/>
    </row>
    <row r="186" spans="1:168">
      <c r="A186" s="155" t="s">
        <v>1885</v>
      </c>
      <c r="B186" s="155"/>
      <c r="C186" s="130" t="s">
        <v>179</v>
      </c>
      <c r="D186" s="155">
        <v>42</v>
      </c>
      <c r="E186" s="155"/>
      <c r="F186" s="155"/>
      <c r="G186" s="156" t="s">
        <v>1886</v>
      </c>
      <c r="H186" s="156"/>
      <c r="I186" s="156" t="s">
        <v>1887</v>
      </c>
      <c r="J186" s="156"/>
      <c r="K186" s="156" t="s">
        <v>1888</v>
      </c>
      <c r="L186" s="156" t="s">
        <v>1889</v>
      </c>
      <c r="M186" s="156" t="s">
        <v>520</v>
      </c>
      <c r="N186" s="156">
        <v>64145</v>
      </c>
      <c r="O186" s="273" t="s">
        <v>1890</v>
      </c>
      <c r="P186" s="156"/>
      <c r="Q186" s="156" t="s">
        <v>1891</v>
      </c>
      <c r="R186" s="156" t="s">
        <v>1892</v>
      </c>
      <c r="S186" s="156"/>
      <c r="T186" s="156"/>
      <c r="U186" s="156"/>
      <c r="V186" s="156"/>
      <c r="W186" s="156"/>
      <c r="X186" s="248" t="s">
        <v>1893</v>
      </c>
      <c r="Y186" s="156"/>
      <c r="Z186" s="123"/>
      <c r="AA186" s="156"/>
      <c r="AB186" s="156"/>
      <c r="AC186" s="156"/>
      <c r="AD186" s="156"/>
      <c r="AE186" s="156"/>
      <c r="AF186" s="156"/>
      <c r="AG186" s="123"/>
      <c r="AH186" s="155"/>
      <c r="AI186" s="155"/>
      <c r="AJ186" s="155"/>
      <c r="AK186" s="123"/>
      <c r="AM186" s="156"/>
      <c r="AN186" s="123"/>
      <c r="CQ186" s="185"/>
    </row>
    <row r="187" spans="1:168">
      <c r="A187" s="155" t="s">
        <v>1885</v>
      </c>
      <c r="B187" s="155"/>
      <c r="C187" s="130" t="s">
        <v>179</v>
      </c>
      <c r="D187" s="155">
        <v>77</v>
      </c>
      <c r="E187" s="155"/>
      <c r="F187" s="155"/>
      <c r="G187" s="156" t="s">
        <v>1894</v>
      </c>
      <c r="H187" s="156"/>
      <c r="I187" s="156" t="s">
        <v>1895</v>
      </c>
      <c r="J187" s="156"/>
      <c r="K187" s="156" t="s">
        <v>1896</v>
      </c>
      <c r="L187" s="156" t="s">
        <v>1897</v>
      </c>
      <c r="M187" s="156" t="s">
        <v>330</v>
      </c>
      <c r="N187" s="156">
        <v>48415</v>
      </c>
      <c r="O187" s="273" t="s">
        <v>1898</v>
      </c>
      <c r="P187" s="156"/>
      <c r="Q187" s="156" t="s">
        <v>211</v>
      </c>
      <c r="R187" s="156" t="s">
        <v>1899</v>
      </c>
      <c r="S187" s="156" t="s">
        <v>1900</v>
      </c>
      <c r="T187" s="156" t="s">
        <v>1901</v>
      </c>
      <c r="U187" s="156" t="s">
        <v>330</v>
      </c>
      <c r="V187" s="156">
        <v>48417</v>
      </c>
      <c r="W187" s="156" t="s">
        <v>910</v>
      </c>
      <c r="X187" s="248" t="s">
        <v>1902</v>
      </c>
      <c r="Y187" s="156"/>
      <c r="Z187" s="123"/>
      <c r="AA187" s="156"/>
      <c r="AB187" s="156"/>
      <c r="AC187" s="156"/>
      <c r="AD187" s="156"/>
      <c r="AE187" s="156"/>
      <c r="AF187" s="156"/>
      <c r="AG187" s="123"/>
      <c r="AH187" s="155"/>
      <c r="AI187" s="155"/>
      <c r="AJ187" s="155"/>
      <c r="AK187" s="123"/>
      <c r="AM187" s="156"/>
      <c r="AN187" s="123"/>
      <c r="CQ187" s="185"/>
    </row>
    <row r="188" spans="1:168">
      <c r="A188" s="155" t="s">
        <v>1885</v>
      </c>
      <c r="B188" s="155"/>
      <c r="C188" s="130" t="s">
        <v>179</v>
      </c>
      <c r="D188" s="155">
        <v>21</v>
      </c>
      <c r="E188" s="155"/>
      <c r="F188" s="155"/>
      <c r="G188" s="156" t="s">
        <v>1903</v>
      </c>
      <c r="H188" s="156"/>
      <c r="I188" s="156" t="s">
        <v>1904</v>
      </c>
      <c r="J188" s="156"/>
      <c r="K188" s="156" t="s">
        <v>1905</v>
      </c>
      <c r="L188" s="156" t="s">
        <v>1906</v>
      </c>
      <c r="M188" s="156" t="s">
        <v>308</v>
      </c>
      <c r="N188" s="156">
        <v>30314</v>
      </c>
      <c r="O188" s="273" t="s">
        <v>1907</v>
      </c>
      <c r="P188" s="156"/>
      <c r="Q188" s="156" t="s">
        <v>1908</v>
      </c>
      <c r="R188" s="156" t="s">
        <v>1909</v>
      </c>
      <c r="S188" s="156"/>
      <c r="T188" s="156"/>
      <c r="U188" s="156"/>
      <c r="V188" s="156"/>
      <c r="W188" s="156"/>
      <c r="X188" s="248" t="s">
        <v>1910</v>
      </c>
      <c r="Y188" s="156"/>
      <c r="Z188" s="123"/>
      <c r="AA188" s="156"/>
      <c r="AB188" s="156"/>
      <c r="AC188" s="156"/>
      <c r="AD188" s="156"/>
      <c r="AE188" s="156"/>
      <c r="AF188" s="156"/>
      <c r="AG188" s="123"/>
      <c r="AH188" s="155"/>
      <c r="AI188" s="155"/>
      <c r="AJ188" s="155"/>
      <c r="AK188" s="123"/>
      <c r="AM188" s="156"/>
      <c r="AN188" s="123"/>
      <c r="CQ188" s="185"/>
    </row>
    <row r="189" spans="1:168">
      <c r="A189" s="155" t="s">
        <v>1885</v>
      </c>
      <c r="B189" s="155"/>
      <c r="C189" s="130" t="s">
        <v>179</v>
      </c>
      <c r="D189" s="155">
        <v>22</v>
      </c>
      <c r="E189" s="155"/>
      <c r="F189" s="155"/>
      <c r="G189" s="156" t="s">
        <v>1911</v>
      </c>
      <c r="H189" s="156"/>
      <c r="I189" s="156" t="s">
        <v>1912</v>
      </c>
      <c r="J189" s="156"/>
      <c r="K189" s="156" t="s">
        <v>1913</v>
      </c>
      <c r="L189" s="156" t="s">
        <v>1914</v>
      </c>
      <c r="M189" s="156" t="s">
        <v>273</v>
      </c>
      <c r="N189" s="156">
        <v>85326</v>
      </c>
      <c r="O189" s="273" t="s">
        <v>1915</v>
      </c>
      <c r="P189" s="156"/>
      <c r="Q189" s="156" t="s">
        <v>1916</v>
      </c>
      <c r="R189" s="156" t="s">
        <v>1917</v>
      </c>
      <c r="S189" s="156"/>
      <c r="T189" s="156"/>
      <c r="U189" s="156"/>
      <c r="V189" s="156"/>
      <c r="W189" s="156"/>
      <c r="X189" s="248" t="s">
        <v>1918</v>
      </c>
      <c r="Y189" s="156"/>
      <c r="Z189" s="123"/>
      <c r="AA189" s="156"/>
      <c r="AB189" s="156"/>
      <c r="AC189" s="156"/>
      <c r="AD189" s="156"/>
      <c r="AE189" s="156"/>
      <c r="AF189" s="156"/>
      <c r="AG189" s="123"/>
      <c r="AH189" s="155"/>
      <c r="AI189" s="155"/>
      <c r="AJ189" s="155"/>
      <c r="AK189" s="123"/>
      <c r="AM189" s="156"/>
      <c r="AN189" s="123"/>
      <c r="CQ189" s="185"/>
    </row>
    <row r="190" spans="1:168">
      <c r="A190" s="155" t="s">
        <v>1885</v>
      </c>
      <c r="B190" s="155"/>
      <c r="C190" s="130" t="s">
        <v>179</v>
      </c>
      <c r="D190" s="155">
        <v>25</v>
      </c>
      <c r="E190" s="155"/>
      <c r="F190" s="155"/>
      <c r="G190" s="156" t="s">
        <v>1919</v>
      </c>
      <c r="H190" s="156"/>
      <c r="I190" s="156" t="s">
        <v>1920</v>
      </c>
      <c r="J190" s="156"/>
      <c r="K190" s="156" t="s">
        <v>1921</v>
      </c>
      <c r="L190" s="156" t="s">
        <v>1922</v>
      </c>
      <c r="M190" s="156" t="s">
        <v>170</v>
      </c>
      <c r="N190" s="156">
        <v>62206</v>
      </c>
      <c r="O190" s="273" t="s">
        <v>1923</v>
      </c>
      <c r="P190" s="156"/>
      <c r="Q190" s="156" t="s">
        <v>1924</v>
      </c>
      <c r="R190" s="156" t="s">
        <v>1925</v>
      </c>
      <c r="S190" s="156"/>
      <c r="T190" s="156"/>
      <c r="U190" s="156"/>
      <c r="V190" s="156"/>
      <c r="W190" s="156"/>
      <c r="X190" s="248" t="s">
        <v>1926</v>
      </c>
      <c r="Y190" s="156"/>
      <c r="Z190" s="123"/>
      <c r="AA190" s="156"/>
      <c r="AB190" s="156"/>
      <c r="AC190" s="156"/>
      <c r="AD190" s="156"/>
      <c r="AE190" s="156"/>
      <c r="AF190" s="156"/>
      <c r="AG190" s="123"/>
      <c r="AH190" s="155"/>
      <c r="AI190" s="155"/>
      <c r="AJ190" s="155"/>
      <c r="AK190" s="123"/>
      <c r="AM190" s="156"/>
      <c r="AN190" s="123"/>
      <c r="CQ190" s="185"/>
    </row>
    <row r="191" spans="1:168">
      <c r="A191" s="155" t="s">
        <v>1885</v>
      </c>
      <c r="B191" s="155"/>
      <c r="C191" s="130" t="s">
        <v>179</v>
      </c>
      <c r="D191" s="155">
        <v>112</v>
      </c>
      <c r="E191" s="155"/>
      <c r="F191" s="155"/>
      <c r="G191" s="156" t="s">
        <v>1927</v>
      </c>
      <c r="H191" s="156"/>
      <c r="I191" s="156" t="s">
        <v>1928</v>
      </c>
      <c r="J191" s="156"/>
      <c r="K191" s="156" t="s">
        <v>1929</v>
      </c>
      <c r="L191" s="156" t="s">
        <v>1930</v>
      </c>
      <c r="M191" s="156" t="s">
        <v>74</v>
      </c>
      <c r="N191" s="156">
        <v>28027</v>
      </c>
      <c r="O191" s="273" t="s">
        <v>1931</v>
      </c>
      <c r="P191" s="156"/>
      <c r="Q191" s="156" t="s">
        <v>1138</v>
      </c>
      <c r="R191" s="156" t="s">
        <v>138</v>
      </c>
      <c r="S191" s="156"/>
      <c r="T191" s="156"/>
      <c r="U191" s="156"/>
      <c r="V191" s="156"/>
      <c r="W191" s="156"/>
      <c r="X191" s="248" t="s">
        <v>1932</v>
      </c>
      <c r="Y191" s="156"/>
      <c r="Z191" s="123"/>
      <c r="AA191" s="156"/>
      <c r="AB191" s="156"/>
      <c r="AC191" s="156"/>
      <c r="AD191" s="156"/>
      <c r="AE191" s="156"/>
      <c r="AF191" s="156"/>
      <c r="AG191" s="123"/>
      <c r="AH191" s="155"/>
      <c r="AI191" s="155"/>
      <c r="AJ191" s="155"/>
      <c r="AK191" s="123"/>
      <c r="AM191" s="156"/>
      <c r="AN191" s="123"/>
      <c r="CQ191" s="185"/>
    </row>
    <row r="192" spans="1:168">
      <c r="A192" s="155" t="s">
        <v>1885</v>
      </c>
      <c r="B192" s="155"/>
      <c r="C192" s="130" t="s">
        <v>179</v>
      </c>
      <c r="D192" s="155">
        <v>67</v>
      </c>
      <c r="E192" s="155"/>
      <c r="F192" s="155"/>
      <c r="G192" s="156" t="s">
        <v>1933</v>
      </c>
      <c r="H192" s="156"/>
      <c r="I192" s="156" t="s">
        <v>1934</v>
      </c>
      <c r="J192" s="156"/>
      <c r="K192" s="156" t="s">
        <v>1935</v>
      </c>
      <c r="L192" s="156" t="s">
        <v>1936</v>
      </c>
      <c r="M192" s="156" t="s">
        <v>712</v>
      </c>
      <c r="N192" s="156">
        <v>29728</v>
      </c>
      <c r="O192" s="273" t="s">
        <v>1937</v>
      </c>
      <c r="P192" s="156"/>
      <c r="Q192" s="156" t="s">
        <v>1938</v>
      </c>
      <c r="R192" s="156" t="s">
        <v>1939</v>
      </c>
      <c r="S192" s="156" t="s">
        <v>1940</v>
      </c>
      <c r="T192" s="156" t="s">
        <v>1941</v>
      </c>
      <c r="U192" s="156" t="s">
        <v>74</v>
      </c>
      <c r="V192" s="156">
        <v>28103</v>
      </c>
      <c r="W192" s="156"/>
      <c r="X192" s="248" t="s">
        <v>1942</v>
      </c>
      <c r="Y192" s="156"/>
      <c r="Z192" s="123"/>
      <c r="AA192" s="156"/>
      <c r="AB192" s="156"/>
      <c r="AC192" s="156"/>
      <c r="AD192" s="156"/>
      <c r="AE192" s="156"/>
      <c r="AF192" s="156"/>
      <c r="AG192" s="123"/>
      <c r="AH192" s="155"/>
      <c r="AI192" s="155"/>
      <c r="AJ192" s="155"/>
      <c r="AK192" s="123"/>
      <c r="AM192" s="156"/>
      <c r="AN192" s="123"/>
      <c r="CQ192" s="185"/>
    </row>
    <row r="193" spans="1:95">
      <c r="A193" s="155" t="s">
        <v>1885</v>
      </c>
      <c r="B193" s="155"/>
      <c r="C193" s="130" t="s">
        <v>179</v>
      </c>
      <c r="D193" s="155">
        <v>51</v>
      </c>
      <c r="E193" s="155"/>
      <c r="F193" s="155"/>
      <c r="G193" s="156" t="s">
        <v>1943</v>
      </c>
      <c r="H193" s="156"/>
      <c r="I193" s="156" t="s">
        <v>1944</v>
      </c>
      <c r="J193" s="156"/>
      <c r="K193" s="156" t="s">
        <v>1945</v>
      </c>
      <c r="L193" s="156" t="s">
        <v>1946</v>
      </c>
      <c r="M193" s="156" t="s">
        <v>472</v>
      </c>
      <c r="N193" s="156">
        <v>56716</v>
      </c>
      <c r="O193" s="273" t="s">
        <v>1947</v>
      </c>
      <c r="P193" s="156"/>
      <c r="Q193" s="156" t="s">
        <v>1948</v>
      </c>
      <c r="R193" s="156" t="s">
        <v>1949</v>
      </c>
      <c r="S193" s="156"/>
      <c r="T193" s="156"/>
      <c r="U193" s="156"/>
      <c r="V193" s="156"/>
      <c r="W193" s="156"/>
      <c r="X193" s="248" t="s">
        <v>1950</v>
      </c>
      <c r="Y193" s="156"/>
      <c r="Z193" s="123"/>
      <c r="AA193" s="156"/>
      <c r="AB193" s="156"/>
      <c r="AC193" s="156"/>
      <c r="AD193" s="156"/>
      <c r="AE193" s="156"/>
      <c r="AF193" s="156"/>
      <c r="AG193" s="123"/>
      <c r="AH193" s="155"/>
      <c r="AI193" s="155"/>
      <c r="AJ193" s="155"/>
      <c r="AK193" s="123"/>
      <c r="AM193" s="156"/>
      <c r="AN193" s="123"/>
      <c r="CQ193" s="185"/>
    </row>
    <row r="194" spans="1:95">
      <c r="A194" s="155" t="s">
        <v>1885</v>
      </c>
      <c r="B194" s="155"/>
      <c r="C194" s="130" t="s">
        <v>179</v>
      </c>
      <c r="D194" s="155">
        <v>148</v>
      </c>
      <c r="E194" s="155"/>
      <c r="F194" s="155"/>
      <c r="G194" s="156" t="s">
        <v>1951</v>
      </c>
      <c r="H194" s="156"/>
      <c r="I194" s="156" t="s">
        <v>154</v>
      </c>
      <c r="J194" s="156"/>
      <c r="K194" s="156" t="s">
        <v>1952</v>
      </c>
      <c r="L194" s="156" t="s">
        <v>1953</v>
      </c>
      <c r="M194" s="156" t="s">
        <v>343</v>
      </c>
      <c r="N194" s="156">
        <v>47012</v>
      </c>
      <c r="O194" s="273" t="s">
        <v>1954</v>
      </c>
      <c r="P194" s="156"/>
      <c r="Q194" s="156" t="s">
        <v>1955</v>
      </c>
      <c r="R194" s="156" t="s">
        <v>1956</v>
      </c>
      <c r="S194" s="156" t="s">
        <v>1957</v>
      </c>
      <c r="T194" s="156" t="s">
        <v>1958</v>
      </c>
      <c r="U194" s="156" t="s">
        <v>343</v>
      </c>
      <c r="V194" s="156">
        <v>47060</v>
      </c>
      <c r="W194" s="156"/>
      <c r="X194" s="248" t="s">
        <v>1959</v>
      </c>
      <c r="Y194" s="156" t="s">
        <v>1960</v>
      </c>
      <c r="Z194" s="123"/>
      <c r="AA194" s="156"/>
      <c r="AB194" s="156"/>
      <c r="AC194" s="156"/>
      <c r="AD194" s="156"/>
      <c r="AE194" s="156"/>
      <c r="AF194" s="156"/>
      <c r="AG194" s="123"/>
      <c r="AH194" s="155"/>
      <c r="AI194" s="155"/>
      <c r="AJ194" s="155"/>
      <c r="AK194" s="123"/>
      <c r="AM194" s="156"/>
      <c r="AN194" s="123"/>
      <c r="CQ194" s="185"/>
    </row>
    <row r="195" spans="1:95">
      <c r="A195" s="155" t="s">
        <v>1885</v>
      </c>
      <c r="B195" s="155"/>
      <c r="C195" s="130" t="s">
        <v>179</v>
      </c>
      <c r="D195" s="155">
        <v>60</v>
      </c>
      <c r="E195" s="155"/>
      <c r="F195" s="155"/>
      <c r="G195" s="156" t="s">
        <v>1961</v>
      </c>
      <c r="H195" s="156"/>
      <c r="I195" s="156" t="s">
        <v>1962</v>
      </c>
      <c r="J195" s="156"/>
      <c r="K195" s="156" t="s">
        <v>1963</v>
      </c>
      <c r="L195" s="156" t="s">
        <v>1073</v>
      </c>
      <c r="M195" s="156" t="s">
        <v>287</v>
      </c>
      <c r="N195" s="156">
        <v>37013</v>
      </c>
      <c r="O195" s="273" t="s">
        <v>1780</v>
      </c>
      <c r="P195" s="156"/>
      <c r="Q195" s="156" t="s">
        <v>1781</v>
      </c>
      <c r="R195" s="156" t="s">
        <v>1782</v>
      </c>
      <c r="S195" s="156" t="s">
        <v>1964</v>
      </c>
      <c r="T195" s="156" t="s">
        <v>1779</v>
      </c>
      <c r="U195" s="156" t="s">
        <v>287</v>
      </c>
      <c r="V195" s="156">
        <v>37218</v>
      </c>
      <c r="W195" s="156"/>
      <c r="X195" s="248" t="s">
        <v>1783</v>
      </c>
      <c r="Y195" s="156"/>
      <c r="Z195" s="123"/>
      <c r="AA195" s="156"/>
      <c r="AB195" s="156"/>
      <c r="AC195" s="156"/>
      <c r="AD195" s="156"/>
      <c r="AE195" s="156"/>
      <c r="AF195" s="156"/>
      <c r="AG195" s="123"/>
      <c r="AH195" s="155"/>
      <c r="AI195" s="155"/>
      <c r="AJ195" s="155"/>
      <c r="AK195" s="123"/>
      <c r="AM195" s="156"/>
      <c r="AN195" s="123"/>
      <c r="CQ195" s="185"/>
    </row>
    <row r="196" spans="1:95">
      <c r="A196" s="155" t="s">
        <v>1885</v>
      </c>
      <c r="B196" s="155"/>
      <c r="C196" s="130" t="s">
        <v>179</v>
      </c>
      <c r="D196" s="155">
        <v>32</v>
      </c>
      <c r="E196" s="155"/>
      <c r="F196" s="155"/>
      <c r="G196" s="156" t="s">
        <v>1965</v>
      </c>
      <c r="H196" s="156"/>
      <c r="I196" s="156" t="s">
        <v>1966</v>
      </c>
      <c r="J196" s="156"/>
      <c r="K196" s="156" t="s">
        <v>1967</v>
      </c>
      <c r="L196" s="156" t="s">
        <v>1968</v>
      </c>
      <c r="M196" s="156" t="s">
        <v>215</v>
      </c>
      <c r="N196" s="156">
        <v>53191</v>
      </c>
      <c r="O196" s="273" t="s">
        <v>1969</v>
      </c>
      <c r="P196" s="156"/>
      <c r="Q196" s="156" t="s">
        <v>1970</v>
      </c>
      <c r="R196" s="156" t="s">
        <v>1971</v>
      </c>
      <c r="S196" s="156"/>
      <c r="T196" s="156"/>
      <c r="U196" s="156"/>
      <c r="V196" s="156"/>
      <c r="W196" s="156"/>
      <c r="X196" s="248" t="s">
        <v>1972</v>
      </c>
      <c r="Y196" s="156"/>
      <c r="Z196" s="123"/>
      <c r="AA196" s="156"/>
      <c r="AB196" s="156"/>
      <c r="AC196" s="156"/>
      <c r="AD196" s="156"/>
      <c r="AE196" s="156"/>
      <c r="AF196" s="156"/>
      <c r="AG196" s="123"/>
      <c r="AH196" s="155"/>
      <c r="AI196" s="155"/>
      <c r="AJ196" s="155"/>
      <c r="AK196" s="123"/>
      <c r="AM196" s="156"/>
      <c r="AN196" s="123"/>
      <c r="CQ196" s="185"/>
    </row>
    <row r="197" spans="1:95">
      <c r="A197" s="155" t="s">
        <v>1885</v>
      </c>
      <c r="B197" s="155"/>
      <c r="C197" s="130" t="s">
        <v>179</v>
      </c>
      <c r="D197" s="155">
        <v>71</v>
      </c>
      <c r="E197" s="155"/>
      <c r="F197" s="155"/>
      <c r="G197" s="156" t="s">
        <v>1973</v>
      </c>
      <c r="H197" s="156"/>
      <c r="I197" s="156" t="s">
        <v>1974</v>
      </c>
      <c r="J197" s="156"/>
      <c r="K197" s="156" t="s">
        <v>1975</v>
      </c>
      <c r="L197" s="156" t="s">
        <v>1976</v>
      </c>
      <c r="M197" s="156" t="s">
        <v>520</v>
      </c>
      <c r="N197" s="156">
        <v>63640</v>
      </c>
      <c r="O197" s="273" t="s">
        <v>1977</v>
      </c>
      <c r="P197" s="156"/>
      <c r="Q197" s="156" t="s">
        <v>265</v>
      </c>
      <c r="R197" s="156" t="s">
        <v>1978</v>
      </c>
      <c r="S197" s="156" t="s">
        <v>1979</v>
      </c>
      <c r="T197" s="156" t="s">
        <v>1976</v>
      </c>
      <c r="U197" s="156" t="s">
        <v>520</v>
      </c>
      <c r="V197" s="156">
        <v>63640</v>
      </c>
      <c r="W197" s="156"/>
      <c r="X197" s="248" t="s">
        <v>1980</v>
      </c>
      <c r="Y197" s="156"/>
      <c r="Z197" s="123"/>
      <c r="AA197" s="156"/>
      <c r="AB197" s="156"/>
      <c r="AC197" s="156"/>
      <c r="AD197" s="156"/>
      <c r="AE197" s="156"/>
      <c r="AF197" s="156"/>
      <c r="AG197" s="123"/>
      <c r="AH197" s="155"/>
      <c r="AI197" s="155"/>
      <c r="AJ197" s="155"/>
      <c r="AK197" s="123"/>
      <c r="AM197" s="156"/>
      <c r="AN197" s="123"/>
      <c r="CQ197" s="185"/>
    </row>
    <row r="198" spans="1:95">
      <c r="A198" s="155" t="s">
        <v>1885</v>
      </c>
      <c r="B198" s="155"/>
      <c r="C198" s="130" t="s">
        <v>179</v>
      </c>
      <c r="D198" s="155">
        <v>82</v>
      </c>
      <c r="E198" s="155"/>
      <c r="F198" s="155"/>
      <c r="G198" s="156" t="s">
        <v>1981</v>
      </c>
      <c r="H198" s="156"/>
      <c r="I198" s="156" t="s">
        <v>1982</v>
      </c>
      <c r="J198" s="156"/>
      <c r="K198" s="156" t="s">
        <v>1983</v>
      </c>
      <c r="L198" s="156" t="s">
        <v>1984</v>
      </c>
      <c r="M198" s="156" t="s">
        <v>330</v>
      </c>
      <c r="N198" s="156">
        <v>49240</v>
      </c>
      <c r="O198" s="273" t="s">
        <v>1985</v>
      </c>
      <c r="P198" s="156"/>
      <c r="Q198" s="156" t="s">
        <v>1986</v>
      </c>
      <c r="R198" s="156" t="s">
        <v>1987</v>
      </c>
      <c r="S198" s="156" t="s">
        <v>1988</v>
      </c>
      <c r="T198" s="156" t="s">
        <v>849</v>
      </c>
      <c r="U198" s="156" t="s">
        <v>330</v>
      </c>
      <c r="V198" s="156">
        <v>48108</v>
      </c>
      <c r="W198" s="156"/>
      <c r="X198" s="248" t="s">
        <v>1989</v>
      </c>
      <c r="Y198" s="156"/>
      <c r="Z198" s="123"/>
      <c r="AA198" s="156"/>
      <c r="AB198" s="156"/>
      <c r="AC198" s="156"/>
      <c r="AD198" s="156"/>
      <c r="AE198" s="156"/>
      <c r="AF198" s="156"/>
      <c r="AG198" s="123"/>
      <c r="AH198" s="155"/>
      <c r="AI198" s="155"/>
      <c r="AJ198" s="155"/>
      <c r="AK198" s="123"/>
      <c r="AM198" s="156"/>
      <c r="AN198" s="123"/>
      <c r="CQ198" s="185"/>
    </row>
    <row r="199" spans="1:95">
      <c r="A199" s="155" t="s">
        <v>1885</v>
      </c>
      <c r="B199" s="155"/>
      <c r="C199" s="130" t="s">
        <v>179</v>
      </c>
      <c r="D199" s="155">
        <v>45</v>
      </c>
      <c r="E199" s="155"/>
      <c r="F199" s="155"/>
      <c r="G199" s="156" t="s">
        <v>1990</v>
      </c>
      <c r="H199" s="156"/>
      <c r="I199" s="156" t="s">
        <v>1991</v>
      </c>
      <c r="J199" s="156"/>
      <c r="K199" s="156" t="s">
        <v>1992</v>
      </c>
      <c r="L199" s="156" t="s">
        <v>1993</v>
      </c>
      <c r="M199" s="156" t="s">
        <v>287</v>
      </c>
      <c r="N199" s="156">
        <v>37658</v>
      </c>
      <c r="O199" s="273" t="s">
        <v>288</v>
      </c>
      <c r="P199" s="156"/>
      <c r="Q199" s="156" t="s">
        <v>289</v>
      </c>
      <c r="R199" s="156" t="s">
        <v>290</v>
      </c>
      <c r="S199" s="156"/>
      <c r="T199" s="156"/>
      <c r="U199" s="156"/>
      <c r="V199" s="156"/>
      <c r="W199" s="156"/>
      <c r="X199" s="248"/>
      <c r="Y199" s="156"/>
      <c r="Z199" s="123"/>
      <c r="AA199" s="156"/>
      <c r="AB199" s="156"/>
      <c r="AC199" s="156"/>
      <c r="AD199" s="156"/>
      <c r="AE199" s="156"/>
      <c r="AF199" s="156"/>
      <c r="AG199" s="123"/>
      <c r="AH199" s="155"/>
      <c r="AI199" s="155"/>
      <c r="AJ199" s="155"/>
      <c r="AK199" s="123"/>
      <c r="AM199" s="156"/>
      <c r="AN199" s="123"/>
      <c r="CQ199" s="185"/>
    </row>
    <row r="200" spans="1:95">
      <c r="A200" s="155" t="s">
        <v>1885</v>
      </c>
      <c r="B200" s="155"/>
      <c r="C200" s="130" t="s">
        <v>179</v>
      </c>
      <c r="D200" s="155">
        <v>154</v>
      </c>
      <c r="E200" s="155"/>
      <c r="F200" s="155"/>
      <c r="G200" s="156" t="s">
        <v>1994</v>
      </c>
      <c r="H200" s="156"/>
      <c r="I200" s="156" t="s">
        <v>1995</v>
      </c>
      <c r="J200" s="156" t="s">
        <v>1996</v>
      </c>
      <c r="K200" s="156" t="s">
        <v>1997</v>
      </c>
      <c r="L200" s="156" t="s">
        <v>1998</v>
      </c>
      <c r="M200" s="156" t="s">
        <v>408</v>
      </c>
      <c r="N200" s="156">
        <v>21032</v>
      </c>
      <c r="O200" s="273" t="s">
        <v>1999</v>
      </c>
      <c r="P200" s="156"/>
      <c r="Q200" s="156" t="s">
        <v>1138</v>
      </c>
      <c r="R200" s="156" t="s">
        <v>2000</v>
      </c>
      <c r="S200" s="156"/>
      <c r="T200" s="156"/>
      <c r="U200" s="156"/>
      <c r="V200" s="156"/>
      <c r="W200" s="156"/>
      <c r="X200" s="248" t="s">
        <v>2001</v>
      </c>
      <c r="Y200" s="156"/>
      <c r="Z200" s="123"/>
      <c r="AA200" s="156"/>
      <c r="AB200" s="156"/>
      <c r="AC200" s="156"/>
      <c r="AD200" s="156"/>
      <c r="AE200" s="156"/>
      <c r="AF200" s="156"/>
      <c r="AG200" s="123"/>
      <c r="AH200" s="155"/>
      <c r="AI200" s="155"/>
      <c r="AJ200" s="155"/>
      <c r="AK200" s="123"/>
      <c r="AM200" s="156"/>
      <c r="AN200" s="123"/>
      <c r="CQ200" s="185"/>
    </row>
    <row r="201" spans="1:95">
      <c r="A201" s="155" t="s">
        <v>1885</v>
      </c>
      <c r="B201" s="155"/>
      <c r="C201" s="130" t="s">
        <v>179</v>
      </c>
      <c r="D201" s="155">
        <v>155</v>
      </c>
      <c r="E201" s="155"/>
      <c r="F201" s="155"/>
      <c r="G201" s="156" t="s">
        <v>2002</v>
      </c>
      <c r="H201" s="156"/>
      <c r="I201" s="156" t="s">
        <v>2003</v>
      </c>
      <c r="J201" s="156" t="s">
        <v>2004</v>
      </c>
      <c r="K201" s="156" t="s">
        <v>2005</v>
      </c>
      <c r="L201" s="156" t="s">
        <v>2006</v>
      </c>
      <c r="M201" s="156" t="s">
        <v>185</v>
      </c>
      <c r="N201" s="156">
        <v>92630</v>
      </c>
      <c r="O201" s="273" t="s">
        <v>2007</v>
      </c>
      <c r="P201" s="156"/>
      <c r="Q201" s="156" t="s">
        <v>2008</v>
      </c>
      <c r="R201" s="156" t="s">
        <v>2009</v>
      </c>
      <c r="S201" s="156" t="s">
        <v>2010</v>
      </c>
      <c r="T201" s="156" t="s">
        <v>2011</v>
      </c>
      <c r="U201" s="156" t="s">
        <v>185</v>
      </c>
      <c r="V201" s="156">
        <v>92691</v>
      </c>
      <c r="W201" s="156" t="s">
        <v>2012</v>
      </c>
      <c r="X201" s="248" t="s">
        <v>2013</v>
      </c>
      <c r="Y201" s="156"/>
      <c r="Z201" s="123"/>
      <c r="AA201" s="156"/>
      <c r="AB201" s="156"/>
      <c r="AC201" s="156"/>
      <c r="AD201" s="156"/>
      <c r="AE201" s="156"/>
      <c r="AF201" s="156"/>
      <c r="AG201" s="123"/>
      <c r="AH201" s="155"/>
      <c r="AI201" s="155"/>
      <c r="AJ201" s="155"/>
      <c r="AK201" s="123"/>
      <c r="AM201" s="156"/>
      <c r="AN201" s="123"/>
      <c r="CQ201" s="185"/>
    </row>
    <row r="202" spans="1:95">
      <c r="A202" s="155" t="s">
        <v>1885</v>
      </c>
      <c r="B202" s="155"/>
      <c r="C202" s="130" t="s">
        <v>179</v>
      </c>
      <c r="D202" s="155">
        <v>82</v>
      </c>
      <c r="E202" s="155"/>
      <c r="F202" s="155"/>
      <c r="G202" s="156" t="s">
        <v>2014</v>
      </c>
      <c r="H202" s="156"/>
      <c r="I202" s="156" t="s">
        <v>2015</v>
      </c>
      <c r="J202" s="156"/>
      <c r="K202" s="156" t="s">
        <v>2016</v>
      </c>
      <c r="L202" s="156" t="s">
        <v>2017</v>
      </c>
      <c r="M202" s="156" t="s">
        <v>215</v>
      </c>
      <c r="N202" s="156">
        <v>53073</v>
      </c>
      <c r="O202" s="273" t="s">
        <v>2018</v>
      </c>
      <c r="P202" s="156"/>
      <c r="Q202" s="156" t="s">
        <v>1916</v>
      </c>
      <c r="R202" s="156" t="s">
        <v>2019</v>
      </c>
      <c r="S202" s="156"/>
      <c r="T202" s="156"/>
      <c r="U202" s="156" t="s">
        <v>215</v>
      </c>
      <c r="V202" s="156"/>
      <c r="W202" s="156"/>
      <c r="X202" s="248" t="s">
        <v>2020</v>
      </c>
      <c r="Y202" s="156"/>
      <c r="Z202" s="123"/>
      <c r="AA202" s="156"/>
      <c r="AB202" s="156"/>
      <c r="AC202" s="156"/>
      <c r="AD202" s="156"/>
      <c r="AE202" s="156"/>
      <c r="AF202" s="156"/>
      <c r="AG202" s="123"/>
      <c r="AH202" s="155"/>
      <c r="AI202" s="155"/>
      <c r="AJ202" s="155"/>
      <c r="AK202" s="123"/>
      <c r="AM202" s="156"/>
      <c r="AN202" s="123"/>
      <c r="CQ202" s="185"/>
    </row>
    <row r="203" spans="1:95">
      <c r="A203" s="155" t="s">
        <v>1885</v>
      </c>
      <c r="B203" s="155"/>
      <c r="C203" s="130" t="s">
        <v>179</v>
      </c>
      <c r="D203" s="155">
        <v>60</v>
      </c>
      <c r="E203" s="155"/>
      <c r="F203" s="155"/>
      <c r="G203" s="156" t="s">
        <v>1153</v>
      </c>
      <c r="H203" s="156"/>
      <c r="I203" s="156" t="s">
        <v>2021</v>
      </c>
      <c r="J203" s="156"/>
      <c r="K203" s="156" t="s">
        <v>2022</v>
      </c>
      <c r="L203" s="156" t="s">
        <v>2023</v>
      </c>
      <c r="M203" s="156" t="s">
        <v>222</v>
      </c>
      <c r="N203" s="156">
        <v>7751</v>
      </c>
      <c r="O203" s="273" t="s">
        <v>2024</v>
      </c>
      <c r="P203" s="156"/>
      <c r="Q203" s="156" t="s">
        <v>681</v>
      </c>
      <c r="R203" s="156" t="s">
        <v>2025</v>
      </c>
      <c r="S203" s="156"/>
      <c r="T203" s="156"/>
      <c r="U203" s="156"/>
      <c r="V203" s="156"/>
      <c r="W203" s="156"/>
      <c r="X203" s="248" t="s">
        <v>2026</v>
      </c>
      <c r="Y203" s="156"/>
      <c r="Z203" s="123"/>
      <c r="AA203" s="156"/>
      <c r="AB203" s="156"/>
      <c r="AC203" s="156"/>
      <c r="AD203" s="156"/>
      <c r="AE203" s="156"/>
      <c r="AF203" s="156"/>
      <c r="AG203" s="123"/>
      <c r="AH203" s="155"/>
      <c r="AI203" s="155"/>
      <c r="AJ203" s="155"/>
      <c r="AK203" s="123"/>
      <c r="AM203" s="156"/>
      <c r="AN203" s="123"/>
      <c r="CQ203" s="185"/>
    </row>
    <row r="204" spans="1:95" s="839" customFormat="1">
      <c r="A204" s="838" t="s">
        <v>1885</v>
      </c>
      <c r="B204" s="838"/>
      <c r="C204" s="838" t="s">
        <v>179</v>
      </c>
      <c r="D204" s="838">
        <v>90</v>
      </c>
      <c r="E204" s="838"/>
      <c r="F204" s="838"/>
      <c r="G204" s="839" t="s">
        <v>2027</v>
      </c>
      <c r="I204" s="839" t="s">
        <v>2028</v>
      </c>
      <c r="K204" s="839" t="s">
        <v>2029</v>
      </c>
      <c r="L204" s="839" t="s">
        <v>2030</v>
      </c>
      <c r="M204" s="839" t="s">
        <v>185</v>
      </c>
      <c r="N204" s="839">
        <v>95632</v>
      </c>
      <c r="O204" s="840" t="s">
        <v>2031</v>
      </c>
      <c r="Q204" s="839" t="s">
        <v>604</v>
      </c>
      <c r="R204" s="839" t="s">
        <v>2032</v>
      </c>
      <c r="X204" s="841" t="s">
        <v>2033</v>
      </c>
      <c r="AH204" s="838"/>
      <c r="AI204" s="838"/>
      <c r="AJ204" s="838"/>
      <c r="CN204" s="842"/>
      <c r="CO204" s="838"/>
      <c r="CP204" s="838"/>
      <c r="CQ204" s="843"/>
    </row>
    <row r="205" spans="1:95" s="839" customFormat="1">
      <c r="A205" s="838" t="s">
        <v>1885</v>
      </c>
      <c r="B205" s="838"/>
      <c r="C205" s="838" t="s">
        <v>179</v>
      </c>
      <c r="D205" s="838">
        <v>71</v>
      </c>
      <c r="E205" s="838"/>
      <c r="F205" s="838"/>
      <c r="G205" s="839" t="s">
        <v>2034</v>
      </c>
      <c r="I205" s="839" t="s">
        <v>2035</v>
      </c>
      <c r="K205" s="839" t="s">
        <v>2036</v>
      </c>
      <c r="L205" s="839" t="s">
        <v>1993</v>
      </c>
      <c r="M205" s="839" t="s">
        <v>308</v>
      </c>
      <c r="N205" s="839">
        <v>30228</v>
      </c>
      <c r="O205" s="840" t="s">
        <v>2037</v>
      </c>
      <c r="Q205" s="839" t="s">
        <v>2038</v>
      </c>
      <c r="R205" s="839" t="s">
        <v>2039</v>
      </c>
      <c r="X205" s="841" t="s">
        <v>2040</v>
      </c>
      <c r="AH205" s="838"/>
      <c r="AI205" s="838"/>
      <c r="AJ205" s="838"/>
      <c r="CN205" s="842"/>
      <c r="CO205" s="838"/>
      <c r="CP205" s="838"/>
      <c r="CQ205" s="843"/>
    </row>
    <row r="206" spans="1:95" s="156" customFormat="1">
      <c r="A206" s="155" t="s">
        <v>1885</v>
      </c>
      <c r="B206" s="155"/>
      <c r="C206" s="155" t="s">
        <v>179</v>
      </c>
      <c r="D206" s="155">
        <v>80</v>
      </c>
      <c r="E206" s="155"/>
      <c r="F206" s="155"/>
      <c r="G206" s="156" t="s">
        <v>2041</v>
      </c>
      <c r="I206" s="156" t="s">
        <v>2042</v>
      </c>
      <c r="K206" s="156" t="s">
        <v>2043</v>
      </c>
      <c r="L206" s="156" t="s">
        <v>2044</v>
      </c>
      <c r="M206" s="156" t="s">
        <v>532</v>
      </c>
      <c r="N206" s="156">
        <v>17948</v>
      </c>
      <c r="O206" s="273" t="s">
        <v>2045</v>
      </c>
      <c r="Q206" s="156" t="s">
        <v>297</v>
      </c>
      <c r="R206" s="156" t="s">
        <v>2046</v>
      </c>
      <c r="S206" s="156" t="s">
        <v>2047</v>
      </c>
      <c r="T206" s="156" t="s">
        <v>2048</v>
      </c>
      <c r="U206" s="156" t="s">
        <v>532</v>
      </c>
      <c r="V206" s="156">
        <v>18702</v>
      </c>
      <c r="X206" s="248" t="s">
        <v>2049</v>
      </c>
      <c r="AH206" s="155"/>
      <c r="AI206" s="155"/>
      <c r="AJ206" s="155"/>
      <c r="CN206" s="286"/>
      <c r="CO206" s="155"/>
      <c r="CP206" s="155"/>
      <c r="CQ206" s="251"/>
    </row>
    <row r="207" spans="1:95">
      <c r="A207" s="155" t="s">
        <v>1885</v>
      </c>
      <c r="B207" s="155"/>
      <c r="C207" s="130" t="s">
        <v>179</v>
      </c>
      <c r="D207" s="155">
        <v>26</v>
      </c>
      <c r="E207" s="155"/>
      <c r="F207" s="155"/>
      <c r="G207" s="156" t="s">
        <v>2050</v>
      </c>
      <c r="H207" s="156"/>
      <c r="I207" s="156" t="s">
        <v>2051</v>
      </c>
      <c r="J207" s="156"/>
      <c r="K207" s="156" t="s">
        <v>2052</v>
      </c>
      <c r="L207" s="156" t="s">
        <v>2053</v>
      </c>
      <c r="M207" s="156" t="s">
        <v>157</v>
      </c>
      <c r="N207" s="156">
        <v>76556</v>
      </c>
      <c r="O207" s="273" t="s">
        <v>2054</v>
      </c>
      <c r="P207" s="156"/>
      <c r="Q207" s="156" t="s">
        <v>2055</v>
      </c>
      <c r="R207" s="156" t="s">
        <v>2056</v>
      </c>
      <c r="S207" s="156" t="s">
        <v>2057</v>
      </c>
      <c r="T207" s="156" t="s">
        <v>2058</v>
      </c>
      <c r="U207" s="156" t="s">
        <v>157</v>
      </c>
      <c r="V207" s="156">
        <v>77801</v>
      </c>
      <c r="W207" s="156"/>
      <c r="X207" s="248" t="s">
        <v>2059</v>
      </c>
      <c r="Y207" s="156"/>
      <c r="Z207" s="123"/>
      <c r="AA207" s="156"/>
      <c r="AB207" s="156"/>
      <c r="AC207" s="156"/>
      <c r="AD207" s="156"/>
      <c r="AE207" s="156"/>
      <c r="AF207" s="156"/>
      <c r="AG207" s="123"/>
      <c r="AH207" s="155"/>
      <c r="AI207" s="155"/>
      <c r="AJ207" s="155"/>
      <c r="AK207" s="123"/>
      <c r="AM207" s="156"/>
      <c r="AN207" s="123"/>
      <c r="CQ207" s="185"/>
    </row>
    <row r="208" spans="1:95" s="845" customFormat="1">
      <c r="A208" s="844" t="s">
        <v>1885</v>
      </c>
      <c r="B208" s="844"/>
      <c r="C208" s="844" t="s">
        <v>179</v>
      </c>
      <c r="D208" s="844">
        <v>131</v>
      </c>
      <c r="E208" s="844"/>
      <c r="F208" s="844"/>
      <c r="G208" s="845" t="s">
        <v>2060</v>
      </c>
      <c r="I208" s="845" t="s">
        <v>2061</v>
      </c>
      <c r="K208" s="845" t="s">
        <v>2062</v>
      </c>
      <c r="L208" s="845" t="s">
        <v>2063</v>
      </c>
      <c r="M208" s="845" t="s">
        <v>2064</v>
      </c>
      <c r="N208" s="845">
        <v>58707</v>
      </c>
      <c r="O208" s="846" t="s">
        <v>2065</v>
      </c>
      <c r="Q208" s="845" t="s">
        <v>2066</v>
      </c>
      <c r="R208" s="845" t="s">
        <v>2067</v>
      </c>
      <c r="X208" s="847" t="s">
        <v>2068</v>
      </c>
      <c r="AH208" s="844"/>
      <c r="AI208" s="844"/>
      <c r="AJ208" s="844"/>
      <c r="CN208" s="848"/>
      <c r="CO208" s="844"/>
      <c r="CP208" s="844"/>
      <c r="CQ208" s="849"/>
    </row>
    <row r="209" spans="1:95">
      <c r="A209" s="155" t="s">
        <v>1885</v>
      </c>
      <c r="B209" s="155"/>
      <c r="C209" s="130" t="s">
        <v>179</v>
      </c>
      <c r="D209" s="155">
        <v>64</v>
      </c>
      <c r="E209" s="155"/>
      <c r="F209" s="155"/>
      <c r="G209" s="156" t="s">
        <v>2069</v>
      </c>
      <c r="H209" s="156"/>
      <c r="I209" s="156" t="s">
        <v>2070</v>
      </c>
      <c r="J209" s="156"/>
      <c r="K209" s="156" t="s">
        <v>2071</v>
      </c>
      <c r="L209" s="156" t="s">
        <v>2072</v>
      </c>
      <c r="M209" s="156" t="s">
        <v>330</v>
      </c>
      <c r="N209" s="156">
        <v>49442</v>
      </c>
      <c r="O209" s="273" t="s">
        <v>2073</v>
      </c>
      <c r="P209" s="156"/>
      <c r="Q209" s="156" t="s">
        <v>927</v>
      </c>
      <c r="R209" s="156" t="s">
        <v>2074</v>
      </c>
      <c r="S209" s="156" t="s">
        <v>2075</v>
      </c>
      <c r="T209" s="156" t="s">
        <v>2076</v>
      </c>
      <c r="U209" s="156" t="s">
        <v>330</v>
      </c>
      <c r="V209" s="156">
        <v>49456</v>
      </c>
      <c r="W209" s="156"/>
      <c r="X209" s="248" t="s">
        <v>2077</v>
      </c>
      <c r="Y209" s="156"/>
      <c r="Z209" s="123"/>
      <c r="AA209" s="156"/>
      <c r="AB209" s="156"/>
      <c r="AC209" s="156"/>
      <c r="AD209" s="156"/>
      <c r="AE209" s="156"/>
      <c r="AF209" s="156"/>
      <c r="AG209" s="123"/>
      <c r="AH209" s="155"/>
      <c r="AI209" s="155"/>
      <c r="AJ209" s="155"/>
      <c r="AK209" s="123"/>
      <c r="AM209" s="156"/>
      <c r="AN209" s="123"/>
      <c r="CQ209" s="185"/>
    </row>
    <row r="210" spans="1:95">
      <c r="A210" s="155" t="s">
        <v>1885</v>
      </c>
      <c r="B210" s="155"/>
      <c r="C210" s="130" t="s">
        <v>179</v>
      </c>
      <c r="D210" s="155">
        <v>62</v>
      </c>
      <c r="E210" s="155"/>
      <c r="F210" s="155"/>
      <c r="G210" s="156" t="s">
        <v>2078</v>
      </c>
      <c r="H210" s="156"/>
      <c r="I210" s="156" t="s">
        <v>2079</v>
      </c>
      <c r="J210" s="156"/>
      <c r="K210" s="156" t="s">
        <v>2080</v>
      </c>
      <c r="L210" s="156" t="s">
        <v>2081</v>
      </c>
      <c r="M210" s="156" t="s">
        <v>222</v>
      </c>
      <c r="N210" s="156">
        <v>8846</v>
      </c>
      <c r="O210" s="273" t="s">
        <v>2082</v>
      </c>
      <c r="P210" s="156"/>
      <c r="Q210" s="156" t="s">
        <v>646</v>
      </c>
      <c r="R210" s="156" t="s">
        <v>2083</v>
      </c>
      <c r="S210" s="156"/>
      <c r="T210" s="156"/>
      <c r="U210" s="156"/>
      <c r="V210" s="156"/>
      <c r="W210" s="156"/>
      <c r="X210" s="248" t="s">
        <v>2084</v>
      </c>
      <c r="Y210" s="156" t="s">
        <v>2085</v>
      </c>
      <c r="Z210" s="123"/>
      <c r="AA210" s="156"/>
      <c r="AB210" s="156"/>
      <c r="AC210" s="156"/>
      <c r="AD210" s="156"/>
      <c r="AE210" s="156"/>
      <c r="AF210" s="156"/>
      <c r="AG210" s="123"/>
      <c r="AH210" s="155"/>
      <c r="AI210" s="155"/>
      <c r="AJ210" s="155"/>
      <c r="AK210" s="123"/>
      <c r="AM210" s="156"/>
      <c r="AN210" s="123"/>
      <c r="CQ210" s="185"/>
    </row>
    <row r="211" spans="1:95">
      <c r="A211" s="155" t="s">
        <v>1885</v>
      </c>
      <c r="B211" s="155"/>
      <c r="C211" s="130" t="s">
        <v>179</v>
      </c>
      <c r="D211" s="155">
        <v>101</v>
      </c>
      <c r="E211" s="155"/>
      <c r="F211" s="155"/>
      <c r="G211" s="156" t="s">
        <v>2086</v>
      </c>
      <c r="H211" s="156"/>
      <c r="I211" s="156" t="s">
        <v>2087</v>
      </c>
      <c r="J211" s="156"/>
      <c r="K211" s="156" t="s">
        <v>2088</v>
      </c>
      <c r="L211" s="156" t="s">
        <v>2089</v>
      </c>
      <c r="M211" s="156" t="s">
        <v>248</v>
      </c>
      <c r="N211" s="156">
        <v>43081</v>
      </c>
      <c r="O211" s="273" t="s">
        <v>2090</v>
      </c>
      <c r="P211" s="156"/>
      <c r="Q211" s="156" t="s">
        <v>2091</v>
      </c>
      <c r="R211" s="156" t="s">
        <v>2092</v>
      </c>
      <c r="S211" s="156" t="s">
        <v>2093</v>
      </c>
      <c r="T211" s="156" t="s">
        <v>2089</v>
      </c>
      <c r="U211" s="156" t="s">
        <v>248</v>
      </c>
      <c r="V211" s="156">
        <v>43081</v>
      </c>
      <c r="W211" s="156"/>
      <c r="X211" s="248" t="s">
        <v>2094</v>
      </c>
      <c r="Y211" s="156"/>
      <c r="Z211" s="123"/>
      <c r="AA211" s="156"/>
      <c r="AB211" s="156"/>
      <c r="AC211" s="156"/>
      <c r="AD211" s="156"/>
      <c r="AE211" s="156"/>
      <c r="AF211" s="156"/>
      <c r="AG211" s="123"/>
      <c r="AH211" s="155"/>
      <c r="AI211" s="155"/>
      <c r="AJ211" s="155"/>
      <c r="AK211" s="123"/>
      <c r="AM211" s="156"/>
      <c r="AN211" s="123"/>
      <c r="CQ211" s="185"/>
    </row>
    <row r="212" spans="1:95">
      <c r="A212" s="155" t="s">
        <v>1885</v>
      </c>
      <c r="B212" s="155"/>
      <c r="C212" s="130" t="s">
        <v>179</v>
      </c>
      <c r="D212" s="155">
        <v>55</v>
      </c>
      <c r="E212" s="155"/>
      <c r="F212" s="155"/>
      <c r="G212" s="156" t="s">
        <v>2095</v>
      </c>
      <c r="H212" s="156"/>
      <c r="I212" s="156" t="s">
        <v>2096</v>
      </c>
      <c r="J212" s="156"/>
      <c r="K212" s="156" t="s">
        <v>2097</v>
      </c>
      <c r="L212" s="156" t="s">
        <v>2098</v>
      </c>
      <c r="M212" s="156" t="s">
        <v>343</v>
      </c>
      <c r="N212" s="156">
        <v>46368</v>
      </c>
      <c r="O212" s="273" t="s">
        <v>2099</v>
      </c>
      <c r="P212" s="156"/>
      <c r="Q212" s="156" t="s">
        <v>2100</v>
      </c>
      <c r="R212" s="156" t="s">
        <v>2101</v>
      </c>
      <c r="S212" s="156"/>
      <c r="T212" s="156"/>
      <c r="U212" s="156"/>
      <c r="V212" s="156"/>
      <c r="W212" s="156"/>
      <c r="X212" s="248" t="s">
        <v>2102</v>
      </c>
      <c r="Y212" s="156"/>
      <c r="Z212" s="123"/>
      <c r="AA212" s="156"/>
      <c r="AB212" s="156"/>
      <c r="AC212" s="156"/>
      <c r="AD212" s="156"/>
      <c r="AE212" s="156"/>
      <c r="AF212" s="156"/>
      <c r="AG212" s="123"/>
      <c r="AH212" s="155"/>
      <c r="AI212" s="155"/>
      <c r="AJ212" s="155"/>
      <c r="AK212" s="123"/>
      <c r="AM212" s="156"/>
      <c r="AN212" s="123"/>
      <c r="CQ212" s="185"/>
    </row>
    <row r="213" spans="1:95">
      <c r="A213" s="155" t="s">
        <v>1885</v>
      </c>
      <c r="B213" s="155"/>
      <c r="C213" s="130" t="s">
        <v>179</v>
      </c>
      <c r="D213" s="155">
        <v>87</v>
      </c>
      <c r="E213" s="155"/>
      <c r="F213" s="155"/>
      <c r="G213" s="156" t="s">
        <v>2103</v>
      </c>
      <c r="H213" s="156"/>
      <c r="I213" s="156" t="s">
        <v>2104</v>
      </c>
      <c r="J213" s="156"/>
      <c r="K213" s="156" t="s">
        <v>2105</v>
      </c>
      <c r="L213" s="156" t="s">
        <v>2106</v>
      </c>
      <c r="M213" s="156" t="s">
        <v>319</v>
      </c>
      <c r="N213" s="156">
        <v>39157</v>
      </c>
      <c r="O213" s="273" t="s">
        <v>320</v>
      </c>
      <c r="P213" s="156"/>
      <c r="Q213" s="156" t="s">
        <v>2107</v>
      </c>
      <c r="R213" s="156" t="s">
        <v>322</v>
      </c>
      <c r="S213" s="156" t="s">
        <v>2108</v>
      </c>
      <c r="T213" s="156" t="s">
        <v>318</v>
      </c>
      <c r="U213" s="156" t="s">
        <v>319</v>
      </c>
      <c r="V213" s="156">
        <v>39110</v>
      </c>
      <c r="W213" s="156"/>
      <c r="X213" s="248" t="s">
        <v>324</v>
      </c>
      <c r="Y213" s="156" t="s">
        <v>2109</v>
      </c>
      <c r="Z213" s="123"/>
      <c r="AA213" s="156"/>
      <c r="AB213" s="156"/>
      <c r="AC213" s="156"/>
      <c r="AD213" s="156"/>
      <c r="AE213" s="156"/>
      <c r="AF213" s="156"/>
      <c r="AG213" s="123"/>
      <c r="AH213" s="155"/>
      <c r="AI213" s="155"/>
      <c r="AJ213" s="155"/>
      <c r="AK213" s="123"/>
      <c r="AM213" s="156"/>
      <c r="AN213" s="123"/>
      <c r="CQ213" s="185"/>
    </row>
    <row r="214" spans="1:95">
      <c r="A214" s="155" t="s">
        <v>1885</v>
      </c>
      <c r="B214" s="155"/>
      <c r="C214" s="130" t="s">
        <v>179</v>
      </c>
      <c r="D214" s="155">
        <v>58</v>
      </c>
      <c r="E214" s="155"/>
      <c r="F214" s="155"/>
      <c r="G214" s="156" t="s">
        <v>2110</v>
      </c>
      <c r="H214" s="156"/>
      <c r="I214" s="156" t="s">
        <v>2111</v>
      </c>
      <c r="J214" s="156"/>
      <c r="K214" s="156" t="s">
        <v>2112</v>
      </c>
      <c r="L214" s="156" t="s">
        <v>2113</v>
      </c>
      <c r="M214" s="156" t="s">
        <v>248</v>
      </c>
      <c r="N214" s="156">
        <v>44272</v>
      </c>
      <c r="O214" s="273" t="s">
        <v>2114</v>
      </c>
      <c r="P214" s="156"/>
      <c r="Q214" s="156" t="s">
        <v>1986</v>
      </c>
      <c r="R214" s="156" t="s">
        <v>2115</v>
      </c>
      <c r="S214" s="156"/>
      <c r="T214" s="156"/>
      <c r="U214" s="156"/>
      <c r="V214" s="156"/>
      <c r="W214" s="156"/>
      <c r="X214" s="248" t="s">
        <v>2116</v>
      </c>
      <c r="Y214" s="156" t="s">
        <v>2117</v>
      </c>
      <c r="Z214" s="123"/>
      <c r="AA214" s="156"/>
      <c r="AB214" s="156"/>
      <c r="AC214" s="156"/>
      <c r="AD214" s="156"/>
      <c r="AE214" s="156"/>
      <c r="AF214" s="156"/>
      <c r="AG214" s="123"/>
      <c r="AH214" s="155"/>
      <c r="AI214" s="155"/>
      <c r="AJ214" s="155"/>
      <c r="AK214" s="123"/>
      <c r="AM214" s="156"/>
      <c r="AN214" s="123"/>
      <c r="CQ214" s="185"/>
    </row>
    <row r="215" spans="1:95">
      <c r="A215" s="155" t="s">
        <v>1885</v>
      </c>
      <c r="B215" s="155"/>
      <c r="C215" s="130" t="s">
        <v>179</v>
      </c>
      <c r="D215" s="155">
        <v>14</v>
      </c>
      <c r="E215" s="155"/>
      <c r="F215" s="155"/>
      <c r="G215" s="156" t="s">
        <v>2118</v>
      </c>
      <c r="H215" s="156"/>
      <c r="I215" s="156" t="s">
        <v>2119</v>
      </c>
      <c r="J215" s="156"/>
      <c r="K215" s="156" t="s">
        <v>2120</v>
      </c>
      <c r="L215" s="156" t="s">
        <v>2121</v>
      </c>
      <c r="M215" s="156" t="s">
        <v>157</v>
      </c>
      <c r="N215" s="156">
        <v>77423</v>
      </c>
      <c r="O215" s="273" t="s">
        <v>2122</v>
      </c>
      <c r="P215" s="156"/>
      <c r="Q215" s="156" t="s">
        <v>2123</v>
      </c>
      <c r="R215" s="156" t="s">
        <v>1427</v>
      </c>
      <c r="S215" s="156" t="s">
        <v>2124</v>
      </c>
      <c r="T215" s="156" t="s">
        <v>198</v>
      </c>
      <c r="U215" s="156" t="s">
        <v>157</v>
      </c>
      <c r="V215" s="156">
        <v>77433</v>
      </c>
      <c r="W215" s="156"/>
      <c r="X215" s="248" t="s">
        <v>2125</v>
      </c>
      <c r="Y215" s="156"/>
      <c r="Z215" s="123"/>
      <c r="AA215" s="156"/>
      <c r="AB215" s="156"/>
      <c r="AC215" s="156"/>
      <c r="AD215" s="156"/>
      <c r="AE215" s="156"/>
      <c r="AF215" s="156"/>
      <c r="AG215" s="123"/>
      <c r="AH215" s="155"/>
      <c r="AI215" s="155"/>
      <c r="AJ215" s="155"/>
      <c r="AK215" s="123"/>
      <c r="AM215" s="156"/>
      <c r="AN215" s="123"/>
      <c r="CQ215" s="185"/>
    </row>
    <row r="216" spans="1:95">
      <c r="A216" s="155" t="s">
        <v>1885</v>
      </c>
      <c r="B216" s="155"/>
      <c r="C216" s="130" t="s">
        <v>179</v>
      </c>
      <c r="D216" s="155">
        <v>58</v>
      </c>
      <c r="E216" s="155"/>
      <c r="F216" s="155"/>
      <c r="G216" s="156" t="s">
        <v>2126</v>
      </c>
      <c r="H216" s="156"/>
      <c r="I216" s="156" t="s">
        <v>2127</v>
      </c>
      <c r="J216" s="156"/>
      <c r="K216" s="156" t="s">
        <v>2128</v>
      </c>
      <c r="L216" s="156" t="s">
        <v>2129</v>
      </c>
      <c r="M216" s="156" t="s">
        <v>185</v>
      </c>
      <c r="N216" s="156">
        <v>95121</v>
      </c>
      <c r="O216" s="273" t="s">
        <v>2130</v>
      </c>
      <c r="P216" s="156"/>
      <c r="Q216" s="156" t="s">
        <v>1186</v>
      </c>
      <c r="R216" s="156" t="s">
        <v>2131</v>
      </c>
      <c r="S216" s="156" t="s">
        <v>2132</v>
      </c>
      <c r="T216" s="156" t="s">
        <v>2129</v>
      </c>
      <c r="U216" s="156" t="s">
        <v>185</v>
      </c>
      <c r="V216" s="156">
        <v>95121</v>
      </c>
      <c r="W216" s="156"/>
      <c r="X216" s="248" t="s">
        <v>2133</v>
      </c>
      <c r="Y216" s="156"/>
      <c r="Z216" s="123"/>
      <c r="AA216" s="156"/>
      <c r="AB216" s="156"/>
      <c r="AC216" s="156"/>
      <c r="AD216" s="156"/>
      <c r="AE216" s="156"/>
      <c r="AF216" s="156"/>
      <c r="AG216" s="123"/>
      <c r="AH216" s="155"/>
      <c r="AI216" s="155"/>
      <c r="AJ216" s="155"/>
      <c r="AK216" s="123"/>
      <c r="AM216" s="156"/>
      <c r="AN216" s="123"/>
      <c r="CQ216" s="185"/>
    </row>
    <row r="217" spans="1:95">
      <c r="A217" s="155" t="s">
        <v>1885</v>
      </c>
      <c r="B217" s="155"/>
      <c r="C217" s="130" t="s">
        <v>179</v>
      </c>
      <c r="D217" s="155">
        <v>182</v>
      </c>
      <c r="E217" s="155"/>
      <c r="F217" s="155"/>
      <c r="G217" s="156" t="s">
        <v>2134</v>
      </c>
      <c r="H217" s="156"/>
      <c r="I217" s="156" t="s">
        <v>2135</v>
      </c>
      <c r="J217" s="156" t="s">
        <v>2136</v>
      </c>
      <c r="K217" s="156" t="s">
        <v>2137</v>
      </c>
      <c r="L217" s="156" t="s">
        <v>2138</v>
      </c>
      <c r="M217" s="156" t="s">
        <v>146</v>
      </c>
      <c r="N217" s="156">
        <v>14618</v>
      </c>
      <c r="O217" s="273" t="s">
        <v>2139</v>
      </c>
      <c r="P217" s="156"/>
      <c r="Q217" s="156" t="s">
        <v>429</v>
      </c>
      <c r="R217" s="156" t="s">
        <v>2140</v>
      </c>
      <c r="S217" s="156" t="s">
        <v>2141</v>
      </c>
      <c r="T217" s="156" t="s">
        <v>2142</v>
      </c>
      <c r="U217" s="156" t="s">
        <v>146</v>
      </c>
      <c r="V217" s="156">
        <v>14580</v>
      </c>
      <c r="W217" s="156"/>
      <c r="X217" s="248" t="s">
        <v>2143</v>
      </c>
      <c r="Y217" s="156"/>
      <c r="Z217" s="123"/>
      <c r="AA217" s="156"/>
      <c r="AB217" s="156"/>
      <c r="AC217" s="156"/>
      <c r="AD217" s="156"/>
      <c r="AE217" s="156"/>
      <c r="AF217" s="156"/>
      <c r="AG217" s="123"/>
      <c r="AH217" s="155"/>
      <c r="AI217" s="155"/>
      <c r="AJ217" s="155"/>
      <c r="AK217" s="123"/>
      <c r="AM217" s="156"/>
      <c r="AN217" s="123"/>
      <c r="CQ217" s="185"/>
    </row>
    <row r="218" spans="1:95">
      <c r="A218" s="155" t="s">
        <v>1885</v>
      </c>
      <c r="B218" s="155"/>
      <c r="C218" s="130" t="s">
        <v>179</v>
      </c>
      <c r="D218" s="155">
        <v>28</v>
      </c>
      <c r="E218" s="155"/>
      <c r="F218" s="155"/>
      <c r="G218" s="156" t="s">
        <v>2144</v>
      </c>
      <c r="H218" s="156"/>
      <c r="I218" s="156" t="s">
        <v>2145</v>
      </c>
      <c r="J218" s="156"/>
      <c r="K218" s="156" t="s">
        <v>2146</v>
      </c>
      <c r="L218" s="156" t="s">
        <v>2147</v>
      </c>
      <c r="M218" s="156" t="s">
        <v>624</v>
      </c>
      <c r="N218" s="156">
        <v>40906</v>
      </c>
      <c r="O218" s="273" t="s">
        <v>2148</v>
      </c>
      <c r="P218" s="156"/>
      <c r="Q218" s="156" t="s">
        <v>646</v>
      </c>
      <c r="R218" s="156" t="s">
        <v>2149</v>
      </c>
      <c r="S218" s="156" t="s">
        <v>2150</v>
      </c>
      <c r="T218" s="156" t="s">
        <v>2147</v>
      </c>
      <c r="U218" s="156" t="s">
        <v>624</v>
      </c>
      <c r="V218" s="156">
        <v>40906</v>
      </c>
      <c r="W218" s="156"/>
      <c r="X218" s="248" t="s">
        <v>2151</v>
      </c>
      <c r="Y218" s="156"/>
      <c r="Z218" s="123"/>
      <c r="AA218" s="156"/>
      <c r="AB218" s="156"/>
      <c r="AC218" s="156"/>
      <c r="AD218" s="156"/>
      <c r="AE218" s="156"/>
      <c r="AF218" s="156"/>
      <c r="AG218" s="123"/>
      <c r="AH218" s="155"/>
      <c r="AI218" s="155"/>
      <c r="AJ218" s="155"/>
      <c r="AK218" s="123"/>
      <c r="AM218" s="156"/>
      <c r="AN218" s="123"/>
      <c r="CQ218" s="185"/>
    </row>
    <row r="219" spans="1:95">
      <c r="A219" s="155" t="s">
        <v>1885</v>
      </c>
      <c r="B219" s="155"/>
      <c r="C219" s="130" t="s">
        <v>179</v>
      </c>
      <c r="D219" s="155">
        <v>45</v>
      </c>
      <c r="E219" s="155"/>
      <c r="F219" s="155"/>
      <c r="G219" s="156" t="s">
        <v>2152</v>
      </c>
      <c r="H219" s="156"/>
      <c r="I219" s="156" t="s">
        <v>2153</v>
      </c>
      <c r="J219" s="156" t="s">
        <v>2154</v>
      </c>
      <c r="K219" s="156" t="s">
        <v>1834</v>
      </c>
      <c r="L219" s="156" t="s">
        <v>1835</v>
      </c>
      <c r="M219" s="156" t="s">
        <v>185</v>
      </c>
      <c r="N219" s="156">
        <v>91911</v>
      </c>
      <c r="O219" s="273" t="s">
        <v>1836</v>
      </c>
      <c r="P219" s="156"/>
      <c r="Q219" s="156" t="s">
        <v>1837</v>
      </c>
      <c r="R219" s="156" t="s">
        <v>1838</v>
      </c>
      <c r="S219" s="156" t="s">
        <v>1839</v>
      </c>
      <c r="T219" s="156" t="s">
        <v>1835</v>
      </c>
      <c r="U219" s="156" t="s">
        <v>185</v>
      </c>
      <c r="V219" s="156">
        <v>91914</v>
      </c>
      <c r="W219" s="156"/>
      <c r="X219" s="248" t="s">
        <v>1840</v>
      </c>
      <c r="Y219" s="156"/>
      <c r="Z219" s="123"/>
      <c r="AA219" s="156"/>
      <c r="AB219" s="156"/>
      <c r="AC219" s="156"/>
      <c r="AD219" s="156"/>
      <c r="AE219" s="156"/>
      <c r="AF219" s="156"/>
      <c r="AG219" s="123"/>
      <c r="AH219" s="155"/>
      <c r="AI219" s="155"/>
      <c r="AJ219" s="155"/>
      <c r="AK219" s="123"/>
      <c r="AM219" s="156"/>
      <c r="AN219" s="123"/>
      <c r="CQ219" s="185"/>
    </row>
    <row r="220" spans="1:95">
      <c r="A220" s="155" t="s">
        <v>1885</v>
      </c>
      <c r="B220" s="155"/>
      <c r="C220" s="130" t="s">
        <v>179</v>
      </c>
      <c r="D220" s="155">
        <v>78</v>
      </c>
      <c r="E220" s="155"/>
      <c r="F220" s="155"/>
      <c r="G220" s="156" t="s">
        <v>2155</v>
      </c>
      <c r="H220" s="156"/>
      <c r="I220" s="156" t="s">
        <v>2156</v>
      </c>
      <c r="J220" s="156"/>
      <c r="K220" s="156" t="s">
        <v>2157</v>
      </c>
      <c r="L220" s="156" t="s">
        <v>2158</v>
      </c>
      <c r="M220" s="156" t="s">
        <v>248</v>
      </c>
      <c r="N220" s="156">
        <v>44720</v>
      </c>
      <c r="O220" s="273" t="s">
        <v>2159</v>
      </c>
      <c r="P220" s="156"/>
      <c r="Q220" s="156" t="s">
        <v>474</v>
      </c>
      <c r="R220" s="156" t="s">
        <v>2160</v>
      </c>
      <c r="S220" s="156"/>
      <c r="T220" s="156"/>
      <c r="U220" s="156"/>
      <c r="V220" s="156"/>
      <c r="W220" s="156"/>
      <c r="X220" s="248" t="s">
        <v>2161</v>
      </c>
      <c r="Y220" s="156"/>
      <c r="Z220" s="123"/>
      <c r="AA220" s="156"/>
      <c r="AB220" s="156"/>
      <c r="AC220" s="156"/>
      <c r="AD220" s="156"/>
      <c r="AE220" s="156"/>
      <c r="AF220" s="156"/>
      <c r="AG220" s="123"/>
      <c r="AH220" s="155"/>
      <c r="AI220" s="155"/>
      <c r="AJ220" s="155"/>
      <c r="AK220" s="123"/>
      <c r="AM220" s="156"/>
      <c r="AN220" s="123"/>
      <c r="CQ220" s="185"/>
    </row>
    <row r="221" spans="1:95">
      <c r="A221" s="155" t="s">
        <v>1885</v>
      </c>
      <c r="B221" s="155"/>
      <c r="C221" s="130" t="s">
        <v>179</v>
      </c>
      <c r="D221" s="155">
        <v>49</v>
      </c>
      <c r="E221" s="155"/>
      <c r="F221" s="155"/>
      <c r="G221" s="156" t="s">
        <v>2162</v>
      </c>
      <c r="H221" s="156"/>
      <c r="I221" s="156" t="s">
        <v>2163</v>
      </c>
      <c r="J221" s="156"/>
      <c r="K221" s="156"/>
      <c r="L221" s="156" t="s">
        <v>669</v>
      </c>
      <c r="M221" s="156" t="s">
        <v>146</v>
      </c>
      <c r="N221" s="156">
        <v>13026</v>
      </c>
      <c r="O221" s="273" t="s">
        <v>2164</v>
      </c>
      <c r="P221" s="156"/>
      <c r="Q221" s="156" t="s">
        <v>451</v>
      </c>
      <c r="R221" s="156" t="s">
        <v>452</v>
      </c>
      <c r="S221" s="156" t="s">
        <v>2165</v>
      </c>
      <c r="T221" s="156" t="s">
        <v>2166</v>
      </c>
      <c r="U221" s="156" t="s">
        <v>146</v>
      </c>
      <c r="V221" s="156">
        <v>14850</v>
      </c>
      <c r="W221" s="156"/>
      <c r="X221" s="248" t="s">
        <v>453</v>
      </c>
      <c r="Y221" s="156"/>
      <c r="Z221" s="123"/>
      <c r="AA221" s="156"/>
      <c r="AB221" s="156"/>
      <c r="AC221" s="156"/>
      <c r="AD221" s="156"/>
      <c r="AE221" s="156"/>
      <c r="AF221" s="156"/>
      <c r="AG221" s="123"/>
      <c r="AH221" s="155"/>
      <c r="AI221" s="155"/>
      <c r="AJ221" s="155"/>
      <c r="AK221" s="123"/>
      <c r="AM221" s="156"/>
      <c r="AN221" s="123"/>
      <c r="CQ221" s="185"/>
    </row>
    <row r="222" spans="1:95">
      <c r="A222" s="155" t="s">
        <v>1885</v>
      </c>
      <c r="B222" s="155"/>
      <c r="C222" s="130" t="s">
        <v>179</v>
      </c>
      <c r="D222" s="155">
        <v>64</v>
      </c>
      <c r="E222" s="155"/>
      <c r="F222" s="155"/>
      <c r="G222" s="156" t="s">
        <v>2167</v>
      </c>
      <c r="H222" s="156"/>
      <c r="I222" s="156" t="s">
        <v>2168</v>
      </c>
      <c r="J222" s="156"/>
      <c r="K222" s="156" t="s">
        <v>2169</v>
      </c>
      <c r="L222" s="156" t="s">
        <v>2170</v>
      </c>
      <c r="M222" s="156" t="s">
        <v>215</v>
      </c>
      <c r="N222" s="156">
        <v>54983</v>
      </c>
      <c r="O222" s="273" t="s">
        <v>2171</v>
      </c>
      <c r="P222" s="156"/>
      <c r="Q222" s="156" t="s">
        <v>2172</v>
      </c>
      <c r="R222" s="156" t="s">
        <v>2173</v>
      </c>
      <c r="S222" s="156"/>
      <c r="T222" s="156"/>
      <c r="U222" s="156"/>
      <c r="V222" s="156"/>
      <c r="W222" s="156"/>
      <c r="X222" s="248" t="s">
        <v>2174</v>
      </c>
      <c r="Y222" s="156"/>
      <c r="Z222" s="123"/>
      <c r="AA222" s="156"/>
      <c r="AB222" s="156"/>
      <c r="AC222" s="156"/>
      <c r="AD222" s="156"/>
      <c r="AE222" s="156"/>
      <c r="AF222" s="156"/>
      <c r="AG222" s="123"/>
      <c r="AH222" s="155"/>
      <c r="AI222" s="155"/>
      <c r="AJ222" s="155"/>
      <c r="AK222" s="123"/>
      <c r="AM222" s="156"/>
      <c r="AN222" s="123"/>
      <c r="CQ222" s="185"/>
    </row>
    <row r="223" spans="1:95">
      <c r="A223" s="155" t="s">
        <v>1885</v>
      </c>
      <c r="B223" s="155"/>
      <c r="C223" s="130" t="s">
        <v>179</v>
      </c>
      <c r="D223" s="155">
        <v>86</v>
      </c>
      <c r="E223" s="155"/>
      <c r="F223" s="155"/>
      <c r="G223" s="156" t="s">
        <v>2175</v>
      </c>
      <c r="H223" s="156"/>
      <c r="I223" s="156" t="s">
        <v>2176</v>
      </c>
      <c r="J223" s="156"/>
      <c r="K223" s="156" t="s">
        <v>2177</v>
      </c>
      <c r="L223" s="156" t="s">
        <v>2178</v>
      </c>
      <c r="M223" s="156" t="s">
        <v>248</v>
      </c>
      <c r="N223" s="156">
        <v>44094</v>
      </c>
      <c r="O223" s="273" t="s">
        <v>2179</v>
      </c>
      <c r="P223" s="156"/>
      <c r="Q223" s="156" t="s">
        <v>615</v>
      </c>
      <c r="R223" s="156" t="s">
        <v>2180</v>
      </c>
      <c r="S223" s="156" t="s">
        <v>2181</v>
      </c>
      <c r="T223" s="156" t="s">
        <v>2178</v>
      </c>
      <c r="U223" s="156" t="s">
        <v>248</v>
      </c>
      <c r="V223" s="156">
        <v>44094</v>
      </c>
      <c r="W223" s="156" t="s">
        <v>2182</v>
      </c>
      <c r="X223" s="248" t="s">
        <v>2183</v>
      </c>
      <c r="Y223" s="156"/>
      <c r="Z223" s="123"/>
      <c r="AA223" s="156"/>
      <c r="AB223" s="156"/>
      <c r="AC223" s="156"/>
      <c r="AD223" s="156"/>
      <c r="AE223" s="156"/>
      <c r="AF223" s="156"/>
      <c r="AG223" s="123"/>
      <c r="AH223" s="155"/>
      <c r="AI223" s="155"/>
      <c r="AJ223" s="155"/>
      <c r="AK223" s="123"/>
      <c r="AM223" s="156"/>
      <c r="AN223" s="123"/>
      <c r="CQ223" s="185"/>
    </row>
    <row r="224" spans="1:95">
      <c r="A224" s="155" t="s">
        <v>2184</v>
      </c>
      <c r="B224" s="155"/>
      <c r="C224" s="130" t="s">
        <v>179</v>
      </c>
      <c r="D224" s="155">
        <v>109</v>
      </c>
      <c r="E224" s="155"/>
      <c r="F224" s="155"/>
      <c r="G224" s="156" t="s">
        <v>2185</v>
      </c>
      <c r="H224" s="156"/>
      <c r="I224" s="156" t="s">
        <v>2186</v>
      </c>
      <c r="J224" s="156"/>
      <c r="K224" s="156" t="s">
        <v>2187</v>
      </c>
      <c r="L224" s="156" t="s">
        <v>2188</v>
      </c>
      <c r="M224" s="156" t="s">
        <v>185</v>
      </c>
      <c r="N224" s="156">
        <v>92308</v>
      </c>
      <c r="O224" s="273" t="s">
        <v>2189</v>
      </c>
      <c r="P224" s="156"/>
      <c r="Q224" s="156" t="s">
        <v>615</v>
      </c>
      <c r="R224" s="156" t="s">
        <v>2190</v>
      </c>
      <c r="S224" s="156" t="s">
        <v>2191</v>
      </c>
      <c r="T224" s="156" t="s">
        <v>2188</v>
      </c>
      <c r="U224" s="156" t="s">
        <v>185</v>
      </c>
      <c r="V224" s="156">
        <v>92307</v>
      </c>
      <c r="W224" s="156"/>
      <c r="X224" s="248" t="s">
        <v>2192</v>
      </c>
      <c r="Y224" s="156"/>
      <c r="Z224" s="123"/>
      <c r="AA224" s="156"/>
      <c r="AB224" s="156"/>
      <c r="AC224" s="156"/>
      <c r="AD224" s="156"/>
      <c r="AE224" s="156"/>
      <c r="AF224" s="156"/>
      <c r="AG224" s="123"/>
      <c r="AH224" s="155"/>
      <c r="AI224" s="155"/>
      <c r="AJ224" s="155"/>
      <c r="AK224" s="123"/>
      <c r="AM224" s="156"/>
      <c r="AN224" s="123"/>
      <c r="CQ224" s="185"/>
    </row>
    <row r="225" spans="1:168">
      <c r="A225" s="155" t="s">
        <v>2184</v>
      </c>
      <c r="B225" s="155"/>
      <c r="C225" s="130" t="s">
        <v>179</v>
      </c>
      <c r="D225" s="155">
        <v>47</v>
      </c>
      <c r="E225" s="155"/>
      <c r="F225" s="155"/>
      <c r="G225" s="156" t="s">
        <v>2193</v>
      </c>
      <c r="H225" s="156"/>
      <c r="I225" s="156" t="s">
        <v>2194</v>
      </c>
      <c r="J225" s="156"/>
      <c r="K225" s="156" t="s">
        <v>2195</v>
      </c>
      <c r="L225" s="156" t="s">
        <v>2196</v>
      </c>
      <c r="M225" s="156" t="s">
        <v>248</v>
      </c>
      <c r="N225" s="156">
        <v>45780</v>
      </c>
      <c r="O225" s="273" t="s">
        <v>2197</v>
      </c>
      <c r="P225" s="156"/>
      <c r="Q225" s="156" t="s">
        <v>1728</v>
      </c>
      <c r="R225" s="156" t="s">
        <v>2198</v>
      </c>
      <c r="S225" s="156"/>
      <c r="T225" s="156"/>
      <c r="U225" s="156"/>
      <c r="V225" s="156"/>
      <c r="W225" s="156"/>
      <c r="X225" s="248" t="s">
        <v>2199</v>
      </c>
      <c r="Y225" s="156"/>
      <c r="Z225" s="123"/>
      <c r="AA225" s="156"/>
      <c r="AB225" s="156"/>
      <c r="AC225" s="156"/>
      <c r="AD225" s="156"/>
      <c r="AE225" s="156"/>
      <c r="AF225" s="156"/>
      <c r="AG225" s="123"/>
      <c r="AH225" s="155"/>
      <c r="AI225" s="155"/>
      <c r="AJ225" s="155"/>
      <c r="AK225" s="123"/>
      <c r="AM225" s="156"/>
      <c r="AN225" s="123"/>
      <c r="CQ225" s="185"/>
    </row>
    <row r="226" spans="1:168">
      <c r="A226" s="155" t="s">
        <v>2184</v>
      </c>
      <c r="B226" s="155"/>
      <c r="C226" s="130" t="s">
        <v>179</v>
      </c>
      <c r="D226" s="155">
        <v>114</v>
      </c>
      <c r="E226" s="155"/>
      <c r="F226" s="155"/>
      <c r="G226" s="156" t="s">
        <v>2200</v>
      </c>
      <c r="H226" s="156"/>
      <c r="I226" s="156" t="s">
        <v>2201</v>
      </c>
      <c r="J226" s="156"/>
      <c r="K226" s="156" t="s">
        <v>2202</v>
      </c>
      <c r="L226" s="156" t="s">
        <v>2203</v>
      </c>
      <c r="M226" s="156" t="s">
        <v>439</v>
      </c>
      <c r="N226" s="156">
        <v>89032</v>
      </c>
      <c r="O226" s="273" t="s">
        <v>2204</v>
      </c>
      <c r="P226" s="156"/>
      <c r="Q226" s="156" t="s">
        <v>2205</v>
      </c>
      <c r="R226" s="156" t="s">
        <v>2206</v>
      </c>
      <c r="S226" s="156"/>
      <c r="T226" s="156"/>
      <c r="U226" s="156"/>
      <c r="V226" s="156"/>
      <c r="W226" s="156"/>
      <c r="X226" s="248" t="s">
        <v>2207</v>
      </c>
      <c r="Y226" s="156"/>
      <c r="Z226" s="123"/>
      <c r="AA226" s="156"/>
      <c r="AB226" s="156"/>
      <c r="AC226" s="156"/>
      <c r="AD226" s="156"/>
      <c r="AE226" s="156"/>
      <c r="AF226" s="156"/>
      <c r="AG226" s="123"/>
      <c r="AH226" s="155"/>
      <c r="AI226" s="155"/>
      <c r="AJ226" s="155"/>
      <c r="AK226" s="123"/>
      <c r="AM226" s="156"/>
      <c r="AN226" s="123"/>
      <c r="CQ226" s="185"/>
    </row>
    <row r="227" spans="1:168">
      <c r="A227" s="155" t="s">
        <v>2184</v>
      </c>
      <c r="B227" s="155"/>
      <c r="C227" s="130" t="s">
        <v>179</v>
      </c>
      <c r="D227" s="155">
        <v>87</v>
      </c>
      <c r="E227" s="155"/>
      <c r="F227" s="155"/>
      <c r="G227" s="156" t="s">
        <v>490</v>
      </c>
      <c r="H227" s="156"/>
      <c r="I227" s="156" t="s">
        <v>2208</v>
      </c>
      <c r="J227" s="156"/>
      <c r="K227" s="156" t="s">
        <v>2209</v>
      </c>
      <c r="L227" s="156" t="s">
        <v>494</v>
      </c>
      <c r="M227" s="156" t="s">
        <v>495</v>
      </c>
      <c r="N227" s="156">
        <v>83634</v>
      </c>
      <c r="O227" s="273" t="s">
        <v>496</v>
      </c>
      <c r="P227" s="156"/>
      <c r="Q227" s="156" t="s">
        <v>497</v>
      </c>
      <c r="R227" s="156" t="s">
        <v>498</v>
      </c>
      <c r="S227" s="156" t="s">
        <v>2210</v>
      </c>
      <c r="T227" s="156" t="s">
        <v>2211</v>
      </c>
      <c r="U227" s="156" t="s">
        <v>495</v>
      </c>
      <c r="V227" s="156">
        <v>83616</v>
      </c>
      <c r="W227" s="156"/>
      <c r="X227" s="248" t="s">
        <v>499</v>
      </c>
      <c r="Y227" s="156"/>
      <c r="Z227" s="123"/>
      <c r="AA227" s="156"/>
      <c r="AB227" s="156"/>
      <c r="AC227" s="156"/>
      <c r="AD227" s="156"/>
      <c r="AE227" s="156"/>
      <c r="AF227" s="156"/>
      <c r="AG227" s="123"/>
      <c r="AH227" s="155"/>
      <c r="AI227" s="155"/>
      <c r="AJ227" s="155"/>
      <c r="AK227" s="123"/>
      <c r="AM227" s="156"/>
      <c r="AN227" s="123"/>
      <c r="CQ227" s="185"/>
    </row>
    <row r="228" spans="1:168">
      <c r="A228" s="155" t="s">
        <v>2184</v>
      </c>
      <c r="B228" s="155"/>
      <c r="C228" s="130" t="s">
        <v>179</v>
      </c>
      <c r="D228" s="155">
        <v>118</v>
      </c>
      <c r="E228" s="155"/>
      <c r="F228" s="155"/>
      <c r="G228" s="156" t="s">
        <v>2212</v>
      </c>
      <c r="H228" s="156"/>
      <c r="I228" s="156" t="s">
        <v>2213</v>
      </c>
      <c r="J228" s="156"/>
      <c r="K228" s="156" t="s">
        <v>2214</v>
      </c>
      <c r="L228" s="156" t="s">
        <v>427</v>
      </c>
      <c r="M228" s="156" t="s">
        <v>248</v>
      </c>
      <c r="N228" s="156">
        <v>43606</v>
      </c>
      <c r="O228" s="273" t="s">
        <v>2215</v>
      </c>
      <c r="P228" s="156"/>
      <c r="Q228" s="156" t="s">
        <v>681</v>
      </c>
      <c r="R228" s="156" t="s">
        <v>2216</v>
      </c>
      <c r="S228" s="156" t="s">
        <v>2217</v>
      </c>
      <c r="T228" s="156" t="s">
        <v>427</v>
      </c>
      <c r="U228" s="156" t="s">
        <v>248</v>
      </c>
      <c r="V228" s="156">
        <v>43606</v>
      </c>
      <c r="W228" s="156"/>
      <c r="X228" s="248" t="s">
        <v>2218</v>
      </c>
      <c r="Y228" s="156"/>
      <c r="Z228" s="123"/>
      <c r="AA228" s="156"/>
      <c r="AB228" s="156"/>
      <c r="AC228" s="156"/>
      <c r="AD228" s="156"/>
      <c r="AE228" s="156"/>
      <c r="AF228" s="156"/>
      <c r="AG228" s="123"/>
      <c r="AH228" s="155"/>
      <c r="AI228" s="155"/>
      <c r="AJ228" s="155"/>
      <c r="AK228" s="123"/>
      <c r="AM228" s="156"/>
      <c r="AN228" s="123"/>
      <c r="CQ228" s="185"/>
    </row>
    <row r="229" spans="1:168">
      <c r="A229" s="155" t="s">
        <v>2184</v>
      </c>
      <c r="B229" s="155"/>
      <c r="C229" s="130" t="s">
        <v>179</v>
      </c>
      <c r="D229" s="155">
        <v>169</v>
      </c>
      <c r="E229" s="155"/>
      <c r="F229" s="155"/>
      <c r="G229" s="156" t="s">
        <v>394</v>
      </c>
      <c r="H229" s="156"/>
      <c r="I229" s="156" t="s">
        <v>2219</v>
      </c>
      <c r="J229" s="156"/>
      <c r="K229" s="156" t="s">
        <v>2220</v>
      </c>
      <c r="L229" s="156" t="s">
        <v>397</v>
      </c>
      <c r="M229" s="156" t="s">
        <v>170</v>
      </c>
      <c r="N229" s="156">
        <v>60586</v>
      </c>
      <c r="O229" s="273" t="s">
        <v>2221</v>
      </c>
      <c r="P229" s="156"/>
      <c r="Q229" s="156" t="s">
        <v>2222</v>
      </c>
      <c r="R229" s="156" t="s">
        <v>2223</v>
      </c>
      <c r="S229" s="156" t="s">
        <v>2224</v>
      </c>
      <c r="T229" s="156" t="s">
        <v>2225</v>
      </c>
      <c r="U229" s="156" t="s">
        <v>170</v>
      </c>
      <c r="V229" s="156">
        <v>60450</v>
      </c>
      <c r="W229" s="156" t="s">
        <v>2226</v>
      </c>
      <c r="X229" s="248" t="s">
        <v>2227</v>
      </c>
      <c r="Y229" s="156"/>
      <c r="Z229" s="123"/>
      <c r="AA229" s="156"/>
      <c r="AB229" s="156"/>
      <c r="AC229" s="156"/>
      <c r="AD229" s="156"/>
      <c r="AE229" s="156"/>
      <c r="AF229" s="156"/>
      <c r="AG229" s="123"/>
      <c r="AH229" s="155"/>
      <c r="AI229" s="155"/>
      <c r="AJ229" s="155"/>
      <c r="AK229" s="123"/>
      <c r="AM229" s="156"/>
      <c r="AN229" s="123"/>
      <c r="CQ229" s="185"/>
    </row>
    <row r="230" spans="1:168">
      <c r="A230" s="155" t="s">
        <v>2184</v>
      </c>
      <c r="B230" s="155"/>
      <c r="C230" s="130" t="s">
        <v>179</v>
      </c>
      <c r="D230" s="155">
        <v>205</v>
      </c>
      <c r="E230" s="155"/>
      <c r="F230" s="155"/>
      <c r="G230" s="156" t="s">
        <v>2228</v>
      </c>
      <c r="H230" s="156"/>
      <c r="I230" s="156" t="s">
        <v>2229</v>
      </c>
      <c r="J230" s="156"/>
      <c r="K230" s="156" t="s">
        <v>2230</v>
      </c>
      <c r="L230" s="156" t="s">
        <v>2231</v>
      </c>
      <c r="M230" s="156" t="s">
        <v>418</v>
      </c>
      <c r="N230" s="156">
        <v>87124</v>
      </c>
      <c r="O230" s="273" t="s">
        <v>2232</v>
      </c>
      <c r="P230" s="156"/>
      <c r="Q230" s="156" t="s">
        <v>2233</v>
      </c>
      <c r="R230" s="156" t="s">
        <v>2234</v>
      </c>
      <c r="S230" s="156" t="s">
        <v>2235</v>
      </c>
      <c r="T230" s="156" t="s">
        <v>2231</v>
      </c>
      <c r="U230" s="156" t="s">
        <v>418</v>
      </c>
      <c r="V230" s="156">
        <v>87124</v>
      </c>
      <c r="W230" s="156"/>
      <c r="X230" s="248" t="s">
        <v>2236</v>
      </c>
      <c r="Y230" s="156" t="s">
        <v>2237</v>
      </c>
      <c r="Z230" s="123"/>
      <c r="AA230" s="156"/>
      <c r="AB230" s="156"/>
      <c r="AC230" s="156"/>
      <c r="AD230" s="156"/>
      <c r="AE230" s="156"/>
      <c r="AF230" s="156"/>
      <c r="AG230" s="123"/>
      <c r="AH230" s="155"/>
      <c r="AI230" s="155"/>
      <c r="AJ230" s="155"/>
      <c r="AK230" s="123"/>
      <c r="AM230" s="156"/>
      <c r="AN230" s="123"/>
      <c r="CQ230" s="185"/>
    </row>
    <row r="231" spans="1:168">
      <c r="A231" s="155" t="s">
        <v>2184</v>
      </c>
      <c r="B231" s="155"/>
      <c r="C231" s="130" t="s">
        <v>179</v>
      </c>
      <c r="D231" s="155">
        <v>141</v>
      </c>
      <c r="E231" s="155"/>
      <c r="F231" s="155"/>
      <c r="G231" s="156" t="s">
        <v>2238</v>
      </c>
      <c r="H231" s="156"/>
      <c r="I231" s="156" t="s">
        <v>2239</v>
      </c>
      <c r="J231" s="156"/>
      <c r="K231" s="156" t="s">
        <v>2240</v>
      </c>
      <c r="L231" s="156" t="s">
        <v>2241</v>
      </c>
      <c r="M231" s="156" t="s">
        <v>472</v>
      </c>
      <c r="N231" s="156">
        <v>55337</v>
      </c>
      <c r="O231" s="273" t="s">
        <v>2242</v>
      </c>
      <c r="P231" s="156"/>
      <c r="Q231" s="156" t="s">
        <v>451</v>
      </c>
      <c r="R231" s="156" t="s">
        <v>2243</v>
      </c>
      <c r="S231" s="156" t="s">
        <v>2244</v>
      </c>
      <c r="T231" s="156" t="s">
        <v>2245</v>
      </c>
      <c r="U231" s="156" t="s">
        <v>472</v>
      </c>
      <c r="V231" s="156">
        <v>55379</v>
      </c>
      <c r="W231" s="156"/>
      <c r="X231" s="248" t="s">
        <v>2246</v>
      </c>
      <c r="Y231" s="156"/>
      <c r="Z231" s="123"/>
      <c r="AA231" s="156"/>
      <c r="AB231" s="156"/>
      <c r="AC231" s="156"/>
      <c r="AD231" s="156"/>
      <c r="AE231" s="156"/>
      <c r="AF231" s="156"/>
      <c r="AG231" s="123"/>
      <c r="AH231" s="155"/>
      <c r="AI231" s="155"/>
      <c r="AJ231" s="155"/>
      <c r="AK231" s="123"/>
      <c r="AM231" s="156"/>
      <c r="AN231" s="123"/>
      <c r="CQ231" s="185"/>
    </row>
    <row r="232" spans="1:168">
      <c r="A232" s="155" t="s">
        <v>2184</v>
      </c>
      <c r="B232" s="155"/>
      <c r="C232" s="130" t="s">
        <v>179</v>
      </c>
      <c r="D232" s="155">
        <v>131</v>
      </c>
      <c r="E232" s="155"/>
      <c r="F232" s="155"/>
      <c r="G232" s="156" t="s">
        <v>2247</v>
      </c>
      <c r="H232" s="156"/>
      <c r="I232" s="156" t="s">
        <v>2248</v>
      </c>
      <c r="J232" s="156" t="s">
        <v>2249</v>
      </c>
      <c r="K232" s="156" t="s">
        <v>2250</v>
      </c>
      <c r="L232" s="156" t="s">
        <v>203</v>
      </c>
      <c r="M232" s="156" t="s">
        <v>157</v>
      </c>
      <c r="N232" s="156">
        <v>77493</v>
      </c>
      <c r="O232" s="273" t="s">
        <v>199</v>
      </c>
      <c r="P232" s="156"/>
      <c r="Q232" s="156" t="s">
        <v>200</v>
      </c>
      <c r="R232" s="156" t="s">
        <v>201</v>
      </c>
      <c r="S232" s="156" t="s">
        <v>202</v>
      </c>
      <c r="T232" s="156" t="s">
        <v>203</v>
      </c>
      <c r="U232" s="156" t="s">
        <v>157</v>
      </c>
      <c r="V232" s="156">
        <v>77493</v>
      </c>
      <c r="W232" s="156"/>
      <c r="X232" s="248" t="s">
        <v>204</v>
      </c>
      <c r="Y232" s="156"/>
      <c r="Z232" s="123"/>
      <c r="AA232" s="156"/>
      <c r="AB232" s="156"/>
      <c r="AC232" s="156"/>
      <c r="AD232" s="156"/>
      <c r="AE232" s="156"/>
      <c r="AF232" s="156"/>
      <c r="AG232" s="123"/>
      <c r="AH232" s="155"/>
      <c r="AI232" s="155"/>
      <c r="AJ232" s="155"/>
      <c r="AK232" s="123"/>
      <c r="AM232" s="156"/>
      <c r="AN232" s="123"/>
      <c r="CQ232" s="185"/>
    </row>
    <row r="233" spans="1:168">
      <c r="A233" s="121"/>
      <c r="B233" s="121"/>
      <c r="C233" s="121"/>
      <c r="D233" s="121">
        <f>SUM(D165:D232)</f>
        <v>3892</v>
      </c>
      <c r="E233" s="121"/>
      <c r="F233" s="121"/>
      <c r="G233" s="122"/>
      <c r="H233" s="122"/>
      <c r="I233" s="122"/>
      <c r="J233" s="122"/>
      <c r="K233" s="122"/>
      <c r="L233" s="122"/>
      <c r="M233" s="122"/>
      <c r="N233" s="122"/>
      <c r="O233" s="272"/>
      <c r="P233" s="122"/>
      <c r="Q233" s="122"/>
      <c r="R233" s="122"/>
      <c r="S233" s="122"/>
      <c r="T233" s="122"/>
      <c r="U233" s="122"/>
      <c r="V233" s="122"/>
      <c r="W233" s="122"/>
      <c r="X233" s="304"/>
      <c r="Y233" s="122"/>
      <c r="Z233" s="130"/>
      <c r="AA233" s="123"/>
      <c r="AB233" s="123"/>
      <c r="AC233" s="122"/>
      <c r="AD233" s="122"/>
      <c r="AE233" s="123"/>
      <c r="AF233" s="123"/>
      <c r="AG233" s="130"/>
      <c r="AH233" s="123"/>
      <c r="AI233" s="123"/>
      <c r="AJ233" s="123"/>
      <c r="AK233" s="123"/>
      <c r="AM233" s="123"/>
      <c r="AN233" s="130"/>
      <c r="AO233" s="121"/>
      <c r="AP233" s="121"/>
      <c r="AQ233" s="130"/>
      <c r="AR233" s="121"/>
      <c r="AS233" s="121"/>
      <c r="AT233" s="130"/>
      <c r="AU233" s="121"/>
      <c r="AV233" s="130"/>
      <c r="AW233" s="121"/>
      <c r="AX233" s="121"/>
      <c r="AY233" s="130"/>
      <c r="AZ233" s="121" t="s">
        <v>2251</v>
      </c>
      <c r="BA233" s="121"/>
      <c r="BB233" s="130"/>
      <c r="BC233" s="121"/>
      <c r="BD233" s="130"/>
      <c r="BE233" s="121"/>
      <c r="BF233" s="121"/>
      <c r="BG233" s="130"/>
      <c r="BH233" s="121" t="s">
        <v>2251</v>
      </c>
      <c r="BI233" s="121"/>
      <c r="BJ233" s="130"/>
      <c r="BK233" s="121"/>
      <c r="BL233" s="130"/>
      <c r="BM233" s="121"/>
      <c r="BN233" s="121"/>
      <c r="BO233" s="121"/>
      <c r="BP233" s="130"/>
      <c r="BQ233" s="121"/>
      <c r="BR233" s="130"/>
      <c r="BS233" s="121"/>
      <c r="BT233" s="121"/>
      <c r="BU233" s="130"/>
      <c r="BV233" s="121"/>
      <c r="BW233" s="121"/>
      <c r="BX233" s="121"/>
      <c r="BY233" s="130"/>
      <c r="BZ233" s="121"/>
      <c r="CA233" s="121"/>
      <c r="CB233" s="121"/>
      <c r="CC233" s="130"/>
      <c r="CD233" s="121"/>
      <c r="CE233" s="121"/>
      <c r="CF233" s="121"/>
      <c r="CG233" s="130"/>
      <c r="CH233" s="121"/>
      <c r="CI233" s="121"/>
      <c r="CJ233" s="121"/>
      <c r="CK233" s="130"/>
      <c r="CL233" s="123"/>
      <c r="CM233" s="123"/>
      <c r="CO233" s="130"/>
      <c r="CP233" s="130"/>
      <c r="CQ233" s="185"/>
      <c r="CR233" s="123"/>
      <c r="CS233" s="123"/>
      <c r="CT233" s="123"/>
      <c r="CU233" s="123"/>
      <c r="CV233" s="123"/>
      <c r="CW233" s="123"/>
      <c r="CX233" s="123"/>
      <c r="CY233" s="123"/>
      <c r="CZ233" s="123"/>
      <c r="DA233" s="123"/>
      <c r="DB233" s="123"/>
      <c r="DC233" s="123"/>
      <c r="DD233" s="123"/>
      <c r="DE233" s="123"/>
      <c r="DF233" s="123"/>
      <c r="DG233" s="123"/>
      <c r="DH233" s="123"/>
      <c r="DI233" s="123"/>
      <c r="DJ233" s="123"/>
      <c r="DK233" s="123"/>
      <c r="DL233" s="123"/>
      <c r="DM233" s="123"/>
      <c r="DN233" s="123"/>
      <c r="DO233" s="123"/>
      <c r="DP233" s="123"/>
      <c r="DQ233" s="123"/>
      <c r="DR233" s="123"/>
      <c r="DS233" s="123"/>
      <c r="DT233" s="123"/>
      <c r="DU233" s="123"/>
      <c r="DV233" s="123"/>
      <c r="DW233" s="123"/>
      <c r="DX233" s="123"/>
      <c r="DY233" s="123"/>
      <c r="DZ233" s="123"/>
      <c r="EA233" s="123"/>
      <c r="EB233" s="123"/>
      <c r="EC233" s="123"/>
      <c r="ED233" s="123"/>
      <c r="EE233" s="123"/>
      <c r="EF233" s="123"/>
      <c r="EG233" s="123"/>
      <c r="EH233" s="123"/>
      <c r="EI233" s="123"/>
      <c r="EJ233" s="123"/>
      <c r="EK233" s="123"/>
      <c r="EL233" s="123"/>
      <c r="EM233" s="123"/>
      <c r="EN233" s="123"/>
      <c r="EO233" s="123"/>
      <c r="EP233" s="123"/>
      <c r="EQ233" s="123"/>
      <c r="ER233" s="123"/>
      <c r="ES233" s="123"/>
      <c r="ET233" s="123"/>
      <c r="EU233" s="123"/>
      <c r="EV233" s="123"/>
      <c r="EW233" s="123"/>
      <c r="EX233" s="123"/>
      <c r="EY233" s="123"/>
      <c r="EZ233" s="123"/>
      <c r="FA233" s="123"/>
      <c r="FB233" s="123"/>
      <c r="FC233" s="123"/>
      <c r="FD233" s="123"/>
      <c r="FE233" s="123"/>
      <c r="FF233" s="123"/>
      <c r="FG233" s="123"/>
      <c r="FH233" s="123"/>
      <c r="FI233" s="123"/>
      <c r="FJ233" s="123"/>
      <c r="FK233" s="123"/>
      <c r="FL233" s="123"/>
    </row>
    <row r="234" spans="1:168">
      <c r="A234" s="130"/>
      <c r="B234" s="130"/>
      <c r="C234" s="130"/>
      <c r="D234" s="130"/>
      <c r="E234" s="130"/>
      <c r="F234" s="130"/>
      <c r="G234" s="123"/>
      <c r="H234" s="123"/>
      <c r="I234" s="123"/>
      <c r="J234" s="123"/>
      <c r="K234" s="123"/>
      <c r="L234" s="123"/>
      <c r="M234" s="123"/>
      <c r="N234" s="123"/>
      <c r="O234" s="272"/>
      <c r="P234" s="123"/>
      <c r="Q234" s="123"/>
      <c r="R234" s="123"/>
      <c r="S234" s="123"/>
      <c r="T234" s="123"/>
      <c r="U234" s="123"/>
      <c r="V234" s="123"/>
      <c r="W234" s="123"/>
      <c r="X234" s="305"/>
      <c r="Y234" s="123"/>
      <c r="Z234" s="121"/>
      <c r="AA234" s="123"/>
      <c r="AB234" s="123"/>
      <c r="AC234" s="123"/>
      <c r="AD234" s="123"/>
      <c r="AE234" s="123"/>
      <c r="AF234" s="123"/>
      <c r="AG234" s="121"/>
      <c r="AH234" s="130"/>
      <c r="AI234" s="130"/>
      <c r="AJ234" s="130"/>
      <c r="AK234" s="121"/>
      <c r="AM234" s="123"/>
      <c r="AN234" s="121"/>
      <c r="AO234" s="121">
        <v>9073</v>
      </c>
      <c r="AP234" s="121">
        <v>7847</v>
      </c>
      <c r="AQ234" s="121"/>
      <c r="AR234" s="121">
        <v>10311</v>
      </c>
      <c r="AS234" s="121">
        <v>8911</v>
      </c>
      <c r="AT234" s="121"/>
      <c r="AU234" s="121">
        <v>3903</v>
      </c>
      <c r="AV234" s="121"/>
      <c r="AW234" s="121">
        <v>11755</v>
      </c>
      <c r="AX234" s="121">
        <v>10194</v>
      </c>
      <c r="AY234" s="121"/>
      <c r="AZ234" s="121">
        <v>4272</v>
      </c>
      <c r="BA234" s="154">
        <v>1.6117999999999999</v>
      </c>
      <c r="BB234" s="121"/>
      <c r="BC234" s="121">
        <v>8549</v>
      </c>
      <c r="BD234" s="121"/>
      <c r="BE234" s="121">
        <v>12133</v>
      </c>
      <c r="BF234" s="121">
        <v>11040</v>
      </c>
      <c r="BG234" s="121"/>
      <c r="BH234" s="121">
        <v>219</v>
      </c>
      <c r="BI234" s="154">
        <v>0.29139999999999999</v>
      </c>
      <c r="BJ234" s="121"/>
      <c r="BK234" s="121">
        <v>8873</v>
      </c>
      <c r="BL234" s="121"/>
      <c r="BM234" s="121">
        <v>12472</v>
      </c>
      <c r="BN234" s="121">
        <v>11528</v>
      </c>
      <c r="BO234" s="121"/>
      <c r="BP234" s="121"/>
      <c r="BQ234" s="121">
        <v>9874</v>
      </c>
      <c r="BR234" s="121"/>
      <c r="BS234" s="121">
        <v>13482</v>
      </c>
      <c r="BT234" s="121">
        <v>12733</v>
      </c>
      <c r="BU234" s="121"/>
      <c r="BV234" s="121"/>
      <c r="BW234" s="121"/>
      <c r="BX234" s="121"/>
      <c r="BY234" s="121"/>
      <c r="BZ234" s="121"/>
      <c r="CA234" s="121"/>
      <c r="CB234" s="121"/>
      <c r="CC234" s="121"/>
      <c r="CD234" s="121"/>
      <c r="CE234" s="121"/>
      <c r="CF234" s="121"/>
      <c r="CG234" s="121"/>
      <c r="CH234" s="121"/>
      <c r="CI234" s="121"/>
      <c r="CJ234" s="121"/>
      <c r="CK234" s="121"/>
      <c r="CQ234" s="185"/>
    </row>
    <row r="235" spans="1:168">
      <c r="A235" s="121"/>
      <c r="B235" s="121"/>
      <c r="C235" s="121"/>
      <c r="D235" s="121"/>
      <c r="E235" s="121"/>
      <c r="F235" s="121"/>
      <c r="G235" s="122"/>
      <c r="H235" s="122"/>
      <c r="I235" s="122"/>
      <c r="J235" s="122"/>
      <c r="K235" s="122"/>
      <c r="L235" s="122"/>
      <c r="M235" s="122"/>
      <c r="N235" s="122"/>
      <c r="O235" s="272"/>
      <c r="P235" s="122"/>
      <c r="Q235" s="122"/>
      <c r="R235" s="122"/>
      <c r="S235" s="122"/>
      <c r="T235" s="122"/>
      <c r="U235" s="122"/>
      <c r="V235" s="122"/>
      <c r="W235" s="122"/>
      <c r="X235" s="304"/>
      <c r="Y235" s="122"/>
      <c r="Z235" s="123"/>
      <c r="AA235" s="122"/>
      <c r="AB235" s="122"/>
      <c r="AC235" s="122"/>
      <c r="AD235" s="122"/>
      <c r="AE235" s="122"/>
      <c r="AF235" s="122"/>
      <c r="AG235" s="123"/>
      <c r="AH235" s="130"/>
      <c r="AI235" s="121"/>
      <c r="AJ235" s="121"/>
      <c r="AK235" s="123"/>
      <c r="AM235" s="122"/>
      <c r="AN235" s="123"/>
      <c r="CQ235" s="185"/>
    </row>
    <row r="236" spans="1:168">
      <c r="A236" s="130"/>
      <c r="B236" s="130"/>
      <c r="C236" s="130"/>
      <c r="D236" s="130"/>
      <c r="E236" s="130"/>
      <c r="F236" s="130"/>
      <c r="G236" s="123"/>
      <c r="H236" s="123"/>
      <c r="I236" s="123"/>
      <c r="J236" s="123"/>
      <c r="K236" s="123"/>
      <c r="L236" s="123"/>
      <c r="M236" s="123"/>
      <c r="N236" s="123"/>
      <c r="O236" s="272"/>
      <c r="P236" s="123"/>
      <c r="Q236" s="123"/>
      <c r="R236" s="123"/>
      <c r="S236" s="123"/>
      <c r="T236" s="123"/>
      <c r="U236" s="123"/>
      <c r="V236" s="123"/>
      <c r="W236" s="123"/>
      <c r="X236" s="305"/>
      <c r="Y236" s="123"/>
      <c r="Z236" s="123"/>
      <c r="AA236" s="123"/>
      <c r="AB236" s="123"/>
      <c r="AC236" s="123"/>
      <c r="AD236" s="123"/>
      <c r="AE236" s="123"/>
      <c r="AF236" s="123"/>
      <c r="AG236" s="123"/>
      <c r="AH236" s="130"/>
      <c r="AI236" s="130"/>
      <c r="AJ236" s="130"/>
      <c r="AK236" s="123"/>
      <c r="AM236" s="123"/>
      <c r="AN236" s="123"/>
      <c r="CQ236" s="185"/>
    </row>
    <row r="237" spans="1:168">
      <c r="D237" s="132">
        <v>15748</v>
      </c>
      <c r="CQ237" s="185"/>
    </row>
  </sheetData>
  <sortState xmlns:xlrd2="http://schemas.microsoft.com/office/spreadsheetml/2017/richdata2" ref="A1:FL237">
    <sortCondition ref="A2:A237"/>
    <sortCondition ref="I2:I237"/>
  </sortState>
  <hyperlinks>
    <hyperlink ref="O27" r:id="rId1" xr:uid="{09F927F5-FA9A-44D5-8158-F477473B3C05}"/>
    <hyperlink ref="O28" r:id="rId2" xr:uid="{42B8BBCE-571F-4944-8051-1C656F1856B3}"/>
    <hyperlink ref="O26" r:id="rId3" xr:uid="{3ECADCD8-2DB2-4211-BCF3-CD1C8DBFC20F}"/>
    <hyperlink ref="O124" r:id="rId4" xr:uid="{428C3DEE-91FF-48FA-95C3-D2803C6A4064}"/>
    <hyperlink ref="O51" r:id="rId5" xr:uid="{203B1541-E96B-4B78-87FC-00332CC6142E}"/>
    <hyperlink ref="O54" r:id="rId6" xr:uid="{3B7B6B2E-EC3E-4972-A5BD-F1F52CBD0A1F}"/>
    <hyperlink ref="O45" r:id="rId7" xr:uid="{B415444E-39DB-4839-885F-EF8C91378A9A}"/>
    <hyperlink ref="O44" r:id="rId8" xr:uid="{82CD66D1-DD01-4FFF-B09B-F861998336C6}"/>
    <hyperlink ref="O32" r:id="rId9" xr:uid="{7C0E1202-0A06-4003-AEAC-AAB48C69CF54}"/>
    <hyperlink ref="O72" r:id="rId10" xr:uid="{D863720F-D7C6-48E2-BB18-FA2C6EFD2D4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34D74-3D05-4F98-BDF6-609E65714522}">
  <sheetPr>
    <tabColor theme="7" tint="0.59999389629810485"/>
  </sheetPr>
  <dimension ref="A1:AF200"/>
  <sheetViews>
    <sheetView workbookViewId="0">
      <pane xSplit="3" ySplit="1" topLeftCell="D42" activePane="bottomRight" state="frozen"/>
      <selection pane="bottomRight" activeCell="F153" sqref="F153"/>
      <selection pane="bottomLeft"/>
      <selection pane="topRight"/>
    </sheetView>
  </sheetViews>
  <sheetFormatPr defaultRowHeight="14.25"/>
  <cols>
    <col min="1" max="1" width="7.5703125" style="7" bestFit="1" customWidth="1"/>
    <col min="2" max="2" width="11.28515625" style="7" bestFit="1" customWidth="1"/>
    <col min="3" max="3" width="45.140625" customWidth="1"/>
    <col min="4" max="5" width="9.140625" bestFit="1" customWidth="1"/>
    <col min="6" max="6" width="38.42578125" bestFit="1" customWidth="1"/>
    <col min="7" max="7" width="15.7109375" customWidth="1"/>
    <col min="8" max="8" width="3.140625" customWidth="1"/>
    <col min="9" max="25" width="18.28515625" customWidth="1"/>
    <col min="26" max="26" width="3.140625" customWidth="1"/>
    <col min="28" max="28" width="18.42578125" bestFit="1" customWidth="1"/>
    <col min="29" max="29" width="14" style="7" bestFit="1" customWidth="1"/>
    <col min="30" max="30" width="11.85546875" style="7" bestFit="1" customWidth="1"/>
    <col min="31" max="31" width="9.140625" style="7"/>
    <col min="32" max="32" width="3.42578125" customWidth="1"/>
  </cols>
  <sheetData>
    <row r="1" spans="1:32">
      <c r="A1" s="85" t="s">
        <v>0</v>
      </c>
      <c r="B1" s="86" t="s">
        <v>6</v>
      </c>
      <c r="C1" s="87" t="s">
        <v>7</v>
      </c>
      <c r="D1" s="88" t="s">
        <v>21</v>
      </c>
      <c r="E1" s="88" t="s">
        <v>22</v>
      </c>
      <c r="F1" s="89" t="s">
        <v>2252</v>
      </c>
      <c r="G1" s="89" t="s">
        <v>2253</v>
      </c>
      <c r="H1" s="89"/>
      <c r="I1" s="89" t="s">
        <v>2254</v>
      </c>
      <c r="J1" s="89" t="s">
        <v>2255</v>
      </c>
      <c r="K1" s="89" t="s">
        <v>2256</v>
      </c>
      <c r="L1" s="89" t="s">
        <v>2257</v>
      </c>
      <c r="M1" s="89" t="s">
        <v>2258</v>
      </c>
      <c r="N1" s="89" t="s">
        <v>2259</v>
      </c>
      <c r="O1" s="89" t="s">
        <v>2260</v>
      </c>
      <c r="P1" s="89" t="s">
        <v>2261</v>
      </c>
      <c r="Q1" s="89" t="s">
        <v>2262</v>
      </c>
      <c r="R1" s="89" t="s">
        <v>2263</v>
      </c>
      <c r="S1" s="89" t="s">
        <v>2264</v>
      </c>
      <c r="T1" s="89" t="s">
        <v>2265</v>
      </c>
      <c r="U1" s="89" t="s">
        <v>2266</v>
      </c>
      <c r="V1" s="89" t="s">
        <v>2267</v>
      </c>
      <c r="W1" s="89" t="s">
        <v>2268</v>
      </c>
      <c r="X1" s="89" t="s">
        <v>2269</v>
      </c>
      <c r="Y1" s="89" t="s">
        <v>2270</v>
      </c>
      <c r="Z1" s="89"/>
      <c r="AB1" s="89" t="s">
        <v>2271</v>
      </c>
      <c r="AC1" s="7" t="s">
        <v>2272</v>
      </c>
      <c r="AD1" s="7" t="s">
        <v>2273</v>
      </c>
      <c r="AF1" s="89"/>
    </row>
    <row r="2" spans="1:32">
      <c r="A2" s="4" t="e" cm="1">
        <f t="array" ref="A2">_xlfn.XLOOKUP(C2, '❄️ SD-WIN-BBALL ⚾'!$I$2:I168, '❄️ SD-WIN-BBALL ⚾'!$A$2:A169)</f>
        <v>#VALUE!</v>
      </c>
      <c r="B2" s="167" t="str" cm="1">
        <f t="array" ref="B2">_xlfn.XLOOKUP(C2, '❄️ SD-WIN-BBALL ⚾'!$I$2:I168, '❄️ SD-WIN-BBALL ⚾'!$G$2:G168)</f>
        <v>USBDROS</v>
      </c>
      <c r="C2" t="str" cm="1">
        <f t="array" ref="C2:C168">_xlfn.SORTBY('❄️ SD-WIN-BBALL ⚾'!$I$2:I168, '❄️ SD-WIN-BBALL ⚾'!$I$2:I168, 1)</f>
        <v>2SP Sports Performance</v>
      </c>
      <c r="D2" s="4" cm="1">
        <f t="array" ref="D2">_xlfn.XLOOKUP(C2, '❄️ SD-WIN-BBALL ⚾'!$I$2:I168, '❄️ SD-WIN-BBALL ⚾'!$AA$2:AA168)</f>
        <v>405</v>
      </c>
      <c r="E2" s="4" cm="1">
        <f t="array" ref="E2">_xlfn.XLOOKUP(C2, '❄️ SD-WIN-BBALL ⚾'!$I$2:I168, '❄️ SD-WIN-BBALL ⚾'!$AB$2:AB168)</f>
        <v>426</v>
      </c>
      <c r="F2" s="4" t="str" cm="1">
        <f t="array" ref="F2">_xlfn.XLOOKUP(C2, '❄️ SD-WIN-BBALL ⚾'!$I$2:I168, '❄️ SD-WIN-BBALL ⚾'!$AE$2:AE168)</f>
        <v>Saturdays: Apr. 5, 12, 19, 26</v>
      </c>
      <c r="G2" s="4" t="str" cm="1">
        <f t="array" ref="G2">_xlfn.XLOOKUP(C2, '❄️ SD-WIN-BBALL ⚾'!$I$2:I168, '❄️ SD-WIN-BBALL ⚾'!$AF$2:AF168)</f>
        <v>10:30am-3pm</v>
      </c>
      <c r="H2" s="42"/>
      <c r="I2" s="94" t="b">
        <v>1</v>
      </c>
      <c r="J2" s="94" t="b">
        <v>1</v>
      </c>
      <c r="K2" s="94" t="b">
        <v>1</v>
      </c>
      <c r="L2" s="94" t="b">
        <v>1</v>
      </c>
      <c r="M2" s="94" t="b">
        <v>1</v>
      </c>
      <c r="N2" s="94" t="b">
        <v>1</v>
      </c>
      <c r="O2" s="94" t="b">
        <v>1</v>
      </c>
      <c r="P2" s="94" t="b">
        <v>1</v>
      </c>
      <c r="Q2" s="94" t="b">
        <v>1</v>
      </c>
      <c r="R2" s="94" t="b">
        <v>1</v>
      </c>
      <c r="S2" s="94" t="b">
        <v>1</v>
      </c>
      <c r="T2" s="94" t="b">
        <v>0</v>
      </c>
      <c r="U2" s="94" t="b">
        <v>0</v>
      </c>
      <c r="V2" s="94" t="b">
        <v>0</v>
      </c>
      <c r="W2" s="94" t="b">
        <v>0</v>
      </c>
      <c r="X2" s="94" t="b">
        <v>0</v>
      </c>
      <c r="Y2" s="94" t="b">
        <v>0</v>
      </c>
      <c r="Z2" s="42"/>
      <c r="AB2" s="94" t="b">
        <v>1</v>
      </c>
      <c r="AC2" s="7">
        <v>1</v>
      </c>
      <c r="AD2" s="7">
        <v>1</v>
      </c>
      <c r="AF2" s="42"/>
    </row>
    <row r="3" spans="1:32">
      <c r="A3" s="4" t="str" cm="1">
        <f t="array" ref="A3">_xlfn.XLOOKUP(C3, '❄️ SD-WIN-BBALL ⚾'!$I$2:I170, '❄️ SD-WIN-BBALL ⚾'!$A$2:A170)</f>
        <v>Z-CNCLD-LOW ENRLMT</v>
      </c>
      <c r="B3" s="167" t="str" cm="1">
        <f t="array" ref="B3">_xlfn.XLOOKUP(C3, '❄️ SD-WIN-BBALL ⚾'!$I$2:I170, '❄️ SD-WIN-BBALL ⚾'!$G$2:G170)</f>
        <v>USBDROS3</v>
      </c>
      <c r="C3" s="4" t="str">
        <v>2SP Sports Performance - WINTER BREAK</v>
      </c>
      <c r="D3" s="4" cm="1">
        <f t="array" ref="D3">_xlfn.XLOOKUP(C3, '❄️ SD-WIN-BBALL ⚾'!$I$2:I170, '❄️ SD-WIN-BBALL ⚾'!$AA$2:AA170)</f>
        <v>0</v>
      </c>
      <c r="E3" s="4" cm="1">
        <f t="array" ref="E3">_xlfn.XLOOKUP(C3, '❄️ SD-WIN-BBALL ⚾'!$I$2:I170, '❄️ SD-WIN-BBALL ⚾'!$AB$2:AB170)</f>
        <v>0</v>
      </c>
      <c r="F3" s="4" cm="1">
        <f t="array" ref="F3">_xlfn.XLOOKUP(C3, '❄️ SD-WIN-BBALL ⚾'!$I$2:I170, '❄️ SD-WIN-BBALL ⚾'!$AE$2:AE170)</f>
        <v>0</v>
      </c>
      <c r="G3" s="4" cm="1">
        <f t="array" ref="G3">_xlfn.XLOOKUP(C3, '❄️ SD-WIN-BBALL ⚾'!$I$2:I170, '❄️ SD-WIN-BBALL ⚾'!$AF$2:AF170)</f>
        <v>0</v>
      </c>
      <c r="H3" s="42"/>
      <c r="I3" s="94" t="b">
        <v>1</v>
      </c>
      <c r="J3" s="94" t="b">
        <v>1</v>
      </c>
      <c r="K3" s="94" t="b">
        <v>1</v>
      </c>
      <c r="L3" s="94" t="b">
        <v>1</v>
      </c>
      <c r="M3" s="94" t="b">
        <v>1</v>
      </c>
      <c r="N3" s="94" t="b">
        <v>1</v>
      </c>
      <c r="O3" s="94" t="b">
        <v>1</v>
      </c>
      <c r="P3" s="94" t="b">
        <v>1</v>
      </c>
      <c r="Q3" s="94" t="b">
        <v>1</v>
      </c>
      <c r="R3" s="94" t="b">
        <v>1</v>
      </c>
      <c r="S3" s="94" t="b">
        <v>1</v>
      </c>
      <c r="T3" s="94" t="b">
        <v>1</v>
      </c>
      <c r="U3" s="94" t="b">
        <v>0</v>
      </c>
      <c r="V3" s="94" t="b">
        <v>1</v>
      </c>
      <c r="W3" s="94" t="b">
        <v>1</v>
      </c>
      <c r="X3" s="94" t="b">
        <v>1</v>
      </c>
      <c r="Y3" s="94" t="b">
        <v>1</v>
      </c>
      <c r="Z3" s="42"/>
      <c r="AB3" s="94" t="b">
        <v>1</v>
      </c>
      <c r="AC3" s="7">
        <v>5</v>
      </c>
      <c r="AD3" s="7">
        <v>2</v>
      </c>
      <c r="AF3" s="42"/>
    </row>
    <row r="4" spans="1:32">
      <c r="A4" s="4" t="str" cm="1">
        <f t="array" ref="A4">_xlfn.XLOOKUP(C4, '❄️ SD-WIN-BBALL ⚾'!$I$2:I171, '❄️ SD-WIN-BBALL ⚾'!$A$2:A171)</f>
        <v>B-RET</v>
      </c>
      <c r="B4" s="167" t="str" cm="1">
        <f t="array" ref="B4">_xlfn.XLOOKUP(C4, '❄️ SD-WIN-BBALL ⚾'!$I$2:I171, '❄️ SD-WIN-BBALL ⚾'!$G$2:G171)</f>
        <v>USBDAC</v>
      </c>
      <c r="C4" s="4" t="str">
        <v>Adrian College</v>
      </c>
      <c r="D4" s="4" cm="1">
        <f t="array" ref="D4">_xlfn.XLOOKUP(C4, '❄️ SD-WIN-BBALL ⚾'!$I$2:I171, '❄️ SD-WIN-BBALL ⚾'!$AA$2:AA171)</f>
        <v>112</v>
      </c>
      <c r="E4" s="4" cm="1">
        <f t="array" ref="E4">_xlfn.XLOOKUP(C4, '❄️ SD-WIN-BBALL ⚾'!$I$2:I171, '❄️ SD-WIN-BBALL ⚾'!$AB$2:AB171)</f>
        <v>202</v>
      </c>
      <c r="F4" s="4" t="str" cm="1">
        <f t="array" ref="F4">_xlfn.XLOOKUP(C4, '❄️ SD-WIN-BBALL ⚾'!$I$2:I171, '❄️ SD-WIN-BBALL ⚾'!$AE$2:AE171)</f>
        <v>Sundays: Jan. 12, 19, 26; Feb. 2</v>
      </c>
      <c r="G4" s="4" t="str" cm="1">
        <f t="array" ref="G4">_xlfn.XLOOKUP(C4, '❄️ SD-WIN-BBALL ⚾'!$I$2:I171, '❄️ SD-WIN-BBALL ⚾'!$AF$2:AF171)</f>
        <v>10am-2:30pm</v>
      </c>
      <c r="H4" s="42"/>
      <c r="I4" s="94" t="b">
        <v>1</v>
      </c>
      <c r="J4" s="94" t="b">
        <v>1</v>
      </c>
      <c r="K4" s="94" t="b">
        <v>1</v>
      </c>
      <c r="L4" s="94" t="b">
        <v>1</v>
      </c>
      <c r="M4" s="94" t="b">
        <v>1</v>
      </c>
      <c r="N4" s="94" t="b">
        <v>1</v>
      </c>
      <c r="O4" s="94" t="b">
        <v>1</v>
      </c>
      <c r="P4" s="94" t="b">
        <v>1</v>
      </c>
      <c r="Q4" s="94" t="b">
        <v>1</v>
      </c>
      <c r="R4" s="94" t="b">
        <v>1</v>
      </c>
      <c r="S4" s="94" t="b">
        <v>1</v>
      </c>
      <c r="T4" s="94" t="b">
        <v>1</v>
      </c>
      <c r="U4" s="94" t="b">
        <v>0</v>
      </c>
      <c r="V4" s="94" t="b">
        <v>1</v>
      </c>
      <c r="W4" s="94" t="b">
        <v>1</v>
      </c>
      <c r="X4" s="94" t="b">
        <v>1</v>
      </c>
      <c r="Y4" s="94" t="b">
        <v>0</v>
      </c>
      <c r="Z4" s="42"/>
      <c r="AB4" s="94" t="b">
        <v>1</v>
      </c>
      <c r="AC4" s="7">
        <v>5</v>
      </c>
      <c r="AD4" s="7">
        <v>1</v>
      </c>
      <c r="AF4" s="42"/>
    </row>
    <row r="5" spans="1:32">
      <c r="A5" s="4" t="str" cm="1">
        <f t="array" ref="A5">_xlfn.XLOOKUP(C5, '❄️ SD-WIN-BBALL ⚾'!$I$2:I172, '❄️ SD-WIN-BBALL ⚾'!$A$2:A172)</f>
        <v>B-RET</v>
      </c>
      <c r="B5" s="167" t="str" cm="1">
        <f t="array" ref="B5">_xlfn.XLOOKUP(C5, '❄️ SD-WIN-BBALL ⚾'!$I$2:I172, '❄️ SD-WIN-BBALL ⚾'!$G$2:G172)</f>
        <v>USBDAI</v>
      </c>
      <c r="C5" s="4" t="str">
        <v>Alameda International HS</v>
      </c>
      <c r="D5" s="4" cm="1">
        <f t="array" ref="D5">_xlfn.XLOOKUP(C5, '❄️ SD-WIN-BBALL ⚾'!$I$2:I172, '❄️ SD-WIN-BBALL ⚾'!$AA$2:AA172)</f>
        <v>125</v>
      </c>
      <c r="E5" s="4" cm="1">
        <f t="array" ref="E5">_xlfn.XLOOKUP(C5, '❄️ SD-WIN-BBALL ⚾'!$I$2:I172, '❄️ SD-WIN-BBALL ⚾'!$AB$2:AB172)</f>
        <v>222</v>
      </c>
      <c r="F5" s="4" t="str" cm="1">
        <f t="array" ref="F5">_xlfn.XLOOKUP(C5, '❄️ SD-WIN-BBALL ⚾'!$I$2:I172, '❄️ SD-WIN-BBALL ⚾'!$AE$2:AE172)</f>
        <v>Saturdays: Jan. 25; Feb. 1, 15, 22</v>
      </c>
      <c r="G5" s="4" t="str" cm="1">
        <f t="array" ref="G5">_xlfn.XLOOKUP(C5, '❄️ SD-WIN-BBALL ⚾'!$I$2:I172, '❄️ SD-WIN-BBALL ⚾'!$AF$2:AF172)</f>
        <v>9am-1:30pm</v>
      </c>
      <c r="H5" s="42"/>
      <c r="I5" s="94" t="b">
        <v>1</v>
      </c>
      <c r="J5" s="94" t="b">
        <v>1</v>
      </c>
      <c r="K5" s="94" t="b">
        <v>1</v>
      </c>
      <c r="L5" s="94" t="b">
        <v>1</v>
      </c>
      <c r="M5" s="94" t="b">
        <v>1</v>
      </c>
      <c r="N5" s="94" t="b">
        <v>1</v>
      </c>
      <c r="O5" s="94" t="b">
        <v>1</v>
      </c>
      <c r="P5" s="94" t="b">
        <v>1</v>
      </c>
      <c r="Q5" s="94" t="b">
        <v>1</v>
      </c>
      <c r="R5" s="94" t="b">
        <v>1</v>
      </c>
      <c r="S5" s="94" t="b">
        <v>1</v>
      </c>
      <c r="T5" s="94" t="b">
        <v>1</v>
      </c>
      <c r="U5" s="94" t="b">
        <v>0</v>
      </c>
      <c r="V5" s="94" t="b">
        <v>1</v>
      </c>
      <c r="W5" s="94" t="b">
        <v>1</v>
      </c>
      <c r="X5" s="94" t="b">
        <v>1</v>
      </c>
      <c r="Y5" s="94" t="b">
        <v>0</v>
      </c>
      <c r="Z5" s="42"/>
      <c r="AB5" s="94" t="b">
        <v>1</v>
      </c>
      <c r="AC5" s="7">
        <v>15</v>
      </c>
      <c r="AD5" s="7">
        <v>4</v>
      </c>
      <c r="AF5" s="42"/>
    </row>
    <row r="6" spans="1:32">
      <c r="A6" s="4" t="str" cm="1">
        <f t="array" ref="A6">_xlfn.XLOOKUP(C6, '❄️ SD-WIN-BBALL ⚾'!$I$2:I173, '❄️ SD-WIN-BBALL ⚾'!$A$2:A173)</f>
        <v>B-RET</v>
      </c>
      <c r="B6" s="167" t="str" cm="1">
        <f t="array" ref="B6">_xlfn.XLOOKUP(C6, '❄️ SD-WIN-BBALL ⚾'!$I$2:I173, '❄️ SD-WIN-BBALL ⚾'!$G$2:G173)</f>
        <v>USBDAT</v>
      </c>
      <c r="C6" s="4" t="str">
        <v>Alexandria Technical CC</v>
      </c>
      <c r="D6" s="4" cm="1">
        <f t="array" ref="D6">_xlfn.XLOOKUP(C6, '❄️ SD-WIN-BBALL ⚾'!$I$2:I173, '❄️ SD-WIN-BBALL ⚾'!$AA$2:AA173)</f>
        <v>118</v>
      </c>
      <c r="E6" s="4" cm="1">
        <f t="array" ref="E6">_xlfn.XLOOKUP(C6, '❄️ SD-WIN-BBALL ⚾'!$I$2:I173, '❄️ SD-WIN-BBALL ⚾'!$AB$2:AB173)</f>
        <v>208</v>
      </c>
      <c r="F6" s="4" t="str" cm="1">
        <f t="array" ref="F6">_xlfn.XLOOKUP(C6, '❄️ SD-WIN-BBALL ⚾'!$I$2:I173, '❄️ SD-WIN-BBALL ⚾'!$AE$2:AE173)</f>
        <v>Saturdays: Jan. 18, 25; Feb. 1, 8</v>
      </c>
      <c r="G6" s="4" t="str" cm="1">
        <f t="array" ref="G6">_xlfn.XLOOKUP(C6, '❄️ SD-WIN-BBALL ⚾'!$I$2:I173, '❄️ SD-WIN-BBALL ⚾'!$AF$2:AF173)</f>
        <v>12:30pm-5pm</v>
      </c>
      <c r="H6" s="42"/>
      <c r="I6" s="94" t="b">
        <v>1</v>
      </c>
      <c r="J6" s="94" t="b">
        <v>1</v>
      </c>
      <c r="K6" s="94" t="b">
        <v>1</v>
      </c>
      <c r="L6" s="94" t="b">
        <v>1</v>
      </c>
      <c r="M6" s="94" t="b">
        <v>1</v>
      </c>
      <c r="N6" s="94" t="b">
        <v>1</v>
      </c>
      <c r="O6" s="94" t="b">
        <v>1</v>
      </c>
      <c r="P6" s="94" t="b">
        <v>1</v>
      </c>
      <c r="Q6" s="94" t="b">
        <v>1</v>
      </c>
      <c r="R6" s="94" t="b">
        <v>1</v>
      </c>
      <c r="S6" s="94" t="b">
        <v>1</v>
      </c>
      <c r="T6" s="94" t="b">
        <v>1</v>
      </c>
      <c r="U6" s="94" t="b">
        <v>0</v>
      </c>
      <c r="V6" s="94" t="b">
        <v>1</v>
      </c>
      <c r="W6" s="94" t="b">
        <v>1</v>
      </c>
      <c r="X6" s="94" t="b">
        <v>1</v>
      </c>
      <c r="Y6" s="94" t="b">
        <v>1</v>
      </c>
      <c r="Z6" s="42"/>
      <c r="AB6" s="94" t="b">
        <v>1</v>
      </c>
      <c r="AC6" s="7">
        <v>1</v>
      </c>
      <c r="AD6" s="7">
        <v>0</v>
      </c>
      <c r="AF6" s="42"/>
    </row>
    <row r="7" spans="1:32">
      <c r="A7" s="4" t="str" cm="1">
        <f t="array" ref="A7">_xlfn.XLOOKUP(C7, '❄️ SD-WIN-BBALL ⚾'!$I$2:I174, '❄️ SD-WIN-BBALL ⚾'!$A$2:A174)</f>
        <v>B-RET</v>
      </c>
      <c r="B7" s="167" t="str" cm="1">
        <f t="array" ref="B7">_xlfn.XLOOKUP(C7, '❄️ SD-WIN-BBALL ⚾'!$I$2:I174, '❄️ SD-WIN-BBALL ⚾'!$G$2:G174)</f>
        <v>USBDALL</v>
      </c>
      <c r="C7" s="4" t="str">
        <v>Alliance HS</v>
      </c>
      <c r="D7" s="4" cm="1">
        <f t="array" ref="D7">_xlfn.XLOOKUP(C7, '❄️ SD-WIN-BBALL ⚾'!$I$2:I174, '❄️ SD-WIN-BBALL ⚾'!$AA$2:AA174)</f>
        <v>202</v>
      </c>
      <c r="E7" s="4" cm="1">
        <f t="array" ref="E7">_xlfn.XLOOKUP(C7, '❄️ SD-WIN-BBALL ⚾'!$I$2:I174, '❄️ SD-WIN-BBALL ⚾'!$AB$2:AB174)</f>
        <v>223</v>
      </c>
      <c r="F7" s="4" t="str" cm="1">
        <f t="array" ref="F7">_xlfn.XLOOKUP(C7, '❄️ SD-WIN-BBALL ⚾'!$I$2:I174, '❄️ SD-WIN-BBALL ⚾'!$AE$2:AE174)</f>
        <v>Sundays: Feb. 2, 9, 16, 23</v>
      </c>
      <c r="G7" s="4" t="str" cm="1">
        <f t="array" ref="G7">_xlfn.XLOOKUP(C7, '❄️ SD-WIN-BBALL ⚾'!$I$2:I174, '❄️ SD-WIN-BBALL ⚾'!$AF$2:AF174)</f>
        <v>Noon-4:30pm</v>
      </c>
      <c r="H7" s="42"/>
      <c r="I7" s="94" t="b">
        <v>1</v>
      </c>
      <c r="J7" s="94" t="b">
        <v>1</v>
      </c>
      <c r="K7" s="94" t="b">
        <v>1</v>
      </c>
      <c r="L7" s="94" t="b">
        <v>1</v>
      </c>
      <c r="M7" s="94" t="b">
        <v>1</v>
      </c>
      <c r="N7" s="94" t="b">
        <v>1</v>
      </c>
      <c r="O7" s="94" t="b">
        <v>1</v>
      </c>
      <c r="P7" s="94" t="b">
        <v>1</v>
      </c>
      <c r="Q7" s="94" t="b">
        <v>1</v>
      </c>
      <c r="R7" s="94" t="b">
        <v>1</v>
      </c>
      <c r="S7" s="94" t="b">
        <v>1</v>
      </c>
      <c r="T7" s="94" t="b">
        <v>1</v>
      </c>
      <c r="U7" s="94" t="b">
        <v>0</v>
      </c>
      <c r="V7" s="94" t="b">
        <v>1</v>
      </c>
      <c r="W7" s="94" t="b">
        <v>1</v>
      </c>
      <c r="X7" s="94" t="b">
        <v>1</v>
      </c>
      <c r="Y7" s="94" t="b">
        <v>1</v>
      </c>
      <c r="Z7" s="42"/>
      <c r="AB7" s="94" t="b">
        <v>1</v>
      </c>
      <c r="AC7" s="7">
        <v>9</v>
      </c>
      <c r="AD7" s="7">
        <v>0</v>
      </c>
      <c r="AF7" s="42"/>
    </row>
    <row r="8" spans="1:32">
      <c r="A8" s="4" t="str" cm="1">
        <f t="array" ref="A8">_xlfn.XLOOKUP(C8, '❄️ SD-WIN-BBALL ⚾'!$I$2:I175, '❄️ SD-WIN-BBALL ⚾'!$A$2:A175)</f>
        <v>B-RET</v>
      </c>
      <c r="B8" s="167" t="str" cm="1">
        <f t="array" ref="B8">_xlfn.XLOOKUP(C8, '❄️ SD-WIN-BBALL ⚾'!$I$2:I175, '❄️ SD-WIN-BBALL ⚾'!$G$2:G175)</f>
        <v>USBDAND</v>
      </c>
      <c r="C8" s="4" t="str">
        <v>Anderson County HS</v>
      </c>
      <c r="D8" s="4" cm="1">
        <f t="array" ref="D8">_xlfn.XLOOKUP(C8, '❄️ SD-WIN-BBALL ⚾'!$I$2:I175, '❄️ SD-WIN-BBALL ⚾'!$AA$2:AA175)</f>
        <v>105</v>
      </c>
      <c r="E8" s="4" cm="1">
        <f t="array" ref="E8">_xlfn.XLOOKUP(C8, '❄️ SD-WIN-BBALL ⚾'!$I$2:I175, '❄️ SD-WIN-BBALL ⚾'!$AB$2:AB175)</f>
        <v>126</v>
      </c>
      <c r="F8" s="4" t="str" cm="1">
        <f t="array" ref="F8">_xlfn.XLOOKUP(C8, '❄️ SD-WIN-BBALL ⚾'!$I$2:I175, '❄️ SD-WIN-BBALL ⚾'!$AE$2:AE175)</f>
        <v>Sundays: Jan. 5, 12, 19, 26</v>
      </c>
      <c r="G8" s="4" t="str" cm="1">
        <f t="array" ref="G8">_xlfn.XLOOKUP(C8, '❄️ SD-WIN-BBALL ⚾'!$I$2:I175, '❄️ SD-WIN-BBALL ⚾'!$AF$2:AF175)</f>
        <v>2pm-6:30pm</v>
      </c>
      <c r="H8" s="42"/>
      <c r="I8" s="94" t="b">
        <v>1</v>
      </c>
      <c r="J8" s="94" t="b">
        <v>1</v>
      </c>
      <c r="K8" s="94" t="b">
        <v>1</v>
      </c>
      <c r="L8" s="94" t="b">
        <v>1</v>
      </c>
      <c r="M8" s="94" t="b">
        <v>1</v>
      </c>
      <c r="N8" s="94" t="b">
        <v>1</v>
      </c>
      <c r="O8" s="94" t="b">
        <v>1</v>
      </c>
      <c r="P8" s="94" t="b">
        <v>1</v>
      </c>
      <c r="Q8" s="94" t="b">
        <v>1</v>
      </c>
      <c r="R8" s="94" t="b">
        <v>1</v>
      </c>
      <c r="S8" s="94" t="b">
        <v>1</v>
      </c>
      <c r="T8" s="94" t="b">
        <v>1</v>
      </c>
      <c r="U8" s="94" t="b">
        <v>0</v>
      </c>
      <c r="V8" s="94" t="b">
        <v>1</v>
      </c>
      <c r="W8" s="94" t="b">
        <v>1</v>
      </c>
      <c r="X8" s="94" t="b">
        <v>1</v>
      </c>
      <c r="Y8" s="94" t="b">
        <v>0</v>
      </c>
      <c r="Z8" s="42"/>
      <c r="AB8" s="94" t="b">
        <v>1</v>
      </c>
      <c r="AC8" s="7">
        <v>12</v>
      </c>
      <c r="AD8" s="7">
        <v>3</v>
      </c>
      <c r="AF8" s="42"/>
    </row>
    <row r="9" spans="1:32">
      <c r="A9" s="4" t="str" cm="1">
        <f t="array" ref="A9">_xlfn.XLOOKUP(C9, '❄️ SD-WIN-BBALL ⚾'!$I$2:I178, '❄️ SD-WIN-BBALL ⚾'!$A$2:A178)</f>
        <v>B-RET</v>
      </c>
      <c r="B9" s="167" t="str" cm="1">
        <f t="array" ref="B9">_xlfn.XLOOKUP(C9, '❄️ SD-WIN-BBALL ⚾'!$I$2:I178, '❄️ SD-WIN-BBALL ⚾'!$G$2:G178)</f>
        <v>USBDAR</v>
      </c>
      <c r="C9" s="4" t="str">
        <v xml:space="preserve">Anoka-Ramsey CC  </v>
      </c>
      <c r="D9" s="4" cm="1">
        <f t="array" ref="D9">_xlfn.XLOOKUP(C9, '❄️ SD-WIN-BBALL ⚾'!$I$2:I178, '❄️ SD-WIN-BBALL ⚾'!$AA$2:AA178)</f>
        <v>202</v>
      </c>
      <c r="E9" s="4" cm="1">
        <f t="array" ref="E9">_xlfn.XLOOKUP(C9, '❄️ SD-WIN-BBALL ⚾'!$I$2:I178, '❄️ SD-WIN-BBALL ⚾'!$AB$2:AB178)</f>
        <v>222</v>
      </c>
      <c r="F9" s="4" t="str" cm="1">
        <f t="array" ref="F9">_xlfn.XLOOKUP(C9, '❄️ SD-WIN-BBALL ⚾'!$I$2:I178, '❄️ SD-WIN-BBALL ⚾'!$AE$2:AE178)</f>
        <v>Saturdays: Feb. 2 (Sun.), 8, 15, 22</v>
      </c>
      <c r="G9" s="4" t="str" cm="1">
        <f t="array" ref="G9">_xlfn.XLOOKUP(C9, '❄️ SD-WIN-BBALL ⚾'!$I$2:I178, '❄️ SD-WIN-BBALL ⚾'!$AF$2:AF178)</f>
        <v>9am-1:30pm</v>
      </c>
      <c r="H9" s="42"/>
      <c r="I9" s="94" t="b">
        <v>1</v>
      </c>
      <c r="J9" s="94" t="b">
        <v>1</v>
      </c>
      <c r="K9" s="94" t="b">
        <v>1</v>
      </c>
      <c r="L9" s="94" t="b">
        <v>1</v>
      </c>
      <c r="M9" s="94" t="b">
        <v>1</v>
      </c>
      <c r="N9" s="94" t="b">
        <v>1</v>
      </c>
      <c r="O9" s="94" t="b">
        <v>1</v>
      </c>
      <c r="P9" s="94" t="b">
        <v>1</v>
      </c>
      <c r="Q9" s="94" t="b">
        <v>1</v>
      </c>
      <c r="R9" s="94" t="b">
        <v>1</v>
      </c>
      <c r="S9" s="94" t="b">
        <v>1</v>
      </c>
      <c r="T9" s="94" t="b">
        <v>1</v>
      </c>
      <c r="U9" s="94" t="b">
        <v>0</v>
      </c>
      <c r="V9" s="94" t="b">
        <v>1</v>
      </c>
      <c r="W9" s="94" t="b">
        <v>1</v>
      </c>
      <c r="X9" s="94" t="b">
        <v>1</v>
      </c>
      <c r="Y9" s="94" t="b">
        <v>1</v>
      </c>
      <c r="Z9" s="42"/>
      <c r="AB9" s="94" t="b">
        <v>1</v>
      </c>
      <c r="AC9" s="7">
        <v>3</v>
      </c>
      <c r="AD9" s="7">
        <v>1</v>
      </c>
      <c r="AF9" s="42"/>
    </row>
    <row r="10" spans="1:32">
      <c r="A10" s="4" t="str" cm="1">
        <f t="array" ref="A10">_xlfn.XLOOKUP(C10, '❄️ SD-WIN-BBALL ⚾'!$I$2:I179, '❄️ SD-WIN-BBALL ⚾'!$A$2:A179)</f>
        <v>B-RET</v>
      </c>
      <c r="B10" s="167" t="str" cm="1">
        <f t="array" ref="B10">_xlfn.XLOOKUP(C10, '❄️ SD-WIN-BBALL ⚾'!$I$2:I179, '❄️ SD-WIN-BBALL ⚾'!$G$2:G179)</f>
        <v>USBDARC</v>
      </c>
      <c r="C10" s="4" t="str">
        <v>Arcadia HS</v>
      </c>
      <c r="D10" s="4" cm="1">
        <f t="array" ref="D10">_xlfn.XLOOKUP(C10, '❄️ SD-WIN-BBALL ⚾'!$I$2:I179, '❄️ SD-WIN-BBALL ⚾'!$AA$2:AA179)</f>
        <v>202</v>
      </c>
      <c r="E10" s="4" cm="1">
        <f t="array" ref="E10">_xlfn.XLOOKUP(C10, '❄️ SD-WIN-BBALL ⚾'!$I$2:I179, '❄️ SD-WIN-BBALL ⚾'!$AB$2:AB179)</f>
        <v>222</v>
      </c>
      <c r="F10" s="4" t="str" cm="1">
        <f t="array" ref="F10">_xlfn.XLOOKUP(C10, '❄️ SD-WIN-BBALL ⚾'!$I$2:I179, '❄️ SD-WIN-BBALL ⚾'!$AE$2:AE179)</f>
        <v>Sundays: Feb. 2, 9, 16, 22 (Sat.)</v>
      </c>
      <c r="G10" s="4" t="str" cm="1">
        <f t="array" ref="G10">_xlfn.XLOOKUP(C10, '❄️ SD-WIN-BBALL ⚾'!$I$2:I179, '❄️ SD-WIN-BBALL ⚾'!$AF$2:AF179)</f>
        <v>11am-3:30pm</v>
      </c>
      <c r="H10" s="42"/>
      <c r="I10" s="94" t="b">
        <v>1</v>
      </c>
      <c r="J10" s="94" t="b">
        <v>1</v>
      </c>
      <c r="K10" s="94" t="b">
        <v>1</v>
      </c>
      <c r="L10" s="94" t="b">
        <v>1</v>
      </c>
      <c r="M10" s="94" t="b">
        <v>1</v>
      </c>
      <c r="N10" s="94" t="b">
        <v>1</v>
      </c>
      <c r="O10" s="94" t="b">
        <v>1</v>
      </c>
      <c r="P10" s="94" t="b">
        <v>1</v>
      </c>
      <c r="Q10" s="94" t="b">
        <v>1</v>
      </c>
      <c r="R10" s="94" t="b">
        <v>1</v>
      </c>
      <c r="S10" s="94" t="b">
        <v>1</v>
      </c>
      <c r="T10" s="94" t="b">
        <v>1</v>
      </c>
      <c r="U10" s="94" t="b">
        <v>0</v>
      </c>
      <c r="V10" s="94" t="b">
        <v>1</v>
      </c>
      <c r="W10" s="94" t="b">
        <v>1</v>
      </c>
      <c r="X10" s="94" t="b">
        <v>1</v>
      </c>
      <c r="Y10" s="94" t="b">
        <v>0</v>
      </c>
      <c r="Z10" s="42"/>
      <c r="AB10" s="94" t="b">
        <v>1</v>
      </c>
      <c r="AC10" s="7">
        <v>4</v>
      </c>
      <c r="AD10" s="7">
        <v>0</v>
      </c>
      <c r="AF10" s="42"/>
    </row>
    <row r="11" spans="1:32">
      <c r="A11" s="22" t="str" cm="1">
        <f t="array" ref="A11">_xlfn.XLOOKUP(C11, '❄️ SD-WIN-BBALL ⚾'!$I$2:I180, '❄️ SD-WIN-BBALL ⚾'!$A$2:A180)</f>
        <v>Z-CNCLD-LOW ENRLMT</v>
      </c>
      <c r="B11" s="170" t="str" cm="1">
        <f t="array" ref="B11">_xlfn.XLOOKUP(C11, '❄️ SD-WIN-BBALL ⚾'!$I$2:I180, '❄️ SD-WIN-BBALL ⚾'!$G$2:G180)</f>
        <v>USBDAVH</v>
      </c>
      <c r="C11" s="22" t="str">
        <v>Arcadia Valley HS</v>
      </c>
      <c r="D11" s="22" cm="1">
        <f t="array" ref="D11">_xlfn.XLOOKUP(C11, '❄️ SD-WIN-BBALL ⚾'!$I$2:I180, '❄️ SD-WIN-BBALL ⚾'!$AA$2:AA180)</f>
        <v>0</v>
      </c>
      <c r="E11" s="22" cm="1">
        <f t="array" ref="E11">_xlfn.XLOOKUP(C11, '❄️ SD-WIN-BBALL ⚾'!$I$2:I180, '❄️ SD-WIN-BBALL ⚾'!$AB$2:AB180)</f>
        <v>0</v>
      </c>
      <c r="F11" s="22" cm="1">
        <f t="array" ref="F11">_xlfn.XLOOKUP(C11, '❄️ SD-WIN-BBALL ⚾'!$I$2:I180, '❄️ SD-WIN-BBALL ⚾'!$AE$2:AE180)</f>
        <v>0</v>
      </c>
      <c r="G11" s="22" cm="1">
        <f t="array" ref="G11">_xlfn.XLOOKUP(C11, '❄️ SD-WIN-BBALL ⚾'!$I$2:I180, '❄️ SD-WIN-BBALL ⚾'!$AF$2:AF180)</f>
        <v>0</v>
      </c>
      <c r="H11" s="42"/>
      <c r="I11" s="91" t="b">
        <v>1</v>
      </c>
      <c r="J11" s="91" t="b">
        <v>1</v>
      </c>
      <c r="K11" s="91" t="b">
        <v>1</v>
      </c>
      <c r="L11" s="91" t="b">
        <v>1</v>
      </c>
      <c r="M11" s="91" t="b">
        <v>1</v>
      </c>
      <c r="N11" s="91" t="b">
        <v>1</v>
      </c>
      <c r="O11" s="91" t="b">
        <v>1</v>
      </c>
      <c r="P11" s="91" t="b">
        <v>1</v>
      </c>
      <c r="Q11" s="91" t="b">
        <v>1</v>
      </c>
      <c r="R11" s="91" t="b">
        <v>1</v>
      </c>
      <c r="S11" s="91" t="b">
        <v>1</v>
      </c>
      <c r="T11" s="91" t="b">
        <v>1</v>
      </c>
      <c r="U11" s="91" t="b">
        <v>0</v>
      </c>
      <c r="V11" s="91" t="b">
        <v>1</v>
      </c>
      <c r="W11" s="91" t="b">
        <v>1</v>
      </c>
      <c r="X11" s="91" t="b">
        <v>1</v>
      </c>
      <c r="Y11" s="91" t="b">
        <v>1</v>
      </c>
      <c r="Z11" s="42"/>
      <c r="AB11" s="91" t="b">
        <v>1</v>
      </c>
      <c r="AC11" s="7">
        <v>1</v>
      </c>
      <c r="AD11" s="7">
        <v>0</v>
      </c>
      <c r="AF11" s="42"/>
    </row>
    <row r="12" spans="1:32">
      <c r="A12" s="22" t="str" cm="1">
        <f t="array" ref="A12">_xlfn.XLOOKUP(C12, '❄️ SD-WIN-BBALL ⚾'!$I$2:I181, '❄️ SD-WIN-BBALL ⚾'!$A$2:A181)</f>
        <v>B-RET</v>
      </c>
      <c r="B12" s="170" t="str" cm="1">
        <f t="array" ref="B12">_xlfn.XLOOKUP(C12, '❄️ SD-WIN-BBALL ⚾'!$I$2:I181, '❄️ SD-WIN-BBALL ⚾'!$G$2:G181)</f>
        <v>USBDARH</v>
      </c>
      <c r="C12" s="22" t="str">
        <v>Arcata HS</v>
      </c>
      <c r="D12" s="22" cm="1">
        <f t="array" ref="D12">_xlfn.XLOOKUP(C12, '❄️ SD-WIN-BBALL ⚾'!$I$2:I181, '❄️ SD-WIN-BBALL ⚾'!$AA$2:AA181)</f>
        <v>216</v>
      </c>
      <c r="E12" s="22" cm="1">
        <f t="array" ref="E12">_xlfn.XLOOKUP(C12, '❄️ SD-WIN-BBALL ⚾'!$I$2:I181, '❄️ SD-WIN-BBALL ⚾'!$AB$2:AB181)</f>
        <v>309</v>
      </c>
      <c r="F12" s="22" t="str" cm="1">
        <f t="array" ref="F12">_xlfn.XLOOKUP(C12, '❄️ SD-WIN-BBALL ⚾'!$I$2:I181, '❄️ SD-WIN-BBALL ⚾'!$AE$2:AE181)</f>
        <v>Sundays: Feb. 16, 23; Mar. 2, 9</v>
      </c>
      <c r="G12" s="22" t="str" cm="1">
        <f t="array" ref="G12">_xlfn.XLOOKUP(C12, '❄️ SD-WIN-BBALL ⚾'!$I$2:I181, '❄️ SD-WIN-BBALL ⚾'!$AF$2:AF181)</f>
        <v>Noon-4:30pm</v>
      </c>
      <c r="H12" s="42"/>
      <c r="I12" s="91" t="b">
        <v>1</v>
      </c>
      <c r="J12" s="91" t="b">
        <v>1</v>
      </c>
      <c r="K12" s="91" t="b">
        <v>1</v>
      </c>
      <c r="L12" s="91" t="b">
        <v>1</v>
      </c>
      <c r="M12" s="91" t="b">
        <v>1</v>
      </c>
      <c r="N12" s="91" t="b">
        <v>1</v>
      </c>
      <c r="O12" s="91" t="b">
        <v>1</v>
      </c>
      <c r="P12" s="91" t="b">
        <v>1</v>
      </c>
      <c r="Q12" s="91" t="b">
        <v>1</v>
      </c>
      <c r="R12" s="91" t="b">
        <v>1</v>
      </c>
      <c r="S12" s="91" t="b">
        <v>1</v>
      </c>
      <c r="T12" s="91" t="b">
        <v>1</v>
      </c>
      <c r="U12" s="91" t="b">
        <v>0</v>
      </c>
      <c r="V12" s="91" t="b">
        <v>1</v>
      </c>
      <c r="W12" s="91" t="b">
        <v>1</v>
      </c>
      <c r="X12" s="91" t="b">
        <v>1</v>
      </c>
      <c r="Y12" s="91" t="b">
        <v>1</v>
      </c>
      <c r="Z12" s="42"/>
      <c r="AB12" s="91" t="b">
        <v>1</v>
      </c>
      <c r="AC12" s="7">
        <v>1</v>
      </c>
      <c r="AD12" s="7">
        <v>1</v>
      </c>
      <c r="AF12" s="42"/>
    </row>
    <row r="13" spans="1:32">
      <c r="A13" s="4" t="str" cm="1">
        <f t="array" ref="A13">_xlfn.XLOOKUP(C13, '❄️ SD-WIN-BBALL ⚾'!$I$2:I182, '❄️ SD-WIN-BBALL ⚾'!$A$2:A182)</f>
        <v>A-NEW</v>
      </c>
      <c r="B13" s="167" t="str" cm="1">
        <f t="array" ref="B13">_xlfn.XLOOKUP(C13, '❄️ SD-WIN-BBALL ⚾'!$I$2:I182, '❄️ SD-WIN-BBALL ⚾'!$G$2:G182)</f>
        <v>USBDARD</v>
      </c>
      <c r="C13" s="4" t="str">
        <v xml:space="preserve">Ardmore HS  </v>
      </c>
      <c r="D13" s="4" cm="1">
        <f t="array" ref="D13">_xlfn.XLOOKUP(C13, '❄️ SD-WIN-BBALL ⚾'!$I$2:I182, '❄️ SD-WIN-BBALL ⚾'!$AA$2:AA182)</f>
        <v>202</v>
      </c>
      <c r="E13" s="4" cm="1">
        <f t="array" ref="E13">_xlfn.XLOOKUP(C13, '❄️ SD-WIN-BBALL ⚾'!$I$2:I182, '❄️ SD-WIN-BBALL ⚾'!$AB$2:AB182)</f>
        <v>223</v>
      </c>
      <c r="F13" s="4" t="str" cm="1">
        <f t="array" ref="F13">_xlfn.XLOOKUP(C13, '❄️ SD-WIN-BBALL ⚾'!$I$2:I182, '❄️ SD-WIN-BBALL ⚾'!$AE$2:AE182)</f>
        <v>Sundays: Feb. 2, 9, 16, 23</v>
      </c>
      <c r="G13" s="4" t="str" cm="1">
        <f t="array" ref="G13">_xlfn.XLOOKUP(C13, '❄️ SD-WIN-BBALL ⚾'!$I$2:I182, '❄️ SD-WIN-BBALL ⚾'!$AF$2:AF182)</f>
        <v>1pm-5:30pm</v>
      </c>
      <c r="H13" s="42"/>
      <c r="I13" s="94" t="b">
        <v>1</v>
      </c>
      <c r="J13" s="94" t="b">
        <v>1</v>
      </c>
      <c r="K13" s="94" t="b">
        <v>1</v>
      </c>
      <c r="L13" s="94" t="b">
        <v>1</v>
      </c>
      <c r="M13" s="94" t="b">
        <v>1</v>
      </c>
      <c r="N13" s="94" t="b">
        <v>1</v>
      </c>
      <c r="O13" s="94" t="b">
        <v>1</v>
      </c>
      <c r="P13" s="94" t="b">
        <v>1</v>
      </c>
      <c r="Q13" s="94" t="b">
        <v>1</v>
      </c>
      <c r="R13" s="94" t="b">
        <v>1</v>
      </c>
      <c r="S13" s="94" t="b">
        <v>1</v>
      </c>
      <c r="T13" s="94" t="b">
        <v>1</v>
      </c>
      <c r="U13" s="94" t="b">
        <v>0</v>
      </c>
      <c r="V13" s="94" t="b">
        <v>1</v>
      </c>
      <c r="W13" s="94" t="b">
        <v>1</v>
      </c>
      <c r="X13" s="94" t="b">
        <v>1</v>
      </c>
      <c r="Y13" s="94" t="b">
        <v>0</v>
      </c>
      <c r="Z13" s="42"/>
      <c r="AB13" s="94" t="b">
        <v>1</v>
      </c>
      <c r="AC13" s="7">
        <v>8</v>
      </c>
      <c r="AD13" s="7">
        <v>3</v>
      </c>
      <c r="AF13" s="42"/>
    </row>
    <row r="14" spans="1:32">
      <c r="A14" s="4" t="str" cm="1">
        <f t="array" ref="A14">_xlfn.XLOOKUP(C14, '❄️ SD-WIN-BBALL ⚾'!$I$2:I183, '❄️ SD-WIN-BBALL ⚾'!$A$2:A183)</f>
        <v>A-NEW</v>
      </c>
      <c r="B14" s="167" t="str" cm="1">
        <f t="array" ref="B14">_xlfn.XLOOKUP(C14, '❄️ SD-WIN-BBALL ⚾'!$I$2:I183, '❄️ SD-WIN-BBALL ⚾'!$G$2:G183)</f>
        <v>USBDALA</v>
      </c>
      <c r="C14" s="4" t="str">
        <v xml:space="preserve">Ascend Leadership Academy  </v>
      </c>
      <c r="D14" s="4" cm="1">
        <f t="array" ref="D14">_xlfn.XLOOKUP(C14, '❄️ SD-WIN-BBALL ⚾'!$I$2:I183, '❄️ SD-WIN-BBALL ⚾'!$AA$2:AA183)</f>
        <v>111</v>
      </c>
      <c r="E14" s="4" cm="1">
        <f t="array" ref="E14">_xlfn.XLOOKUP(C14, '❄️ SD-WIN-BBALL ⚾'!$I$2:I183, '❄️ SD-WIN-BBALL ⚾'!$AB$2:AB183)</f>
        <v>215</v>
      </c>
      <c r="F14" s="4" t="str" cm="1">
        <f t="array" ref="F14">_xlfn.XLOOKUP(C14, '❄️ SD-WIN-BBALL ⚾'!$I$2:I183, '❄️ SD-WIN-BBALL ⚾'!$AE$2:AE183)</f>
        <v>Saturdays: Jan. 11, 18; Feb. 8, 15</v>
      </c>
      <c r="G14" s="4" t="str" cm="1">
        <f t="array" ref="G14">_xlfn.XLOOKUP(C14, '❄️ SD-WIN-BBALL ⚾'!$I$2:I183, '❄️ SD-WIN-BBALL ⚾'!$AF$2:AF183)</f>
        <v>9am-1:30pm</v>
      </c>
      <c r="H14" s="42"/>
      <c r="I14" s="94" t="b">
        <v>1</v>
      </c>
      <c r="J14" s="94" t="b">
        <v>1</v>
      </c>
      <c r="K14" s="94" t="b">
        <v>1</v>
      </c>
      <c r="L14" s="94" t="b">
        <v>1</v>
      </c>
      <c r="M14" s="94" t="b">
        <v>1</v>
      </c>
      <c r="N14" s="94" t="b">
        <v>1</v>
      </c>
      <c r="O14" s="94" t="b">
        <v>1</v>
      </c>
      <c r="P14" s="94" t="b">
        <v>1</v>
      </c>
      <c r="Q14" s="94" t="b">
        <v>1</v>
      </c>
      <c r="R14" s="94" t="b">
        <v>1</v>
      </c>
      <c r="S14" s="94" t="b">
        <v>1</v>
      </c>
      <c r="T14" s="94" t="b">
        <v>1</v>
      </c>
      <c r="U14" s="94" t="b">
        <v>0</v>
      </c>
      <c r="V14" s="94" t="b">
        <v>1</v>
      </c>
      <c r="W14" s="94" t="b">
        <v>1</v>
      </c>
      <c r="X14" s="94" t="b">
        <v>1</v>
      </c>
      <c r="Y14" s="94" t="b">
        <v>1</v>
      </c>
      <c r="Z14" s="42"/>
      <c r="AB14" s="94" t="b">
        <v>1</v>
      </c>
      <c r="AC14" s="7">
        <v>2</v>
      </c>
      <c r="AD14" s="7">
        <v>1</v>
      </c>
      <c r="AF14" s="42"/>
    </row>
    <row r="15" spans="1:32">
      <c r="A15" s="4" t="str" cm="1">
        <f t="array" ref="A15">_xlfn.XLOOKUP(C15, '❄️ SD-WIN-BBALL ⚾'!$I$2:I184, '❄️ SD-WIN-BBALL ⚾'!$A$2:A184)</f>
        <v>B-RET</v>
      </c>
      <c r="B15" s="167" t="str" cm="1">
        <f t="array" ref="B15">_xlfn.XLOOKUP(C15, '❄️ SD-WIN-BBALL ⚾'!$I$2:I184, '❄️ SD-WIN-BBALL ⚾'!$G$2:G184)</f>
        <v>USBDACC</v>
      </c>
      <c r="C15" s="4" t="str">
        <v xml:space="preserve">Aurora Central Catholic HS  </v>
      </c>
      <c r="D15" s="4" cm="1">
        <f t="array" ref="D15">_xlfn.XLOOKUP(C15, '❄️ SD-WIN-BBALL ⚾'!$I$2:I184, '❄️ SD-WIN-BBALL ⚾'!$AA$2:AA184)</f>
        <v>216</v>
      </c>
      <c r="E15" s="4" cm="1">
        <f t="array" ref="E15">_xlfn.XLOOKUP(C15, '❄️ SD-WIN-BBALL ⚾'!$I$2:I184, '❄️ SD-WIN-BBALL ⚾'!$AB$2:AB184)</f>
        <v>309</v>
      </c>
      <c r="F15" s="4" t="str" cm="1">
        <f t="array" ref="F15">_xlfn.XLOOKUP(C15, '❄️ SD-WIN-BBALL ⚾'!$I$2:I184, '❄️ SD-WIN-BBALL ⚾'!$AE$2:AE184)</f>
        <v>Sundays: Feb. 16, 23; Mar. 2, 9</v>
      </c>
      <c r="G15" s="4" t="str" cm="1">
        <f t="array" ref="G15">_xlfn.XLOOKUP(C15, '❄️ SD-WIN-BBALL ⚾'!$I$2:I184, '❄️ SD-WIN-BBALL ⚾'!$AF$2:AF184)</f>
        <v>1pm-5:30pm</v>
      </c>
      <c r="H15" s="42"/>
      <c r="I15" s="94" t="b">
        <v>1</v>
      </c>
      <c r="J15" s="94" t="b">
        <v>1</v>
      </c>
      <c r="K15" s="94" t="b">
        <v>1</v>
      </c>
      <c r="L15" s="94" t="b">
        <v>1</v>
      </c>
      <c r="M15" s="94" t="b">
        <v>1</v>
      </c>
      <c r="N15" s="94" t="b">
        <v>1</v>
      </c>
      <c r="O15" s="94" t="b">
        <v>1</v>
      </c>
      <c r="P15" s="94" t="b">
        <v>1</v>
      </c>
      <c r="Q15" s="94" t="b">
        <v>1</v>
      </c>
      <c r="R15" s="94" t="b">
        <v>1</v>
      </c>
      <c r="S15" s="94" t="b">
        <v>1</v>
      </c>
      <c r="T15" s="94" t="b">
        <v>1</v>
      </c>
      <c r="U15" s="94" t="b">
        <v>0</v>
      </c>
      <c r="V15" s="94" t="b">
        <v>1</v>
      </c>
      <c r="W15" s="94" t="b">
        <v>1</v>
      </c>
      <c r="X15" s="94" t="b">
        <v>1</v>
      </c>
      <c r="Y15" s="94" t="b">
        <v>1</v>
      </c>
      <c r="Z15" s="42"/>
      <c r="AB15" s="94" t="b">
        <v>0</v>
      </c>
      <c r="AF15" s="42"/>
    </row>
    <row r="16" spans="1:32">
      <c r="A16" s="4" t="str" cm="1">
        <f t="array" ref="A16">_xlfn.XLOOKUP(C16, '❄️ SD-WIN-BBALL ⚾'!$I$2:I185, '❄️ SD-WIN-BBALL ⚾'!$A$2:A185)</f>
        <v>B-RET</v>
      </c>
      <c r="B16" s="167" t="str" cm="1">
        <f t="array" ref="B16">_xlfn.XLOOKUP(C16, '❄️ SD-WIN-BBALL ⚾'!$I$2:I185, '❄️ SD-WIN-BBALL ⚾'!$G$2:G185)</f>
        <v>USBDBBA</v>
      </c>
      <c r="C16" s="4" t="str">
        <v>Ballistic Baseball Academy</v>
      </c>
      <c r="D16" s="4" cm="1">
        <f t="array" ref="D16">_xlfn.XLOOKUP(C16, '❄️ SD-WIN-BBALL ⚾'!$I$2:I185, '❄️ SD-WIN-BBALL ⚾'!$AA$2:AA185)</f>
        <v>104</v>
      </c>
      <c r="E16" s="4" cm="1">
        <f t="array" ref="E16">_xlfn.XLOOKUP(C16, '❄️ SD-WIN-BBALL ⚾'!$I$2:I185, '❄️ SD-WIN-BBALL ⚾'!$AB$2:AB185)</f>
        <v>125</v>
      </c>
      <c r="F16" s="4" t="str" cm="1">
        <f t="array" ref="F16">_xlfn.XLOOKUP(C16, '❄️ SD-WIN-BBALL ⚾'!$I$2:I185, '❄️ SD-WIN-BBALL ⚾'!$AE$2:AE185)</f>
        <v>Saturdays: Jan. 4, 11, 18, 25</v>
      </c>
      <c r="G16" s="4" t="str" cm="1">
        <f t="array" ref="G16">_xlfn.XLOOKUP(C16, '❄️ SD-WIN-BBALL ⚾'!$I$2:I185, '❄️ SD-WIN-BBALL ⚾'!$AF$2:AF185)</f>
        <v>Noon-4:30pm</v>
      </c>
      <c r="H16" s="42"/>
      <c r="I16" s="94" t="b">
        <v>1</v>
      </c>
      <c r="J16" s="94" t="b">
        <v>1</v>
      </c>
      <c r="K16" s="94" t="b">
        <v>1</v>
      </c>
      <c r="L16" s="94" t="b">
        <v>1</v>
      </c>
      <c r="M16" s="94" t="b">
        <v>1</v>
      </c>
      <c r="N16" s="94" t="b">
        <v>1</v>
      </c>
      <c r="O16" s="94" t="b">
        <v>1</v>
      </c>
      <c r="P16" s="94" t="b">
        <v>1</v>
      </c>
      <c r="Q16" s="94" t="b">
        <v>1</v>
      </c>
      <c r="R16" s="94" t="b">
        <v>1</v>
      </c>
      <c r="S16" s="94" t="b">
        <v>1</v>
      </c>
      <c r="T16" s="94" t="b">
        <v>1</v>
      </c>
      <c r="U16" s="94" t="b">
        <v>0</v>
      </c>
      <c r="V16" s="94" t="b">
        <v>1</v>
      </c>
      <c r="W16" s="94" t="b">
        <v>1</v>
      </c>
      <c r="X16" s="94" t="b">
        <v>1</v>
      </c>
      <c r="Y16" s="94" t="b">
        <v>1</v>
      </c>
      <c r="Z16" s="42"/>
      <c r="AB16" s="94" t="b">
        <v>0</v>
      </c>
      <c r="AF16" s="42"/>
    </row>
    <row r="17" spans="1:32">
      <c r="A17" s="77" t="str" cm="1">
        <f t="array" ref="A17">_xlfn.XLOOKUP(C17, '❄️ SD-WIN-BBALL ⚾'!$I$2:I186, '❄️ SD-WIN-BBALL ⚾'!$A$2:A186)</f>
        <v>B-RET</v>
      </c>
      <c r="B17" s="168" t="str" cm="1">
        <f t="array" ref="B17">_xlfn.XLOOKUP(C17, '❄️ SD-WIN-BBALL ⚾'!$I$2:I186, '❄️ SD-WIN-BBALL ⚾'!$G$2:G186)</f>
        <v>USBDBP</v>
      </c>
      <c r="C17" s="77" t="str">
        <v>Baseball Plus</v>
      </c>
      <c r="D17" s="77" cm="1">
        <f t="array" ref="D17">_xlfn.XLOOKUP(C17, '❄️ SD-WIN-BBALL ⚾'!$I$2:I186, '❄️ SD-WIN-BBALL ⚾'!$AA$2:AA186)</f>
        <v>110</v>
      </c>
      <c r="E17" s="77" cm="1">
        <f t="array" ref="E17">_xlfn.XLOOKUP(C17, '❄️ SD-WIN-BBALL ⚾'!$I$2:I186, '❄️ SD-WIN-BBALL ⚾'!$AB$2:AB186)</f>
        <v>131</v>
      </c>
      <c r="F17" s="77" t="str" cm="1">
        <f t="array" ref="F17">_xlfn.XLOOKUP(C17, '❄️ SD-WIN-BBALL ⚾'!$I$2:I186, '❄️ SD-WIN-BBALL ⚾'!$AE$2:AE186)</f>
        <v>Fridays: Jan. 10, 17, 24, 31</v>
      </c>
      <c r="G17" s="77" t="str" cm="1">
        <f t="array" ref="G17">_xlfn.XLOOKUP(C17, '❄️ SD-WIN-BBALL ⚾'!$I$2:I186, '❄️ SD-WIN-BBALL ⚾'!$AF$2:AF186)</f>
        <v>6pm-9pm</v>
      </c>
      <c r="H17" s="42"/>
      <c r="I17" s="92" t="b">
        <v>1</v>
      </c>
      <c r="J17" s="92" t="b">
        <v>1</v>
      </c>
      <c r="K17" s="92" t="b">
        <v>1</v>
      </c>
      <c r="L17" s="92" t="b">
        <v>1</v>
      </c>
      <c r="M17" s="92" t="b">
        <v>1</v>
      </c>
      <c r="N17" s="92" t="b">
        <v>1</v>
      </c>
      <c r="O17" s="92" t="b">
        <v>1</v>
      </c>
      <c r="P17" s="92" t="b">
        <v>1</v>
      </c>
      <c r="Q17" s="92" t="b">
        <v>1</v>
      </c>
      <c r="R17" s="92" t="b">
        <v>1</v>
      </c>
      <c r="S17" s="92" t="b">
        <v>1</v>
      </c>
      <c r="T17" s="92" t="b">
        <v>1</v>
      </c>
      <c r="U17" s="92" t="b">
        <v>0</v>
      </c>
      <c r="V17" s="92" t="b">
        <v>0</v>
      </c>
      <c r="W17" s="92" t="b">
        <v>0</v>
      </c>
      <c r="X17" s="92" t="b">
        <v>0</v>
      </c>
      <c r="Y17" s="92" t="b">
        <v>0</v>
      </c>
      <c r="Z17" s="42"/>
      <c r="AB17" s="92" t="b">
        <v>0</v>
      </c>
      <c r="AF17" s="42"/>
    </row>
    <row r="18" spans="1:32">
      <c r="A18" s="4" t="str" cm="1">
        <f t="array" ref="A18">_xlfn.XLOOKUP(C18, '❄️ SD-WIN-BBALL ⚾'!$I$2:I187, '❄️ SD-WIN-BBALL ⚾'!$A$2:A187)</f>
        <v>Z-CNCLD-LOW ENRLMT</v>
      </c>
      <c r="B18" s="167" t="str" cm="1">
        <f t="array" ref="B18">_xlfn.XLOOKUP(C18, '❄️ SD-WIN-BBALL ⚾'!$I$2:I187, '❄️ SD-WIN-BBALL ⚾'!$G$2:G187)</f>
        <v>USBDBP2</v>
      </c>
      <c r="C18" s="4" t="str">
        <v>Baseball Plus -  WINTER BREAK</v>
      </c>
      <c r="D18" s="4" cm="1">
        <f t="array" ref="D18">_xlfn.XLOOKUP(C18, '❄️ SD-WIN-BBALL ⚾'!$I$2:I187, '❄️ SD-WIN-BBALL ⚾'!$AA$2:AA187)</f>
        <v>0</v>
      </c>
      <c r="E18" s="4" cm="1">
        <f t="array" ref="E18">_xlfn.XLOOKUP(C18, '❄️ SD-WIN-BBALL ⚾'!$I$2:I187, '❄️ SD-WIN-BBALL ⚾'!$AB$2:AB187)</f>
        <v>0</v>
      </c>
      <c r="F18" s="4" cm="1">
        <f t="array" ref="F18">_xlfn.XLOOKUP(C18, '❄️ SD-WIN-BBALL ⚾'!$I$2:I187, '❄️ SD-WIN-BBALL ⚾'!$AE$2:AE187)</f>
        <v>0</v>
      </c>
      <c r="G18" s="4" cm="1">
        <f t="array" ref="G18">_xlfn.XLOOKUP(C18, '❄️ SD-WIN-BBALL ⚾'!$I$2:I187, '❄️ SD-WIN-BBALL ⚾'!$AF$2:AF187)</f>
        <v>0</v>
      </c>
      <c r="H18" s="42"/>
      <c r="I18" s="94" t="b">
        <v>1</v>
      </c>
      <c r="J18" s="94" t="b">
        <v>1</v>
      </c>
      <c r="K18" s="94" t="b">
        <v>1</v>
      </c>
      <c r="L18" s="94" t="b">
        <v>1</v>
      </c>
      <c r="M18" s="94" t="b">
        <v>1</v>
      </c>
      <c r="N18" s="94" t="b">
        <v>1</v>
      </c>
      <c r="O18" s="94" t="b">
        <v>1</v>
      </c>
      <c r="P18" s="94" t="b">
        <v>1</v>
      </c>
      <c r="Q18" s="94" t="b">
        <v>1</v>
      </c>
      <c r="R18" s="94" t="b">
        <v>1</v>
      </c>
      <c r="S18" s="94" t="b">
        <v>1</v>
      </c>
      <c r="T18" s="94" t="b">
        <v>1</v>
      </c>
      <c r="U18" s="94" t="b">
        <v>0</v>
      </c>
      <c r="V18" s="94" t="b">
        <v>1</v>
      </c>
      <c r="W18" s="94" t="b">
        <v>1</v>
      </c>
      <c r="X18" s="94" t="b">
        <v>1</v>
      </c>
      <c r="Y18" s="94" t="b">
        <v>1</v>
      </c>
      <c r="Z18" s="42"/>
      <c r="AB18" s="94" t="b">
        <v>0</v>
      </c>
      <c r="AF18" s="42"/>
    </row>
    <row r="19" spans="1:32">
      <c r="A19" s="22" t="str" cm="1">
        <f t="array" ref="A19">_xlfn.XLOOKUP(C19, '❄️ SD-WIN-BBALL ⚾'!$I$2:I188, '❄️ SD-WIN-BBALL ⚾'!$A$2:A188)</f>
        <v>B-RET</v>
      </c>
      <c r="B19" s="170" t="str" cm="1">
        <f t="array" ref="B19">_xlfn.XLOOKUP(C19, '❄️ SD-WIN-BBALL ⚾'!$I$2:I188, '❄️ SD-WIN-BBALL ⚾'!$G$2:G188)</f>
        <v>USBDBELL</v>
      </c>
      <c r="C19" s="22" t="str">
        <v xml:space="preserve">Bellbrook HS  </v>
      </c>
      <c r="D19" s="22" cm="1">
        <f t="array" ref="D19">_xlfn.XLOOKUP(C19, '❄️ SD-WIN-BBALL ⚾'!$I$2:I188, '❄️ SD-WIN-BBALL ⚾'!$AA$2:AA188)</f>
        <v>119</v>
      </c>
      <c r="E19" s="22" cm="1">
        <f t="array" ref="E19">_xlfn.XLOOKUP(C19, '❄️ SD-WIN-BBALL ⚾'!$I$2:I188, '❄️ SD-WIN-BBALL ⚾'!$AB$2:AB188)</f>
        <v>209</v>
      </c>
      <c r="F19" s="22" t="str" cm="1">
        <f t="array" ref="F19">_xlfn.XLOOKUP(C19, '❄️ SD-WIN-BBALL ⚾'!$I$2:I188, '❄️ SD-WIN-BBALL ⚾'!$AE$2:AE188)</f>
        <v>Sundays: Jan. 19, 26; Feb. 2, 9</v>
      </c>
      <c r="G19" s="22" t="str" cm="1">
        <f t="array" ref="G19">_xlfn.XLOOKUP(C19, '❄️ SD-WIN-BBALL ⚾'!$I$2:I188, '❄️ SD-WIN-BBALL ⚾'!$AF$2:AF188)</f>
        <v>Noon-4:30pm</v>
      </c>
      <c r="H19" s="42"/>
      <c r="I19" s="91" t="b">
        <v>1</v>
      </c>
      <c r="J19" s="91" t="b">
        <v>1</v>
      </c>
      <c r="K19" s="91" t="b">
        <v>1</v>
      </c>
      <c r="L19" s="91" t="b">
        <v>1</v>
      </c>
      <c r="M19" s="91" t="b">
        <v>1</v>
      </c>
      <c r="N19" s="91" t="b">
        <v>1</v>
      </c>
      <c r="O19" s="91" t="b">
        <v>1</v>
      </c>
      <c r="P19" s="91" t="b">
        <v>1</v>
      </c>
      <c r="Q19" s="91" t="b">
        <v>1</v>
      </c>
      <c r="R19" s="91" t="b">
        <v>1</v>
      </c>
      <c r="S19" s="91" t="b">
        <v>1</v>
      </c>
      <c r="T19" s="91" t="b">
        <v>1</v>
      </c>
      <c r="U19" s="91" t="b">
        <v>0</v>
      </c>
      <c r="V19" s="91" t="b">
        <v>1</v>
      </c>
      <c r="W19" s="91" t="b">
        <v>1</v>
      </c>
      <c r="X19" s="91" t="b">
        <v>1</v>
      </c>
      <c r="Y19" s="91" t="b">
        <v>0</v>
      </c>
      <c r="Z19" s="42"/>
      <c r="AB19" s="91" t="b">
        <v>0</v>
      </c>
      <c r="AF19" s="42"/>
    </row>
    <row r="20" spans="1:32">
      <c r="A20" s="22" t="str" cm="1">
        <f t="array" ref="A20">_xlfn.XLOOKUP(C20, '❄️ SD-WIN-BBALL ⚾'!$I$2:I189, '❄️ SD-WIN-BBALL ⚾'!$A$2:A189)</f>
        <v>Z-CNCLD-LOW ENRLMT</v>
      </c>
      <c r="B20" s="170" t="str" cm="1">
        <f t="array" ref="B20">_xlfn.XLOOKUP(C20, '❄️ SD-WIN-BBALL ⚾'!$I$2:I189, '❄️ SD-WIN-BBALL ⚾'!$G$2:G189)</f>
        <v>USBDBSA</v>
      </c>
      <c r="C20" s="22" t="str">
        <v>Bellevue Sports Athletic Association - SPRING BREAK</v>
      </c>
      <c r="D20" s="22" cm="1">
        <f t="array" ref="D20">_xlfn.XLOOKUP(C20, '❄️ SD-WIN-BBALL ⚾'!$I$2:I189, '❄️ SD-WIN-BBALL ⚾'!$AA$2:AA189)</f>
        <v>310</v>
      </c>
      <c r="E20" s="22" cm="1">
        <f t="array" ref="E20">_xlfn.XLOOKUP(C20, '❄️ SD-WIN-BBALL ⚾'!$I$2:I189, '❄️ SD-WIN-BBALL ⚾'!$AB$2:AB189)</f>
        <v>313</v>
      </c>
      <c r="F20" s="22" t="str" cm="1">
        <f t="array" ref="F20">_xlfn.XLOOKUP(C20, '❄️ SD-WIN-BBALL ⚾'!$I$2:I189, '❄️ SD-WIN-BBALL ⚾'!$AE$2:AE189)</f>
        <v>Mon.-Thurs.: March 10-13</v>
      </c>
      <c r="G20" s="22" t="str" cm="1">
        <f t="array" ref="G20">_xlfn.XLOOKUP(C20, '❄️ SD-WIN-BBALL ⚾'!$I$2:I189, '❄️ SD-WIN-BBALL ⚾'!$AF$2:AF189)</f>
        <v>9am-3pm</v>
      </c>
      <c r="H20" s="42"/>
      <c r="I20" s="91" t="b">
        <v>1</v>
      </c>
      <c r="J20" s="91" t="b">
        <v>1</v>
      </c>
      <c r="K20" s="91" t="b">
        <v>1</v>
      </c>
      <c r="L20" s="91" t="b">
        <v>1</v>
      </c>
      <c r="M20" s="91" t="b">
        <v>1</v>
      </c>
      <c r="N20" s="91" t="b">
        <v>1</v>
      </c>
      <c r="O20" s="91" t="b">
        <v>1</v>
      </c>
      <c r="P20" s="91" t="b">
        <v>1</v>
      </c>
      <c r="Q20" s="91" t="b">
        <v>1</v>
      </c>
      <c r="R20" s="91" t="b">
        <v>1</v>
      </c>
      <c r="S20" s="91" t="b">
        <v>1</v>
      </c>
      <c r="T20" s="91" t="b">
        <v>1</v>
      </c>
      <c r="U20" s="91" t="b">
        <v>0</v>
      </c>
      <c r="V20" s="91" t="b">
        <v>1</v>
      </c>
      <c r="W20" s="91" t="b">
        <v>1</v>
      </c>
      <c r="X20" s="91" t="b">
        <v>1</v>
      </c>
      <c r="Y20" s="91" t="b">
        <v>1</v>
      </c>
      <c r="Z20" s="42"/>
      <c r="AB20" s="91" t="b">
        <v>0</v>
      </c>
      <c r="AF20" s="42"/>
    </row>
    <row r="21" spans="1:32">
      <c r="A21" s="90" t="str" cm="1">
        <f t="array" ref="A21">_xlfn.XLOOKUP(C21, '❄️ SD-WIN-BBALL ⚾'!$I$2:I190, '❄️ SD-WIN-BBALL ⚾'!$A$2:A190)</f>
        <v>B-RET</v>
      </c>
      <c r="B21" s="169" t="str" cm="1">
        <f t="array" ref="B21">_xlfn.XLOOKUP(C21, '❄️ SD-WIN-BBALL ⚾'!$I$2:I190, '❄️ SD-WIN-BBALL ⚾'!$G$2:G190)</f>
        <v>USBDBC</v>
      </c>
      <c r="C21" s="90" t="str">
        <v>Benedict College</v>
      </c>
      <c r="D21" s="90">
        <v>27</v>
      </c>
      <c r="E21" s="90" cm="1">
        <f t="array" ref="E21">_xlfn.XLOOKUP(C21, '❄️ SD-WIN-BBALL ⚾'!$I$2:I190, '❄️ SD-WIN-BBALL ⚾'!$AB$2:AB190)</f>
        <v>209</v>
      </c>
      <c r="F21" s="90" t="str" cm="1">
        <f t="array" ref="F21">_xlfn.XLOOKUP(C21, '❄️ SD-WIN-BBALL ⚾'!$I$2:I190, '❄️ SD-WIN-BBALL ⚾'!$AE$2:AE190)</f>
        <v>Sundays: Jan. 19, 26; Feb. 2, 9</v>
      </c>
      <c r="G21" s="90" t="str" cm="1">
        <f t="array" ref="G21">_xlfn.XLOOKUP(C21, '❄️ SD-WIN-BBALL ⚾'!$I$2:I190, '❄️ SD-WIN-BBALL ⚾'!$AF$2:AF190)</f>
        <v>1pm-5:30pm</v>
      </c>
      <c r="H21" s="42"/>
      <c r="I21" s="93" t="b">
        <v>1</v>
      </c>
      <c r="J21" s="93" t="b">
        <v>1</v>
      </c>
      <c r="K21" s="93" t="b">
        <v>1</v>
      </c>
      <c r="L21" s="93" t="b">
        <v>1</v>
      </c>
      <c r="M21" s="93" t="b">
        <v>1</v>
      </c>
      <c r="N21" s="93" t="b">
        <v>1</v>
      </c>
      <c r="O21" s="93" t="b">
        <v>1</v>
      </c>
      <c r="P21" s="93" t="b">
        <v>1</v>
      </c>
      <c r="Q21" s="93" t="b">
        <v>1</v>
      </c>
      <c r="R21" s="93" t="b">
        <v>1</v>
      </c>
      <c r="S21" s="93" t="b">
        <v>1</v>
      </c>
      <c r="T21" s="93" t="b">
        <v>1</v>
      </c>
      <c r="U21" s="93" t="b">
        <v>0</v>
      </c>
      <c r="V21" s="93" t="b">
        <v>1</v>
      </c>
      <c r="W21" s="93" t="b">
        <v>1</v>
      </c>
      <c r="X21" s="93" t="b">
        <v>1</v>
      </c>
      <c r="Y21" s="93" t="b">
        <v>1</v>
      </c>
      <c r="Z21" s="42"/>
      <c r="AB21" s="93" t="b">
        <v>0</v>
      </c>
      <c r="AF21" s="42"/>
    </row>
    <row r="22" spans="1:32">
      <c r="A22" s="4" t="str" cm="1">
        <f t="array" ref="A22">_xlfn.XLOOKUP(C22, '❄️ SD-WIN-BBALL ⚾'!$I$2:I191, '❄️ SD-WIN-BBALL ⚾'!$A$2:A191)</f>
        <v>A-NEW</v>
      </c>
      <c r="B22" s="167" t="str" cm="1">
        <f t="array" ref="B22">_xlfn.XLOOKUP(C22, '❄️ SD-WIN-BBALL ⚾'!$I$2:I191, '❄️ SD-WIN-BBALL ⚾'!$G$2:G191)</f>
        <v>USBDBET</v>
      </c>
      <c r="C22" s="4" t="str">
        <v>Bethel HS</v>
      </c>
      <c r="D22" s="4" cm="1">
        <f t="array" ref="D22">_xlfn.XLOOKUP(C22, '❄️ SD-WIN-BBALL ⚾'!$I$2:I191, '❄️ SD-WIN-BBALL ⚾'!$AA$2:AA191)</f>
        <v>112</v>
      </c>
      <c r="E22" s="4" cm="1">
        <f t="array" ref="E22">_xlfn.XLOOKUP(C22, '❄️ SD-WIN-BBALL ⚾'!$I$2:I191, '❄️ SD-WIN-BBALL ⚾'!$AB$2:AB191)</f>
        <v>209</v>
      </c>
      <c r="F22" s="4" t="str" cm="1">
        <f t="array" ref="F22">_xlfn.XLOOKUP(C22, '❄️ SD-WIN-BBALL ⚾'!$I$2:I191, '❄️ SD-WIN-BBALL ⚾'!$AE$2:AE191)</f>
        <v>Sundays: Jan. 12, 26; Feb. 2, 9</v>
      </c>
      <c r="G22" s="4" t="str" cm="1">
        <f t="array" ref="G22">_xlfn.XLOOKUP(C22, '❄️ SD-WIN-BBALL ⚾'!$I$2:I191, '❄️ SD-WIN-BBALL ⚾'!$AF$2:AF191)</f>
        <v>1pm-5:30pm</v>
      </c>
      <c r="H22" s="42"/>
      <c r="I22" s="94" t="b">
        <v>1</v>
      </c>
      <c r="J22" s="94" t="b">
        <v>1</v>
      </c>
      <c r="K22" s="94" t="b">
        <v>1</v>
      </c>
      <c r="L22" s="94" t="b">
        <v>1</v>
      </c>
      <c r="M22" s="94" t="b">
        <v>1</v>
      </c>
      <c r="N22" s="94" t="b">
        <v>1</v>
      </c>
      <c r="O22" s="94" t="b">
        <v>1</v>
      </c>
      <c r="P22" s="94" t="b">
        <v>1</v>
      </c>
      <c r="Q22" s="94" t="b">
        <v>1</v>
      </c>
      <c r="R22" s="94" t="b">
        <v>1</v>
      </c>
      <c r="S22" s="94" t="b">
        <v>1</v>
      </c>
      <c r="T22" s="94" t="b">
        <v>1</v>
      </c>
      <c r="U22" s="94" t="b">
        <v>0</v>
      </c>
      <c r="V22" s="94" t="b">
        <v>1</v>
      </c>
      <c r="W22" s="94" t="b">
        <v>1</v>
      </c>
      <c r="X22" s="94" t="b">
        <v>1</v>
      </c>
      <c r="Y22" s="94" t="b">
        <v>1</v>
      </c>
      <c r="Z22" s="42"/>
      <c r="AB22" s="94" t="b">
        <v>0</v>
      </c>
      <c r="AF22" s="42"/>
    </row>
    <row r="23" spans="1:32">
      <c r="A23" s="4" t="str" cm="1">
        <f t="array" ref="A23">_xlfn.XLOOKUP(C23, '❄️ SD-WIN-BBALL ⚾'!$I$2:I192, '❄️ SD-WIN-BBALL ⚾'!$A$2:A192)</f>
        <v>A-NEW</v>
      </c>
      <c r="B23" s="167" t="str" cm="1">
        <f t="array" ref="B23">_xlfn.XLOOKUP(C23, '❄️ SD-WIN-BBALL ⚾'!$I$2:I192, '❄️ SD-WIN-BBALL ⚾'!$G$2:G192)</f>
        <v>USBDBUS</v>
      </c>
      <c r="C23" s="4" t="str">
        <v xml:space="preserve">Bushnell University </v>
      </c>
      <c r="D23" s="4" cm="1">
        <f t="array" ref="D23">_xlfn.XLOOKUP(C23, '❄️ SD-WIN-BBALL ⚾'!$I$2:I192, '❄️ SD-WIN-BBALL ⚾'!$AA$2:AA192)</f>
        <v>104</v>
      </c>
      <c r="E23" s="4" cm="1">
        <f t="array" ref="E23">_xlfn.XLOOKUP(C23, '❄️ SD-WIN-BBALL ⚾'!$I$2:I192, '❄️ SD-WIN-BBALL ⚾'!$AB$2:AB192)</f>
        <v>125</v>
      </c>
      <c r="F23" s="4" t="str" cm="1">
        <f t="array" ref="F23">_xlfn.XLOOKUP(C23, '❄️ SD-WIN-BBALL ⚾'!$I$2:I192, '❄️ SD-WIN-BBALL ⚾'!$AE$2:AE192)</f>
        <v>Saturdays: Jan. 4, 11, 18, 25</v>
      </c>
      <c r="G23" s="4" t="str" cm="1">
        <f t="array" ref="G23">_xlfn.XLOOKUP(C23, '❄️ SD-WIN-BBALL ⚾'!$I$2:I192, '❄️ SD-WIN-BBALL ⚾'!$AF$2:AF192)</f>
        <v>Noon-4:30pm</v>
      </c>
      <c r="H23" s="42"/>
      <c r="I23" s="94" t="b">
        <v>1</v>
      </c>
      <c r="J23" s="94" t="b">
        <v>1</v>
      </c>
      <c r="K23" s="94" t="b">
        <v>1</v>
      </c>
      <c r="L23" s="94" t="b">
        <v>1</v>
      </c>
      <c r="M23" s="94" t="b">
        <v>1</v>
      </c>
      <c r="N23" s="94" t="b">
        <v>1</v>
      </c>
      <c r="O23" s="94" t="b">
        <v>1</v>
      </c>
      <c r="P23" s="94" t="b">
        <v>1</v>
      </c>
      <c r="Q23" s="94" t="b">
        <v>1</v>
      </c>
      <c r="R23" s="94" t="b">
        <v>1</v>
      </c>
      <c r="S23" s="94" t="b">
        <v>1</v>
      </c>
      <c r="T23" s="94" t="b">
        <v>1</v>
      </c>
      <c r="U23" s="94" t="b">
        <v>0</v>
      </c>
      <c r="V23" s="94" t="b">
        <v>1</v>
      </c>
      <c r="W23" s="94" t="b">
        <v>1</v>
      </c>
      <c r="X23" s="94" t="b">
        <v>1</v>
      </c>
      <c r="Y23" s="94" t="b">
        <v>0</v>
      </c>
      <c r="Z23" s="42"/>
      <c r="AB23" s="94" t="b">
        <v>0</v>
      </c>
      <c r="AF23" s="42"/>
    </row>
    <row r="24" spans="1:32">
      <c r="A24" s="4" t="str" cm="1">
        <f t="array" ref="A24">_xlfn.XLOOKUP(C24, '❄️ SD-WIN-BBALL ⚾'!$I$2:I193, '❄️ SD-WIN-BBALL ⚾'!$A$2:A193)</f>
        <v>B-RET</v>
      </c>
      <c r="B24" s="167" t="str" cm="1">
        <f t="array" ref="B24">_xlfn.XLOOKUP(C24, '❄️ SD-WIN-BBALL ⚾'!$I$2:I193, '❄️ SD-WIN-BBALL ⚾'!$G$2:G193)</f>
        <v>USBDCSH</v>
      </c>
      <c r="C24" s="4" t="str">
        <v>Cantwell Sacred Heart of Mary - WINTER BREAK</v>
      </c>
      <c r="D24" s="4" cm="1">
        <f t="array" ref="D24">_xlfn.XLOOKUP(C24, '❄️ SD-WIN-BBALL ⚾'!$I$2:I193, '❄️ SD-WIN-BBALL ⚾'!$AA$2:AA193)</f>
        <v>26</v>
      </c>
      <c r="E24" s="4" cm="1">
        <f t="array" ref="E24">_xlfn.XLOOKUP(C24, '❄️ SD-WIN-BBALL ⚾'!$I$2:I193, '❄️ SD-WIN-BBALL ⚾'!$AB$2:AB193)</f>
        <v>30</v>
      </c>
      <c r="F24" s="4" t="str" cm="1">
        <f t="array" ref="F24">_xlfn.XLOOKUP(C24, '❄️ SD-WIN-BBALL ⚾'!$I$2:I193, '❄️ SD-WIN-BBALL ⚾'!$AE$2:AE193)</f>
        <v>Fri.-Mon.: Dec. 27, 28, 29, 30</v>
      </c>
      <c r="G24" s="4" t="str" cm="1">
        <f t="array" ref="G24">_xlfn.XLOOKUP(C24, '❄️ SD-WIN-BBALL ⚾'!$I$2:I193, '❄️ SD-WIN-BBALL ⚾'!$AF$2:AF193)</f>
        <v>9am-3pm</v>
      </c>
      <c r="H24" s="42"/>
      <c r="I24" s="94" t="b">
        <v>1</v>
      </c>
      <c r="J24" s="94" t="b">
        <v>1</v>
      </c>
      <c r="K24" s="94" t="b">
        <v>1</v>
      </c>
      <c r="L24" s="94" t="b">
        <v>1</v>
      </c>
      <c r="M24" s="94" t="b">
        <v>1</v>
      </c>
      <c r="N24" s="94" t="b">
        <v>1</v>
      </c>
      <c r="O24" s="94" t="b">
        <v>1</v>
      </c>
      <c r="P24" s="94" t="b">
        <v>1</v>
      </c>
      <c r="Q24" s="94" t="b">
        <v>1</v>
      </c>
      <c r="R24" s="94" t="b">
        <v>1</v>
      </c>
      <c r="S24" s="94" t="b">
        <v>1</v>
      </c>
      <c r="T24" s="94" t="b">
        <v>1</v>
      </c>
      <c r="U24" s="94" t="b">
        <v>0</v>
      </c>
      <c r="V24" s="94" t="b">
        <v>1</v>
      </c>
      <c r="W24" s="94" t="b">
        <v>1</v>
      </c>
      <c r="X24" s="94" t="b">
        <v>1</v>
      </c>
      <c r="Y24" s="94" t="b">
        <v>0</v>
      </c>
      <c r="Z24" s="42"/>
      <c r="AB24" s="94" t="b">
        <v>0</v>
      </c>
      <c r="AF24" s="42"/>
    </row>
    <row r="25" spans="1:32">
      <c r="A25" s="4" t="str" cm="1">
        <f t="array" ref="A25">_xlfn.XLOOKUP(C25, '❄️ SD-WIN-BBALL ⚾'!$I$2:I194, '❄️ SD-WIN-BBALL ⚾'!$A$2:A194)</f>
        <v>B-RET</v>
      </c>
      <c r="B25" s="167" t="str" cm="1">
        <f t="array" ref="B25">_xlfn.XLOOKUP(C25, '❄️ SD-WIN-BBALL ⚾'!$I$2:I194, '❄️ SD-WIN-BBALL ⚾'!$G$2:G194)</f>
        <v>USBDCAP</v>
      </c>
      <c r="C25" s="4" t="str">
        <v>Capital HS</v>
      </c>
      <c r="D25" s="4" cm="1">
        <f t="array" ref="D25">_xlfn.XLOOKUP(C25, '❄️ SD-WIN-BBALL ⚾'!$I$2:I194, '❄️ SD-WIN-BBALL ⚾'!$AA$2:AA194)</f>
        <v>111</v>
      </c>
      <c r="E25" s="4" cm="1">
        <f t="array" ref="E25">_xlfn.XLOOKUP(C25, '❄️ SD-WIN-BBALL ⚾'!$I$2:I194, '❄️ SD-WIN-BBALL ⚾'!$AB$2:AB194)</f>
        <v>201</v>
      </c>
      <c r="F25" s="4" t="str" cm="1">
        <f t="array" ref="F25">_xlfn.XLOOKUP(C25, '❄️ SD-WIN-BBALL ⚾'!$I$2:I194, '❄️ SD-WIN-BBALL ⚾'!$AE$2:AE194)</f>
        <v>Saturdays: Jan. 11, 18, 25; Feb. 1</v>
      </c>
      <c r="G25" s="4" t="str" cm="1">
        <f t="array" ref="G25">_xlfn.XLOOKUP(C25, '❄️ SD-WIN-BBALL ⚾'!$I$2:I194, '❄️ SD-WIN-BBALL ⚾'!$AF$2:AF194)</f>
        <v>Noon-4:30pm</v>
      </c>
      <c r="H25" s="42"/>
      <c r="I25" s="94" t="b">
        <v>1</v>
      </c>
      <c r="J25" s="94" t="b">
        <v>1</v>
      </c>
      <c r="K25" s="94" t="b">
        <v>1</v>
      </c>
      <c r="L25" s="94" t="b">
        <v>1</v>
      </c>
      <c r="M25" s="94" t="b">
        <v>1</v>
      </c>
      <c r="N25" s="94" t="b">
        <v>1</v>
      </c>
      <c r="O25" s="94" t="b">
        <v>1</v>
      </c>
      <c r="P25" s="94" t="b">
        <v>1</v>
      </c>
      <c r="Q25" s="94" t="b">
        <v>1</v>
      </c>
      <c r="R25" s="94" t="b">
        <v>1</v>
      </c>
      <c r="S25" s="94" t="b">
        <v>1</v>
      </c>
      <c r="T25" s="94" t="b">
        <v>1</v>
      </c>
      <c r="U25" s="94" t="b">
        <v>0</v>
      </c>
      <c r="V25" s="94" t="b">
        <v>1</v>
      </c>
      <c r="W25" s="94" t="b">
        <v>1</v>
      </c>
      <c r="X25" s="94" t="b">
        <v>1</v>
      </c>
      <c r="Y25" s="94" t="b">
        <v>1</v>
      </c>
      <c r="Z25" s="42"/>
      <c r="AB25" s="94" t="b">
        <v>0</v>
      </c>
      <c r="AF25" s="42"/>
    </row>
    <row r="26" spans="1:32">
      <c r="A26" s="4" t="str" cm="1">
        <f t="array" ref="A26">_xlfn.XLOOKUP(C26, '❄️ SD-WIN-BBALL ⚾'!$I$2:I195, '❄️ SD-WIN-BBALL ⚾'!$A$2:A195)</f>
        <v>B-RET</v>
      </c>
      <c r="B26" s="167" t="str" cm="1">
        <f t="array" ref="B26">_xlfn.XLOOKUP(C26, '❄️ SD-WIN-BBALL ⚾'!$I$2:I195, '❄️ SD-WIN-BBALL ⚾'!$G$2:G195)</f>
        <v>USBDCR</v>
      </c>
      <c r="C26" s="4" t="str">
        <v>Cardinal Ritter HS</v>
      </c>
      <c r="D26" s="4" cm="1">
        <f t="array" ref="D26">_xlfn.XLOOKUP(C26, '❄️ SD-WIN-BBALL ⚾'!$I$2:I195, '❄️ SD-WIN-BBALL ⚾'!$AA$2:AA195)</f>
        <v>208</v>
      </c>
      <c r="E26" s="4" cm="1">
        <f t="array" ref="E26">_xlfn.XLOOKUP(C26, '❄️ SD-WIN-BBALL ⚾'!$I$2:I195, '❄️ SD-WIN-BBALL ⚾'!$AB$2:AB195)</f>
        <v>301</v>
      </c>
      <c r="F26" s="4" t="str" cm="1">
        <f t="array" ref="F26">_xlfn.XLOOKUP(C26, '❄️ SD-WIN-BBALL ⚾'!$I$2:I195, '❄️ SD-WIN-BBALL ⚾'!$AE$2:AE195)</f>
        <v>Saturdays: Feb. 8, 15, 22; Mar. 1</v>
      </c>
      <c r="G26" s="4" t="str" cm="1">
        <f t="array" ref="G26">_xlfn.XLOOKUP(C26, '❄️ SD-WIN-BBALL ⚾'!$I$2:I195, '❄️ SD-WIN-BBALL ⚾'!$AF$2:AF195)</f>
        <v>9am-1:30pm</v>
      </c>
      <c r="H26" s="42"/>
      <c r="I26" s="94" t="b">
        <v>1</v>
      </c>
      <c r="J26" s="94" t="b">
        <v>1</v>
      </c>
      <c r="K26" s="94" t="b">
        <v>1</v>
      </c>
      <c r="L26" s="94" t="b">
        <v>1</v>
      </c>
      <c r="M26" s="94" t="b">
        <v>1</v>
      </c>
      <c r="N26" s="94" t="b">
        <v>1</v>
      </c>
      <c r="O26" s="94" t="b">
        <v>1</v>
      </c>
      <c r="P26" s="94" t="b">
        <v>1</v>
      </c>
      <c r="Q26" s="94" t="b">
        <v>1</v>
      </c>
      <c r="R26" s="94" t="b">
        <v>1</v>
      </c>
      <c r="S26" s="94" t="b">
        <v>1</v>
      </c>
      <c r="T26" s="94" t="b">
        <v>1</v>
      </c>
      <c r="U26" s="94" t="b">
        <v>0</v>
      </c>
      <c r="V26" s="94" t="b">
        <v>1</v>
      </c>
      <c r="W26" s="94" t="b">
        <v>1</v>
      </c>
      <c r="X26" s="94" t="b">
        <v>1</v>
      </c>
      <c r="Y26" s="94" t="b">
        <v>1</v>
      </c>
      <c r="Z26" s="42"/>
      <c r="AB26" s="94" t="b">
        <v>0</v>
      </c>
      <c r="AF26" s="42"/>
    </row>
    <row r="27" spans="1:32">
      <c r="A27" s="22" t="str" cm="1">
        <f t="array" ref="A27">_xlfn.XLOOKUP(C27, '❄️ SD-WIN-BBALL ⚾'!$I$2:I196, '❄️ SD-WIN-BBALL ⚾'!$A$2:A196)</f>
        <v>B-RET</v>
      </c>
      <c r="B27" s="170" t="str" cm="1">
        <f t="array" ref="B27">_xlfn.XLOOKUP(C27, '❄️ SD-WIN-BBALL ⚾'!$I$2:I196, '❄️ SD-WIN-BBALL ⚾'!$G$2:G196)</f>
        <v>USBDCAB</v>
      </c>
      <c r="C27" s="22" t="str">
        <v>CenCal Athletics Baseball Academy</v>
      </c>
      <c r="D27" s="22" cm="1">
        <f t="array" ref="D27">_xlfn.XLOOKUP(C27, '❄️ SD-WIN-BBALL ⚾'!$I$2:I196, '❄️ SD-WIN-BBALL ⚾'!$AA$2:AA196)</f>
        <v>208</v>
      </c>
      <c r="E27" s="22" cm="1">
        <f t="array" ref="E27">_xlfn.XLOOKUP(C27, '❄️ SD-WIN-BBALL ⚾'!$I$2:I196, '❄️ SD-WIN-BBALL ⚾'!$AB$2:AB196)</f>
        <v>301</v>
      </c>
      <c r="F27" s="22" t="str" cm="1">
        <f t="array" ref="F27">_xlfn.XLOOKUP(C27, '❄️ SD-WIN-BBALL ⚾'!$I$2:I196, '❄️ SD-WIN-BBALL ⚾'!$AE$2:AE196)</f>
        <v>Saturdays: Feb. 8, 15, 22; Mar. 1</v>
      </c>
      <c r="G27" s="22" t="str" cm="1">
        <f t="array" ref="G27">_xlfn.XLOOKUP(C27, '❄️ SD-WIN-BBALL ⚾'!$I$2:I196, '❄️ SD-WIN-BBALL ⚾'!$AF$2:AF196)</f>
        <v>9am-1:30pm</v>
      </c>
      <c r="H27" s="42"/>
      <c r="I27" s="91" t="b">
        <v>1</v>
      </c>
      <c r="J27" s="91" t="b">
        <v>1</v>
      </c>
      <c r="K27" s="91" t="b">
        <v>1</v>
      </c>
      <c r="L27" s="91" t="b">
        <v>1</v>
      </c>
      <c r="M27" s="91" t="b">
        <v>1</v>
      </c>
      <c r="N27" s="91" t="b">
        <v>1</v>
      </c>
      <c r="O27" s="91" t="b">
        <v>1</v>
      </c>
      <c r="P27" s="91" t="b">
        <v>1</v>
      </c>
      <c r="Q27" s="91" t="b">
        <v>1</v>
      </c>
      <c r="R27" s="91" t="b">
        <v>1</v>
      </c>
      <c r="S27" s="91" t="b">
        <v>1</v>
      </c>
      <c r="T27" s="91" t="b">
        <v>1</v>
      </c>
      <c r="U27" s="91" t="b">
        <v>0</v>
      </c>
      <c r="V27" s="91" t="b">
        <v>1</v>
      </c>
      <c r="W27" s="91" t="b">
        <v>1</v>
      </c>
      <c r="X27" s="91" t="b">
        <v>1</v>
      </c>
      <c r="Y27" s="91" t="b">
        <v>1</v>
      </c>
      <c r="Z27" s="42"/>
      <c r="AB27" s="91" t="b">
        <v>0</v>
      </c>
      <c r="AF27" s="42"/>
    </row>
    <row r="28" spans="1:32">
      <c r="A28" s="77" t="str" cm="1">
        <f t="array" ref="A28">_xlfn.XLOOKUP(C28, '❄️ SD-WIN-BBALL ⚾'!$I$2:I197, '❄️ SD-WIN-BBALL ⚾'!$A$2:A197)</f>
        <v>B-RET</v>
      </c>
      <c r="B28" s="168" t="str" cm="1">
        <f t="array" ref="B28">_xlfn.XLOOKUP(C28, '❄️ SD-WIN-BBALL ⚾'!$I$2:I197, '❄️ SD-WIN-BBALL ⚾'!$G$2:G197)</f>
        <v>USBDCEN</v>
      </c>
      <c r="C28" s="77" t="str">
        <v>Center HS</v>
      </c>
      <c r="D28" s="77" cm="1">
        <f t="array" ref="D28">_xlfn.XLOOKUP(C28, '❄️ SD-WIN-BBALL ⚾'!$I$2:I197, '❄️ SD-WIN-BBALL ⚾'!$AA$2:AA197)</f>
        <v>105</v>
      </c>
      <c r="E28" s="77" cm="1">
        <f t="array" ref="E28">_xlfn.XLOOKUP(C28, '❄️ SD-WIN-BBALL ⚾'!$I$2:I197, '❄️ SD-WIN-BBALL ⚾'!$AB$2:AB197)</f>
        <v>126</v>
      </c>
      <c r="F28" s="77" t="str" cm="1">
        <f t="array" ref="F28">_xlfn.XLOOKUP(C28, '❄️ SD-WIN-BBALL ⚾'!$I$2:I197, '❄️ SD-WIN-BBALL ⚾'!$AE$2:AE197)</f>
        <v>Sundays: Jan. 5, 12, 19, 26</v>
      </c>
      <c r="G28" s="77" t="str" cm="1">
        <f t="array" ref="G28">_xlfn.XLOOKUP(C28, '❄️ SD-WIN-BBALL ⚾'!$I$2:I197, '❄️ SD-WIN-BBALL ⚾'!$AF$2:AF197)</f>
        <v>10am-2:30pm</v>
      </c>
      <c r="H28" s="42"/>
      <c r="I28" s="92" t="b">
        <v>1</v>
      </c>
      <c r="J28" s="92" t="b">
        <v>1</v>
      </c>
      <c r="K28" s="92" t="b">
        <v>1</v>
      </c>
      <c r="L28" s="92" t="b">
        <v>1</v>
      </c>
      <c r="M28" s="92" t="b">
        <v>1</v>
      </c>
      <c r="N28" s="92" t="b">
        <v>1</v>
      </c>
      <c r="O28" s="92" t="b">
        <v>1</v>
      </c>
      <c r="P28" s="92" t="b">
        <v>1</v>
      </c>
      <c r="Q28" s="92" t="b">
        <v>1</v>
      </c>
      <c r="R28" s="92" t="b">
        <v>1</v>
      </c>
      <c r="S28" s="92" t="b">
        <v>1</v>
      </c>
      <c r="T28" s="92" t="b">
        <v>1</v>
      </c>
      <c r="U28" s="92" t="b">
        <v>0</v>
      </c>
      <c r="V28" s="92" t="b">
        <v>0</v>
      </c>
      <c r="W28" s="92" t="b">
        <v>0</v>
      </c>
      <c r="X28" s="92" t="b">
        <v>0</v>
      </c>
      <c r="Y28" s="92" t="b">
        <v>0</v>
      </c>
      <c r="Z28" s="42"/>
      <c r="AB28" s="92" t="b">
        <v>0</v>
      </c>
      <c r="AF28" s="42"/>
    </row>
    <row r="29" spans="1:32">
      <c r="A29" s="4" t="str" cm="1">
        <f t="array" ref="A29">_xlfn.XLOOKUP(C29, '❄️ SD-WIN-BBALL ⚾'!$I$2:I198, '❄️ SD-WIN-BBALL ⚾'!$A$2:A198)</f>
        <v>B-RET</v>
      </c>
      <c r="B29" s="167" t="str" cm="1">
        <f t="array" ref="B29">_xlfn.XLOOKUP(C29, '❄️ SD-WIN-BBALL ⚾'!$I$2:I198, '❄️ SD-WIN-BBALL ⚾'!$G$2:G198)</f>
        <v>USBDCG</v>
      </c>
      <c r="C29" s="4" t="str">
        <v>Central Gwinnett HS</v>
      </c>
      <c r="D29" s="4" cm="1">
        <f t="array" ref="D29">_xlfn.XLOOKUP(C29, '❄️ SD-WIN-BBALL ⚾'!$I$2:I198, '❄️ SD-WIN-BBALL ⚾'!$AA$2:AA198)</f>
        <v>112</v>
      </c>
      <c r="E29" s="4" cm="1">
        <f t="array" ref="E29">_xlfn.XLOOKUP(C29, '❄️ SD-WIN-BBALL ⚾'!$I$2:I198, '❄️ SD-WIN-BBALL ⚾'!$AB$2:AB198)</f>
        <v>202</v>
      </c>
      <c r="F29" s="4" t="str" cm="1">
        <f t="array" ref="F29">_xlfn.XLOOKUP(C29, '❄️ SD-WIN-BBALL ⚾'!$I$2:I198, '❄️ SD-WIN-BBALL ⚾'!$AE$2:AE198)</f>
        <v>Sundays: Jan. 12, 19, 26; Feb. 2</v>
      </c>
      <c r="G29" s="4" t="str" cm="1">
        <f t="array" ref="G29">_xlfn.XLOOKUP(C29, '❄️ SD-WIN-BBALL ⚾'!$I$2:I198, '❄️ SD-WIN-BBALL ⚾'!$AF$2:AF198)</f>
        <v>9am-1:30pm</v>
      </c>
      <c r="H29" s="42"/>
      <c r="I29" s="94" t="b">
        <v>1</v>
      </c>
      <c r="J29" s="94" t="b">
        <v>1</v>
      </c>
      <c r="K29" s="94" t="b">
        <v>1</v>
      </c>
      <c r="L29" s="94" t="b">
        <v>1</v>
      </c>
      <c r="M29" s="94" t="b">
        <v>1</v>
      </c>
      <c r="N29" s="94" t="b">
        <v>1</v>
      </c>
      <c r="O29" s="94" t="b">
        <v>1</v>
      </c>
      <c r="P29" s="94" t="b">
        <v>1</v>
      </c>
      <c r="Q29" s="94" t="b">
        <v>1</v>
      </c>
      <c r="R29" s="94" t="b">
        <v>1</v>
      </c>
      <c r="S29" s="94" t="b">
        <v>1</v>
      </c>
      <c r="T29" s="94" t="b">
        <v>1</v>
      </c>
      <c r="U29" s="94" t="b">
        <v>0</v>
      </c>
      <c r="V29" s="94" t="b">
        <v>1</v>
      </c>
      <c r="W29" s="94" t="b">
        <v>1</v>
      </c>
      <c r="X29" s="94" t="b">
        <v>1</v>
      </c>
      <c r="Y29" s="94" t="b">
        <v>1</v>
      </c>
      <c r="Z29" s="42"/>
      <c r="AB29" s="94" t="b">
        <v>0</v>
      </c>
      <c r="AF29" s="42"/>
    </row>
    <row r="30" spans="1:32">
      <c r="A30" s="4" t="str" cm="1">
        <f t="array" ref="A30">_xlfn.XLOOKUP(C30, '❄️ SD-WIN-BBALL ⚾'!$I$2:I199, '❄️ SD-WIN-BBALL ⚾'!$A$2:A199)</f>
        <v>A-NEW</v>
      </c>
      <c r="B30" s="167" t="str" cm="1">
        <f t="array" ref="B30">_xlfn.XLOOKUP(C30, '❄️ SD-WIN-BBALL ⚾'!$I$2:I199, '❄️ SD-WIN-BBALL ⚾'!$G$2:G199)</f>
        <v>USBDCHS</v>
      </c>
      <c r="C30" s="4" t="str">
        <v>Century HS</v>
      </c>
      <c r="D30" s="4" cm="1">
        <f t="array" ref="D30">_xlfn.XLOOKUP(C30, '❄️ SD-WIN-BBALL ⚾'!$I$2:I199, '❄️ SD-WIN-BBALL ⚾'!$AA$2:AA199)</f>
        <v>112</v>
      </c>
      <c r="E30" s="4" cm="1">
        <f t="array" ref="E30">_xlfn.XLOOKUP(C30, '❄️ SD-WIN-BBALL ⚾'!$I$2:I199, '❄️ SD-WIN-BBALL ⚾'!$AB$2:AB199)</f>
        <v>209</v>
      </c>
      <c r="F30" s="4" t="str" cm="1">
        <f t="array" ref="F30">_xlfn.XLOOKUP(C30, '❄️ SD-WIN-BBALL ⚾'!$I$2:I199, '❄️ SD-WIN-BBALL ⚾'!$AE$2:AE199)</f>
        <v>Sundays: Jan. 12, 19, 26; Feb. 9</v>
      </c>
      <c r="G30" s="4" t="str" cm="1">
        <f t="array" ref="G30">_xlfn.XLOOKUP(C30, '❄️ SD-WIN-BBALL ⚾'!$I$2:I199, '❄️ SD-WIN-BBALL ⚾'!$AF$2:AF199)</f>
        <v>11am-3:30pm</v>
      </c>
      <c r="H30" s="42"/>
      <c r="I30" s="94" t="b">
        <v>1</v>
      </c>
      <c r="J30" s="94" t="b">
        <v>1</v>
      </c>
      <c r="K30" s="94" t="b">
        <v>1</v>
      </c>
      <c r="L30" s="94" t="b">
        <v>1</v>
      </c>
      <c r="M30" s="94" t="b">
        <v>1</v>
      </c>
      <c r="N30" s="94" t="b">
        <v>1</v>
      </c>
      <c r="O30" s="94" t="b">
        <v>1</v>
      </c>
      <c r="P30" s="94" t="b">
        <v>1</v>
      </c>
      <c r="Q30" s="94" t="b">
        <v>1</v>
      </c>
      <c r="R30" s="94" t="b">
        <v>1</v>
      </c>
      <c r="S30" s="94" t="b">
        <v>1</v>
      </c>
      <c r="T30" s="94" t="b">
        <v>1</v>
      </c>
      <c r="U30" s="94" t="b">
        <v>0</v>
      </c>
      <c r="V30" s="94" t="b">
        <v>1</v>
      </c>
      <c r="W30" s="94" t="b">
        <v>1</v>
      </c>
      <c r="X30" s="94" t="b">
        <v>1</v>
      </c>
      <c r="Y30" s="94" t="b">
        <v>1</v>
      </c>
      <c r="Z30" s="42"/>
      <c r="AB30" s="94" t="b">
        <v>0</v>
      </c>
      <c r="AF30" s="42"/>
    </row>
    <row r="31" spans="1:32">
      <c r="A31" s="4" t="str" cm="1">
        <f t="array" ref="A31">_xlfn.XLOOKUP(C31, '❄️ SD-WIN-BBALL ⚾'!$I$2:I200, '❄️ SD-WIN-BBALL ⚾'!$A$2:A200)</f>
        <v>B-RET</v>
      </c>
      <c r="B31" s="167" t="str" cm="1">
        <f t="array" ref="B31">_xlfn.XLOOKUP(C31, '❄️ SD-WIN-BBALL ⚾'!$I$2:I200, '❄️ SD-WIN-BBALL ⚾'!$G$2:G200)</f>
        <v>USBDCC</v>
      </c>
      <c r="C31" s="4" t="str">
        <v xml:space="preserve">Chemeketa CC  </v>
      </c>
      <c r="D31" s="4" cm="1">
        <f t="array" ref="D31">_xlfn.XLOOKUP(C31, '❄️ SD-WIN-BBALL ⚾'!$I$2:I200, '❄️ SD-WIN-BBALL ⚾'!$AA$2:AA200)</f>
        <v>112</v>
      </c>
      <c r="E31" s="4" cm="1">
        <f t="array" ref="E31">_xlfn.XLOOKUP(C31, '❄️ SD-WIN-BBALL ⚾'!$I$2:I200, '❄️ SD-WIN-BBALL ⚾'!$AB$2:AB200)</f>
        <v>216</v>
      </c>
      <c r="F31" s="4" t="str" cm="1">
        <f t="array" ref="F31">_xlfn.XLOOKUP(C31, '❄️ SD-WIN-BBALL ⚾'!$I$2:I200, '❄️ SD-WIN-BBALL ⚾'!$AE$2:AE200)</f>
        <v>Sundays: Jan. 5, 19; Feb. 1 (Sat.), 9</v>
      </c>
      <c r="G31" s="4" t="str" cm="1">
        <f t="array" ref="G31">_xlfn.XLOOKUP(C31, '❄️ SD-WIN-BBALL ⚾'!$I$2:I200, '❄️ SD-WIN-BBALL ⚾'!$AF$2:AF200)</f>
        <v>Noon-4:30pm</v>
      </c>
      <c r="H31" s="42"/>
      <c r="I31" s="94" t="b">
        <v>1</v>
      </c>
      <c r="J31" s="94" t="b">
        <v>1</v>
      </c>
      <c r="K31" s="94" t="b">
        <v>1</v>
      </c>
      <c r="L31" s="94" t="b">
        <v>1</v>
      </c>
      <c r="M31" s="94" t="b">
        <v>1</v>
      </c>
      <c r="N31" s="94" t="b">
        <v>1</v>
      </c>
      <c r="O31" s="94" t="b">
        <v>1</v>
      </c>
      <c r="P31" s="94" t="b">
        <v>1</v>
      </c>
      <c r="Q31" s="94" t="b">
        <v>1</v>
      </c>
      <c r="R31" s="94" t="b">
        <v>1</v>
      </c>
      <c r="S31" s="94" t="b">
        <v>1</v>
      </c>
      <c r="T31" s="94" t="b">
        <v>1</v>
      </c>
      <c r="U31" s="94" t="b">
        <v>0</v>
      </c>
      <c r="V31" s="94" t="b">
        <v>1</v>
      </c>
      <c r="W31" s="94" t="b">
        <v>1</v>
      </c>
      <c r="X31" s="94" t="b">
        <v>1</v>
      </c>
      <c r="Y31" s="94" t="b">
        <v>1</v>
      </c>
      <c r="Z31" s="42"/>
      <c r="AB31" s="94" t="b">
        <v>0</v>
      </c>
      <c r="AF31" s="42"/>
    </row>
    <row r="32" spans="1:32">
      <c r="A32" s="22" t="str" cm="1">
        <f t="array" ref="A32">_xlfn.XLOOKUP(C32, '❄️ SD-WIN-BBALL ⚾'!$I$2:I201, '❄️ SD-WIN-BBALL ⚾'!$A$2:A201)</f>
        <v>B-RET</v>
      </c>
      <c r="B32" s="170" t="str" cm="1">
        <f t="array" ref="B32">_xlfn.XLOOKUP(C32, '❄️ SD-WIN-BBALL ⚾'!$I$2:I201, '❄️ SD-WIN-BBALL ⚾'!$G$2:G201)</f>
        <v>USBDCHC</v>
      </c>
      <c r="C32" s="22" t="str">
        <v xml:space="preserve">Chillicothe HS </v>
      </c>
      <c r="D32" s="22" cm="1">
        <f t="array" ref="D32">_xlfn.XLOOKUP(C32, '❄️ SD-WIN-BBALL ⚾'!$I$2:I201, '❄️ SD-WIN-BBALL ⚾'!$AA$2:AA201)</f>
        <v>112</v>
      </c>
      <c r="E32" s="22" cm="1">
        <f t="array" ref="E32">_xlfn.XLOOKUP(C32, '❄️ SD-WIN-BBALL ⚾'!$I$2:I201, '❄️ SD-WIN-BBALL ⚾'!$AB$2:AB201)</f>
        <v>202</v>
      </c>
      <c r="F32" s="22" t="str" cm="1">
        <f t="array" ref="F32">_xlfn.XLOOKUP(C32, '❄️ SD-WIN-BBALL ⚾'!$I$2:I201, '❄️ SD-WIN-BBALL ⚾'!$AE$2:AE201)</f>
        <v>Sundays: Jan. 12, 19, 26; Feb. 2</v>
      </c>
      <c r="G32" s="22" t="str" cm="1">
        <f t="array" ref="G32">_xlfn.XLOOKUP(C32, '❄️ SD-WIN-BBALL ⚾'!$I$2:I201, '❄️ SD-WIN-BBALL ⚾'!$AF$2:AF201)</f>
        <v>9am-1:30pm</v>
      </c>
      <c r="H32" s="42"/>
      <c r="I32" s="91" t="b">
        <v>1</v>
      </c>
      <c r="J32" s="91" t="b">
        <v>1</v>
      </c>
      <c r="K32" s="91" t="b">
        <v>1</v>
      </c>
      <c r="L32" s="91" t="b">
        <v>1</v>
      </c>
      <c r="M32" s="91" t="b">
        <v>1</v>
      </c>
      <c r="N32" s="91" t="b">
        <v>1</v>
      </c>
      <c r="O32" s="91" t="b">
        <v>1</v>
      </c>
      <c r="P32" s="91" t="b">
        <v>1</v>
      </c>
      <c r="Q32" s="91" t="b">
        <v>1</v>
      </c>
      <c r="R32" s="91" t="b">
        <v>1</v>
      </c>
      <c r="S32" s="91" t="b">
        <v>1</v>
      </c>
      <c r="T32" s="91" t="b">
        <v>1</v>
      </c>
      <c r="U32" s="91" t="b">
        <v>0</v>
      </c>
      <c r="V32" s="91" t="b">
        <v>1</v>
      </c>
      <c r="W32" s="91" t="b">
        <v>1</v>
      </c>
      <c r="X32" s="91" t="b">
        <v>1</v>
      </c>
      <c r="Y32" s="91" t="b">
        <v>1</v>
      </c>
      <c r="Z32" s="42"/>
      <c r="AB32" s="91" t="b">
        <v>0</v>
      </c>
      <c r="AF32" s="42"/>
    </row>
    <row r="33" spans="1:32">
      <c r="A33" s="4" t="str" cm="1">
        <f t="array" ref="A33">_xlfn.XLOOKUP(C33, '❄️ SD-WIN-BBALL ⚾'!$I$2:I202, '❄️ SD-WIN-BBALL ⚾'!$A$2:A202)</f>
        <v>B-RET</v>
      </c>
      <c r="B33" s="167" t="str" cm="1">
        <f t="array" ref="B33">_xlfn.XLOOKUP(C33, '❄️ SD-WIN-BBALL ⚾'!$I$2:I202, '❄️ SD-WIN-BBALL ⚾'!$G$2:G202)</f>
        <v>USBDCHU</v>
      </c>
      <c r="C33" s="4" t="str">
        <v xml:space="preserve">Chugiak HS </v>
      </c>
      <c r="D33" s="4" cm="1">
        <f t="array" ref="D33">_xlfn.XLOOKUP(C33, '❄️ SD-WIN-BBALL ⚾'!$I$2:I202, '❄️ SD-WIN-BBALL ⚾'!$AA$2:AA202)</f>
        <v>105</v>
      </c>
      <c r="E33" s="4" cm="1">
        <f t="array" ref="E33">_xlfn.XLOOKUP(C33, '❄️ SD-WIN-BBALL ⚾'!$I$2:I202, '❄️ SD-WIN-BBALL ⚾'!$AB$2:AB202)</f>
        <v>126</v>
      </c>
      <c r="F33" s="4" t="str" cm="1">
        <f t="array" ref="F33">_xlfn.XLOOKUP(C33, '❄️ SD-WIN-BBALL ⚾'!$I$2:I202, '❄️ SD-WIN-BBALL ⚾'!$AE$2:AE202)</f>
        <v>Sundays: Jan. 5, 12, 19, 26</v>
      </c>
      <c r="G33" s="4" t="str" cm="1">
        <f t="array" ref="G33">_xlfn.XLOOKUP(C33, '❄️ SD-WIN-BBALL ⚾'!$I$2:I202, '❄️ SD-WIN-BBALL ⚾'!$AF$2:AF202)</f>
        <v>9am-1:30pm</v>
      </c>
      <c r="H33" s="42"/>
      <c r="I33" s="94" t="b">
        <v>1</v>
      </c>
      <c r="J33" s="94" t="b">
        <v>1</v>
      </c>
      <c r="K33" s="94" t="b">
        <v>1</v>
      </c>
      <c r="L33" s="94" t="b">
        <v>1</v>
      </c>
      <c r="M33" s="94" t="b">
        <v>1</v>
      </c>
      <c r="N33" s="94" t="b">
        <v>1</v>
      </c>
      <c r="O33" s="94" t="b">
        <v>1</v>
      </c>
      <c r="P33" s="94" t="b">
        <v>1</v>
      </c>
      <c r="Q33" s="94" t="b">
        <v>1</v>
      </c>
      <c r="R33" s="94" t="b">
        <v>1</v>
      </c>
      <c r="S33" s="94" t="b">
        <v>1</v>
      </c>
      <c r="T33" s="94" t="b">
        <v>1</v>
      </c>
      <c r="U33" s="94" t="b">
        <v>0</v>
      </c>
      <c r="V33" s="94" t="b">
        <v>1</v>
      </c>
      <c r="W33" s="94" t="b">
        <v>1</v>
      </c>
      <c r="X33" s="94" t="b">
        <v>1</v>
      </c>
      <c r="Y33" s="94" t="b">
        <v>1</v>
      </c>
      <c r="Z33" s="42"/>
      <c r="AB33" s="94" t="b">
        <v>0</v>
      </c>
      <c r="AF33" s="42"/>
    </row>
    <row r="34" spans="1:32">
      <c r="A34" s="4" t="str" cm="1">
        <f t="array" ref="A34">_xlfn.XLOOKUP(C34, '❄️ SD-WIN-BBALL ⚾'!$I$2:I203, '❄️ SD-WIN-BBALL ⚾'!$A$2:A203)</f>
        <v>A-NEW</v>
      </c>
      <c r="B34" s="167" t="str" cm="1">
        <f t="array" ref="B34">_xlfn.XLOOKUP(C34, '❄️ SD-WIN-BBALL ⚾'!$I$2:I203, '❄️ SD-WIN-BBALL ⚾'!$G$2:G203)</f>
        <v>USBDCLA</v>
      </c>
      <c r="C34" s="4" t="str">
        <v>Clarke County HS</v>
      </c>
      <c r="D34" s="4" cm="1">
        <f t="array" ref="D34">_xlfn.XLOOKUP(C34, '❄️ SD-WIN-BBALL ⚾'!$I$2:I203, '❄️ SD-WIN-BBALL ⚾'!$AA$2:AA203)</f>
        <v>105</v>
      </c>
      <c r="E34" s="4" cm="1">
        <f t="array" ref="E34">_xlfn.XLOOKUP(C34, '❄️ SD-WIN-BBALL ⚾'!$I$2:I203, '❄️ SD-WIN-BBALL ⚾'!$AB$2:AB203)</f>
        <v>126</v>
      </c>
      <c r="F34" s="4" t="str" cm="1">
        <f t="array" ref="F34">_xlfn.XLOOKUP(C34, '❄️ SD-WIN-BBALL ⚾'!$I$2:I203, '❄️ SD-WIN-BBALL ⚾'!$AE$2:AE203)</f>
        <v>Sundays: Jan. 5, 12, 19, 26</v>
      </c>
      <c r="G34" s="4" t="str" cm="1">
        <f t="array" ref="G34">_xlfn.XLOOKUP(C34, '❄️ SD-WIN-BBALL ⚾'!$I$2:I203, '❄️ SD-WIN-BBALL ⚾'!$AF$2:AF203)</f>
        <v>1pm-5:30pm</v>
      </c>
      <c r="H34" s="42"/>
      <c r="I34" s="94" t="b">
        <v>1</v>
      </c>
      <c r="J34" s="94" t="b">
        <v>1</v>
      </c>
      <c r="K34" s="94" t="b">
        <v>1</v>
      </c>
      <c r="L34" s="94" t="b">
        <v>1</v>
      </c>
      <c r="M34" s="94" t="b">
        <v>1</v>
      </c>
      <c r="N34" s="94" t="b">
        <v>1</v>
      </c>
      <c r="O34" s="94" t="b">
        <v>1</v>
      </c>
      <c r="P34" s="94" t="b">
        <v>1</v>
      </c>
      <c r="Q34" s="94" t="b">
        <v>1</v>
      </c>
      <c r="R34" s="94" t="b">
        <v>1</v>
      </c>
      <c r="S34" s="94" t="b">
        <v>1</v>
      </c>
      <c r="T34" s="94" t="b">
        <v>1</v>
      </c>
      <c r="U34" s="94" t="b">
        <v>0</v>
      </c>
      <c r="V34" s="94" t="b">
        <v>1</v>
      </c>
      <c r="W34" s="94" t="b">
        <v>1</v>
      </c>
      <c r="X34" s="94" t="b">
        <v>1</v>
      </c>
      <c r="Y34" s="94" t="b">
        <v>1</v>
      </c>
      <c r="Z34" s="42"/>
      <c r="AB34" s="94" t="b">
        <v>0</v>
      </c>
      <c r="AF34" s="42"/>
    </row>
    <row r="35" spans="1:32">
      <c r="A35" s="4" t="str" cm="1">
        <f t="array" ref="A35">_xlfn.XLOOKUP(C35, '❄️ SD-WIN-BBALL ⚾'!$I$2:I204, '❄️ SD-WIN-BBALL ⚾'!$A$2:A204)</f>
        <v>B-RET</v>
      </c>
      <c r="B35" s="167" t="str" cm="1">
        <f t="array" ref="B35">_xlfn.XLOOKUP(C35, '❄️ SD-WIN-BBALL ⚾'!$I$2:I204, '❄️ SD-WIN-BBALL ⚾'!$G$2:G204)</f>
        <v>USBDCA</v>
      </c>
      <c r="C35" s="4" t="str">
        <v>Coastal Alabama CC South</v>
      </c>
      <c r="D35" s="4" cm="1">
        <f t="array" ref="D35">_xlfn.XLOOKUP(C35, '❄️ SD-WIN-BBALL ⚾'!$I$2:I204, '❄️ SD-WIN-BBALL ⚾'!$AA$2:AA204)</f>
        <v>111</v>
      </c>
      <c r="E35" s="4" cm="1">
        <f t="array" ref="E35">_xlfn.XLOOKUP(C35, '❄️ SD-WIN-BBALL ⚾'!$I$2:I204, '❄️ SD-WIN-BBALL ⚾'!$AB$2:AB204)</f>
        <v>119</v>
      </c>
      <c r="F35" s="4" t="str" cm="1">
        <f t="array" ref="F35">_xlfn.XLOOKUP(C35, '❄️ SD-WIN-BBALL ⚾'!$I$2:I204, '❄️ SD-WIN-BBALL ⚾'!$AE$2:AE204)</f>
        <v>Sat./Sun.: Jan. 11, 12, 18, 19</v>
      </c>
      <c r="G35" s="4" t="str" cm="1">
        <f t="array" ref="G35">_xlfn.XLOOKUP(C35, '❄️ SD-WIN-BBALL ⚾'!$I$2:I204, '❄️ SD-WIN-BBALL ⚾'!$AF$2:AF204)</f>
        <v>9am-1:30pm</v>
      </c>
      <c r="H35" s="42"/>
      <c r="I35" s="94" t="b">
        <v>1</v>
      </c>
      <c r="J35" s="94" t="b">
        <v>1</v>
      </c>
      <c r="K35" s="94" t="b">
        <v>1</v>
      </c>
      <c r="L35" s="94" t="b">
        <v>1</v>
      </c>
      <c r="M35" s="94" t="b">
        <v>1</v>
      </c>
      <c r="N35" s="94" t="b">
        <v>1</v>
      </c>
      <c r="O35" s="94" t="b">
        <v>1</v>
      </c>
      <c r="P35" s="94" t="b">
        <v>1</v>
      </c>
      <c r="Q35" s="94" t="b">
        <v>1</v>
      </c>
      <c r="R35" s="94" t="b">
        <v>1</v>
      </c>
      <c r="S35" s="94" t="b">
        <v>1</v>
      </c>
      <c r="T35" s="94" t="b">
        <v>1</v>
      </c>
      <c r="U35" s="94" t="b">
        <v>0</v>
      </c>
      <c r="V35" s="94" t="b">
        <v>0</v>
      </c>
      <c r="W35" s="94" t="b">
        <v>0</v>
      </c>
      <c r="X35" s="94" t="b">
        <v>0</v>
      </c>
      <c r="Y35" s="94" t="b">
        <v>0</v>
      </c>
      <c r="Z35" s="42"/>
      <c r="AB35" s="94" t="b">
        <v>0</v>
      </c>
      <c r="AF35" s="42"/>
    </row>
    <row r="36" spans="1:32">
      <c r="A36" s="4" t="str" cm="1">
        <f t="array" ref="A36">_xlfn.XLOOKUP(C36, '❄️ SD-WIN-BBALL ⚾'!$I$2:I205, '❄️ SD-WIN-BBALL ⚾'!$A$2:A205)</f>
        <v>B-RET</v>
      </c>
      <c r="B36" s="167" t="str" cm="1">
        <f t="array" ref="B36">_xlfn.XLOOKUP(C36, '❄️ SD-WIN-BBALL ⚾'!$I$2:I205, '❄️ SD-WIN-BBALL ⚾'!$G$2:G205)</f>
        <v>USBDCSS</v>
      </c>
      <c r="C36" s="4" t="str">
        <v>College of Saint Scholastica</v>
      </c>
      <c r="D36" s="4" cm="1">
        <f t="array" ref="D36">_xlfn.XLOOKUP(C36, '❄️ SD-WIN-BBALL ⚾'!$I$2:I205, '❄️ SD-WIN-BBALL ⚾'!$AA$2:AA205)</f>
        <v>105</v>
      </c>
      <c r="E36" s="4" cm="1">
        <f t="array" ref="E36">_xlfn.XLOOKUP(C36, '❄️ SD-WIN-BBALL ⚾'!$I$2:I205, '❄️ SD-WIN-BBALL ⚾'!$AB$2:AB205)</f>
        <v>126</v>
      </c>
      <c r="F36" s="4" t="str" cm="1">
        <f t="array" ref="F36">_xlfn.XLOOKUP(C36, '❄️ SD-WIN-BBALL ⚾'!$I$2:I205, '❄️ SD-WIN-BBALL ⚾'!$AE$2:AE205)</f>
        <v>Sundays: Jan. 5, 12, 19, 26</v>
      </c>
      <c r="G36" s="4" t="str" cm="1">
        <f t="array" ref="G36">_xlfn.XLOOKUP(C36, '❄️ SD-WIN-BBALL ⚾'!$I$2:I205, '❄️ SD-WIN-BBALL ⚾'!$AF$2:AF205)</f>
        <v>8:30am-1pm</v>
      </c>
      <c r="H36" s="42"/>
      <c r="I36" s="94" t="b">
        <v>1</v>
      </c>
      <c r="J36" s="94" t="b">
        <v>1</v>
      </c>
      <c r="K36" s="94" t="b">
        <v>1</v>
      </c>
      <c r="L36" s="94" t="b">
        <v>1</v>
      </c>
      <c r="M36" s="94" t="b">
        <v>1</v>
      </c>
      <c r="N36" s="94" t="b">
        <v>1</v>
      </c>
      <c r="O36" s="94" t="b">
        <v>1</v>
      </c>
      <c r="P36" s="94" t="b">
        <v>1</v>
      </c>
      <c r="Q36" s="94" t="b">
        <v>1</v>
      </c>
      <c r="R36" s="94" t="b">
        <v>1</v>
      </c>
      <c r="S36" s="94" t="b">
        <v>1</v>
      </c>
      <c r="T36" s="94" t="b">
        <v>1</v>
      </c>
      <c r="U36" s="94" t="b">
        <v>0</v>
      </c>
      <c r="V36" s="94" t="b">
        <v>1</v>
      </c>
      <c r="W36" s="94" t="b">
        <v>1</v>
      </c>
      <c r="X36" s="94" t="b">
        <v>1</v>
      </c>
      <c r="Y36" s="94" t="b">
        <v>1</v>
      </c>
      <c r="Z36" s="42"/>
      <c r="AB36" s="94" t="b">
        <v>0</v>
      </c>
      <c r="AF36" s="42"/>
    </row>
    <row r="37" spans="1:32">
      <c r="A37" s="4" t="str" cm="1">
        <f t="array" ref="A37">_xlfn.XLOOKUP(C37, '❄️ SD-WIN-BBALL ⚾'!$I$2:I206, '❄️ SD-WIN-BBALL ⚾'!$A$2:A206)</f>
        <v>B-RET</v>
      </c>
      <c r="B37" s="167" t="str" cm="1">
        <f t="array" ref="B37">_xlfn.XLOOKUP(C37, '❄️ SD-WIN-BBALL ⚾'!$I$2:I206, '❄️ SD-WIN-BBALL ⚾'!$G$2:G206)</f>
        <v>USBDCD</v>
      </c>
      <c r="C37" s="4" t="str">
        <v>College of the Desert</v>
      </c>
      <c r="D37" s="4" cm="1">
        <f t="array" ref="D37">_xlfn.XLOOKUP(C37, '❄️ SD-WIN-BBALL ⚾'!$I$2:I206, '❄️ SD-WIN-BBALL ⚾'!$AA$2:AA206)</f>
        <v>302</v>
      </c>
      <c r="E37" s="4" cm="1">
        <f t="array" ref="E37">_xlfn.XLOOKUP(C37, '❄️ SD-WIN-BBALL ⚾'!$I$2:I206, '❄️ SD-WIN-BBALL ⚾'!$AB$2:AB206)</f>
        <v>323</v>
      </c>
      <c r="F37" s="4" t="str" cm="1">
        <f t="array" ref="F37">_xlfn.XLOOKUP(C37, '❄️ SD-WIN-BBALL ⚾'!$I$2:I206, '❄️ SD-WIN-BBALL ⚾'!$AE$2:AE206)</f>
        <v>Sundays: Mar. 2, 9, 16, 23</v>
      </c>
      <c r="G37" s="4" t="str" cm="1">
        <f t="array" ref="G37">_xlfn.XLOOKUP(C37, '❄️ SD-WIN-BBALL ⚾'!$I$2:I206, '❄️ SD-WIN-BBALL ⚾'!$AF$2:AF206)</f>
        <v>Noon-4:30pm</v>
      </c>
      <c r="H37" s="42"/>
      <c r="I37" s="94" t="b">
        <v>1</v>
      </c>
      <c r="J37" s="94" t="b">
        <v>1</v>
      </c>
      <c r="K37" s="94" t="b">
        <v>1</v>
      </c>
      <c r="L37" s="94" t="b">
        <v>1</v>
      </c>
      <c r="M37" s="94" t="b">
        <v>1</v>
      </c>
      <c r="N37" s="94" t="b">
        <v>1</v>
      </c>
      <c r="O37" s="94" t="b">
        <v>1</v>
      </c>
      <c r="P37" s="94" t="b">
        <v>1</v>
      </c>
      <c r="Q37" s="94" t="b">
        <v>1</v>
      </c>
      <c r="R37" s="94" t="b">
        <v>1</v>
      </c>
      <c r="S37" s="94" t="b">
        <v>1</v>
      </c>
      <c r="T37" s="94" t="b">
        <v>1</v>
      </c>
      <c r="U37" s="94" t="b">
        <v>0</v>
      </c>
      <c r="V37" s="94" t="b">
        <v>1</v>
      </c>
      <c r="W37" s="94" t="b">
        <v>1</v>
      </c>
      <c r="X37" s="94" t="b">
        <v>1</v>
      </c>
      <c r="Y37" s="94" t="b">
        <v>0</v>
      </c>
      <c r="Z37" s="42"/>
      <c r="AB37" s="94" t="b">
        <v>0</v>
      </c>
      <c r="AF37" s="42"/>
    </row>
    <row r="38" spans="1:32">
      <c r="A38" s="4" t="str" cm="1">
        <f t="array" ref="A38">_xlfn.XLOOKUP(C38, '❄️ SD-WIN-BBALL ⚾'!$I$2:I207, '❄️ SD-WIN-BBALL ⚾'!$A$2:A207)</f>
        <v>B-RET</v>
      </c>
      <c r="B38" s="167" t="str" cm="1">
        <f t="array" ref="B38">_xlfn.XLOOKUP(C38, '❄️ SD-WIN-BBALL ⚾'!$I$2:I207, '❄️ SD-WIN-BBALL ⚾'!$G$2:G207)</f>
        <v>USBDCU</v>
      </c>
      <c r="C38" s="4" t="str">
        <v>Concordia University</v>
      </c>
      <c r="D38" s="4" cm="1">
        <f t="array" ref="D38">_xlfn.XLOOKUP(C38, '❄️ SD-WIN-BBALL ⚾'!$I$2:I207, '❄️ SD-WIN-BBALL ⚾'!$AA$2:AA207)</f>
        <v>125</v>
      </c>
      <c r="E38" s="4" cm="1">
        <f t="array" ref="E38">_xlfn.XLOOKUP(C38, '❄️ SD-WIN-BBALL ⚾'!$I$2:I207, '❄️ SD-WIN-BBALL ⚾'!$AB$2:AB207)</f>
        <v>202</v>
      </c>
      <c r="F38" s="4" t="str" cm="1">
        <f t="array" ref="F38">_xlfn.XLOOKUP(C38, '❄️ SD-WIN-BBALL ⚾'!$I$2:I207, '❄️ SD-WIN-BBALL ⚾'!$AE$2:AE207)</f>
        <v>Sat./Sun.: Jan. 25, 26; Feb. 1, 2</v>
      </c>
      <c r="G38" s="4" t="str" cm="1">
        <f t="array" ref="G38">_xlfn.XLOOKUP(C38, '❄️ SD-WIN-BBALL ⚾'!$I$2:I207, '❄️ SD-WIN-BBALL ⚾'!$AF$2:AF207)</f>
        <v>3pm-7:30pm</v>
      </c>
      <c r="H38" s="42"/>
      <c r="I38" s="94" t="b">
        <v>1</v>
      </c>
      <c r="J38" s="94" t="b">
        <v>1</v>
      </c>
      <c r="K38" s="94" t="b">
        <v>1</v>
      </c>
      <c r="L38" s="94" t="b">
        <v>1</v>
      </c>
      <c r="M38" s="94" t="b">
        <v>1</v>
      </c>
      <c r="N38" s="94" t="b">
        <v>1</v>
      </c>
      <c r="O38" s="94" t="b">
        <v>1</v>
      </c>
      <c r="P38" s="94" t="b">
        <v>1</v>
      </c>
      <c r="Q38" s="94" t="b">
        <v>1</v>
      </c>
      <c r="R38" s="94" t="b">
        <v>1</v>
      </c>
      <c r="S38" s="94" t="b">
        <v>1</v>
      </c>
      <c r="T38" s="94" t="b">
        <v>1</v>
      </c>
      <c r="U38" s="94" t="b">
        <v>0</v>
      </c>
      <c r="V38" s="94" t="b">
        <v>1</v>
      </c>
      <c r="W38" s="94" t="b">
        <v>1</v>
      </c>
      <c r="X38" s="94" t="b">
        <v>1</v>
      </c>
      <c r="Y38" s="94" t="b">
        <v>1</v>
      </c>
      <c r="Z38" s="42"/>
      <c r="AB38" s="94" t="b">
        <v>0</v>
      </c>
      <c r="AF38" s="42"/>
    </row>
    <row r="39" spans="1:32">
      <c r="A39" s="4" t="str" cm="1">
        <f t="array" ref="A39">_xlfn.XLOOKUP(C39, '❄️ SD-WIN-BBALL ⚾'!$I$2:I208, '❄️ SD-WIN-BBALL ⚾'!$A$2:A208)</f>
        <v>B-RET</v>
      </c>
      <c r="B39" s="167" t="str" cm="1">
        <f t="array" ref="B39">_xlfn.XLOOKUP(C39, '❄️ SD-WIN-BBALL ⚾'!$I$2:I208, '❄️ SD-WIN-BBALL ⚾'!$G$2:G208)</f>
        <v>USBDCRC</v>
      </c>
      <c r="C39" s="4" t="str">
        <v>Crown College</v>
      </c>
      <c r="D39" s="4" cm="1">
        <f t="array" ref="D39">_xlfn.XLOOKUP(C39, '❄️ SD-WIN-BBALL ⚾'!$I$2:I208, '❄️ SD-WIN-BBALL ⚾'!$AA$2:AA208)</f>
        <v>119</v>
      </c>
      <c r="E39" s="4" cm="1">
        <f t="array" ref="E39">_xlfn.XLOOKUP(C39, '❄️ SD-WIN-BBALL ⚾'!$I$2:I208, '❄️ SD-WIN-BBALL ⚾'!$AB$2:AB208)</f>
        <v>209</v>
      </c>
      <c r="F39" s="4" t="str" cm="1">
        <f t="array" ref="F39">_xlfn.XLOOKUP(C39, '❄️ SD-WIN-BBALL ⚾'!$I$2:I208, '❄️ SD-WIN-BBALL ⚾'!$AE$2:AE208)</f>
        <v>Sundays: Jan. 19, 26; Feb. 2, 9</v>
      </c>
      <c r="G39" s="4" t="str" cm="1">
        <f t="array" ref="G39">_xlfn.XLOOKUP(C39, '❄️ SD-WIN-BBALL ⚾'!$I$2:I208, '❄️ SD-WIN-BBALL ⚾'!$AF$2:AF208)</f>
        <v>1pm-5:30pm</v>
      </c>
      <c r="H39" s="42"/>
      <c r="I39" s="94" t="b">
        <v>1</v>
      </c>
      <c r="J39" s="94" t="b">
        <v>1</v>
      </c>
      <c r="K39" s="94" t="b">
        <v>1</v>
      </c>
      <c r="L39" s="94" t="b">
        <v>1</v>
      </c>
      <c r="M39" s="94" t="b">
        <v>1</v>
      </c>
      <c r="N39" s="94" t="b">
        <v>1</v>
      </c>
      <c r="O39" s="94" t="b">
        <v>1</v>
      </c>
      <c r="P39" s="94" t="b">
        <v>1</v>
      </c>
      <c r="Q39" s="94" t="b">
        <v>1</v>
      </c>
      <c r="R39" s="94" t="b">
        <v>1</v>
      </c>
      <c r="S39" s="94" t="b">
        <v>1</v>
      </c>
      <c r="T39" s="94" t="b">
        <v>1</v>
      </c>
      <c r="U39" s="94" t="b">
        <v>0</v>
      </c>
      <c r="V39" s="94" t="b">
        <v>1</v>
      </c>
      <c r="W39" s="94" t="b">
        <v>1</v>
      </c>
      <c r="X39" s="94" t="b">
        <v>1</v>
      </c>
      <c r="Y39" s="94" t="b">
        <v>1</v>
      </c>
      <c r="Z39" s="42"/>
      <c r="AB39" s="94" t="b">
        <v>0</v>
      </c>
      <c r="AF39" s="42"/>
    </row>
    <row r="40" spans="1:32">
      <c r="A40" s="4" t="str" cm="1">
        <f t="array" ref="A40">_xlfn.XLOOKUP(C40, '❄️ SD-WIN-BBALL ⚾'!$I$2:I209, '❄️ SD-WIN-BBALL ⚾'!$A$2:A209)</f>
        <v>B-RET</v>
      </c>
      <c r="B40" s="167" t="str" cm="1">
        <f t="array" ref="B40">_xlfn.XLOOKUP(C40, '❄️ SD-WIN-BBALL ⚾'!$I$2:I209, '❄️ SD-WIN-BBALL ⚾'!$G$2:G209)</f>
        <v>USBDDM</v>
      </c>
      <c r="C40" s="4" t="str">
        <v>Dallas Molina HS</v>
      </c>
      <c r="D40" s="4" cm="1">
        <f t="array" ref="D40">_xlfn.XLOOKUP(C40, '❄️ SD-WIN-BBALL ⚾'!$I$2:I209, '❄️ SD-WIN-BBALL ⚾'!$AA$2:AA209)</f>
        <v>105</v>
      </c>
      <c r="E40" s="4" cm="1">
        <f t="array" ref="E40">_xlfn.XLOOKUP(C40, '❄️ SD-WIN-BBALL ⚾'!$I$2:I209, '❄️ SD-WIN-BBALL ⚾'!$AB$2:AB209)</f>
        <v>126</v>
      </c>
      <c r="F40" s="4" t="str" cm="1">
        <f t="array" ref="F40">_xlfn.XLOOKUP(C40, '❄️ SD-WIN-BBALL ⚾'!$I$2:I209, '❄️ SD-WIN-BBALL ⚾'!$AE$2:AE209)</f>
        <v>Sundays: Jan. 5, 12, 19, 26</v>
      </c>
      <c r="G40" s="4" t="str" cm="1">
        <f t="array" ref="G40">_xlfn.XLOOKUP(C40, '❄️ SD-WIN-BBALL ⚾'!$I$2:I209, '❄️ SD-WIN-BBALL ⚾'!$AF$2:AF209)</f>
        <v>1pm-5:30pm</v>
      </c>
      <c r="H40" s="42"/>
      <c r="I40" s="94" t="b">
        <v>1</v>
      </c>
      <c r="J40" s="94" t="b">
        <v>1</v>
      </c>
      <c r="K40" s="94" t="b">
        <v>1</v>
      </c>
      <c r="L40" s="94" t="b">
        <v>1</v>
      </c>
      <c r="M40" s="94" t="b">
        <v>1</v>
      </c>
      <c r="N40" s="94" t="b">
        <v>1</v>
      </c>
      <c r="O40" s="94" t="b">
        <v>1</v>
      </c>
      <c r="P40" s="94" t="b">
        <v>1</v>
      </c>
      <c r="Q40" s="94" t="b">
        <v>1</v>
      </c>
      <c r="R40" s="94" t="b">
        <v>1</v>
      </c>
      <c r="S40" s="94" t="b">
        <v>1</v>
      </c>
      <c r="T40" s="94" t="b">
        <v>1</v>
      </c>
      <c r="U40" s="94" t="b">
        <v>0</v>
      </c>
      <c r="V40" s="94" t="b">
        <v>1</v>
      </c>
      <c r="W40" s="94" t="b">
        <v>1</v>
      </c>
      <c r="X40" s="94" t="b">
        <v>1</v>
      </c>
      <c r="Y40" s="94" t="b">
        <v>0</v>
      </c>
      <c r="Z40" s="42"/>
      <c r="AB40" s="94" t="b">
        <v>0</v>
      </c>
      <c r="AF40" s="42"/>
    </row>
    <row r="41" spans="1:32">
      <c r="A41" s="4" t="str" cm="1">
        <f t="array" ref="A41">_xlfn.XLOOKUP(C41, '❄️ SD-WIN-BBALL ⚾'!$I$2:I210, '❄️ SD-WIN-BBALL ⚾'!$A$2:A210)</f>
        <v>B-RET</v>
      </c>
      <c r="B41" s="167" t="str" cm="1">
        <f t="array" ref="B41">_xlfn.XLOOKUP(C41, '❄️ SD-WIN-BBALL ⚾'!$I$2:I210, '❄️ SD-WIN-BBALL ⚾'!$G$2:G210)</f>
        <v>USBDDG</v>
      </c>
      <c r="C41" s="4" t="str">
        <v>Dave Griffin's Sports Complex</v>
      </c>
      <c r="D41" s="4" cm="1">
        <f t="array" ref="D41">_xlfn.XLOOKUP(C41, '❄️ SD-WIN-BBALL ⚾'!$I$2:I210, '❄️ SD-WIN-BBALL ⚾'!$AA$2:AA210)</f>
        <v>111</v>
      </c>
      <c r="E41" s="4" cm="1">
        <f t="array" ref="E41">_xlfn.XLOOKUP(C41, '❄️ SD-WIN-BBALL ⚾'!$I$2:I210, '❄️ SD-WIN-BBALL ⚾'!$AB$2:AB210)</f>
        <v>201</v>
      </c>
      <c r="F41" s="4" t="str" cm="1">
        <f t="array" ref="F41">_xlfn.XLOOKUP(C41, '❄️ SD-WIN-BBALL ⚾'!$I$2:I210, '❄️ SD-WIN-BBALL ⚾'!$AE$2:AE210)</f>
        <v>Saturdays: Jan. 11, 18, 25; Feb. 1</v>
      </c>
      <c r="G41" s="4" t="str" cm="1">
        <f t="array" ref="G41">_xlfn.XLOOKUP(C41, '❄️ SD-WIN-BBALL ⚾'!$I$2:I210, '❄️ SD-WIN-BBALL ⚾'!$AF$2:AF210)</f>
        <v>Noon-4:30pm</v>
      </c>
      <c r="H41" s="42"/>
      <c r="I41" s="94" t="b">
        <v>1</v>
      </c>
      <c r="J41" s="94" t="b">
        <v>1</v>
      </c>
      <c r="K41" s="94" t="b">
        <v>1</v>
      </c>
      <c r="L41" s="94" t="b">
        <v>1</v>
      </c>
      <c r="M41" s="94" t="b">
        <v>1</v>
      </c>
      <c r="N41" s="94" t="b">
        <v>1</v>
      </c>
      <c r="O41" s="94" t="b">
        <v>1</v>
      </c>
      <c r="P41" s="94" t="b">
        <v>1</v>
      </c>
      <c r="Q41" s="94" t="b">
        <v>1</v>
      </c>
      <c r="R41" s="94" t="b">
        <v>1</v>
      </c>
      <c r="S41" s="94" t="b">
        <v>1</v>
      </c>
      <c r="T41" s="94" t="b">
        <v>1</v>
      </c>
      <c r="U41" s="94" t="b">
        <v>0</v>
      </c>
      <c r="V41" s="94" t="b">
        <v>1</v>
      </c>
      <c r="W41" s="94" t="b">
        <v>1</v>
      </c>
      <c r="X41" s="94" t="b">
        <v>1</v>
      </c>
      <c r="Y41" s="94" t="b">
        <v>0</v>
      </c>
      <c r="Z41" s="42"/>
      <c r="AB41" s="94" t="b">
        <v>0</v>
      </c>
      <c r="AF41" s="42"/>
    </row>
    <row r="42" spans="1:32">
      <c r="A42" s="22" t="str" cm="1">
        <f t="array" ref="A42">_xlfn.XLOOKUP(C42, '❄️ SD-WIN-BBALL ⚾'!$I$2:I211, '❄️ SD-WIN-BBALL ⚾'!$A$2:A211)</f>
        <v>B-RET</v>
      </c>
      <c r="B42" s="170" t="str" cm="1">
        <f t="array" ref="B42">_xlfn.XLOOKUP(C42, '❄️ SD-WIN-BBALL ⚾'!$I$2:I211, '❄️ SD-WIN-BBALL ⚾'!$G$2:G211)</f>
        <v>USBDDCC</v>
      </c>
      <c r="C42" s="22" t="str">
        <v xml:space="preserve">Delaware County Christian  </v>
      </c>
      <c r="D42" s="22" cm="1">
        <f t="array" ref="D42">_xlfn.XLOOKUP(C42, '❄️ SD-WIN-BBALL ⚾'!$I$2:I211, '❄️ SD-WIN-BBALL ⚾'!$AA$2:AA211)</f>
        <v>222</v>
      </c>
      <c r="E42" s="22" cm="1">
        <f t="array" ref="E42">_xlfn.XLOOKUP(C42, '❄️ SD-WIN-BBALL ⚾'!$I$2:I211, '❄️ SD-WIN-BBALL ⚾'!$AB$2:AB211)</f>
        <v>322</v>
      </c>
      <c r="F42" s="22" t="str" cm="1">
        <f t="array" ref="F42">_xlfn.XLOOKUP(C42, '❄️ SD-WIN-BBALL ⚾'!$I$2:I211, '❄️ SD-WIN-BBALL ⚾'!$AE$2:AE211)</f>
        <v>Saturdays: Feb. 22; Mar. 1, 15, 22</v>
      </c>
      <c r="G42" s="22" t="str" cm="1">
        <f t="array" ref="G42">_xlfn.XLOOKUP(C42, '❄️ SD-WIN-BBALL ⚾'!$I$2:I211, '❄️ SD-WIN-BBALL ⚾'!$AF$2:AF211)</f>
        <v>11am-3:30pm</v>
      </c>
      <c r="H42" s="42"/>
      <c r="I42" s="91" t="b">
        <v>1</v>
      </c>
      <c r="J42" s="91" t="b">
        <v>1</v>
      </c>
      <c r="K42" s="91" t="b">
        <v>1</v>
      </c>
      <c r="L42" s="91" t="b">
        <v>1</v>
      </c>
      <c r="M42" s="91" t="b">
        <v>1</v>
      </c>
      <c r="N42" s="91" t="b">
        <v>1</v>
      </c>
      <c r="O42" s="91" t="b">
        <v>1</v>
      </c>
      <c r="P42" s="91" t="b">
        <v>1</v>
      </c>
      <c r="Q42" s="91" t="b">
        <v>1</v>
      </c>
      <c r="R42" s="91" t="b">
        <v>1</v>
      </c>
      <c r="S42" s="91" t="b">
        <v>1</v>
      </c>
      <c r="T42" s="91" t="b">
        <v>1</v>
      </c>
      <c r="U42" s="91" t="b">
        <v>0</v>
      </c>
      <c r="V42" s="91" t="b">
        <v>1</v>
      </c>
      <c r="W42" s="91" t="b">
        <v>1</v>
      </c>
      <c r="X42" s="91" t="b">
        <v>1</v>
      </c>
      <c r="Y42" s="91" t="b">
        <v>1</v>
      </c>
      <c r="Z42" s="42"/>
      <c r="AB42" s="91" t="b">
        <v>0</v>
      </c>
      <c r="AF42" s="42"/>
    </row>
    <row r="43" spans="1:32">
      <c r="A43" s="4" t="str" cm="1">
        <f t="array" ref="A43">_xlfn.XLOOKUP(C43, '❄️ SD-WIN-BBALL ⚾'!$I$2:I212, '❄️ SD-WIN-BBALL ⚾'!$A$2:A212)</f>
        <v>B-RET</v>
      </c>
      <c r="B43" s="167" t="str" cm="1">
        <f t="array" ref="B43">_xlfn.XLOOKUP(C43, '❄️ SD-WIN-BBALL ⚾'!$I$2:I212, '❄️ SD-WIN-BBALL ⚾'!$G$2:G212)</f>
        <v>USBDDEL</v>
      </c>
      <c r="C43" s="4" t="str">
        <v>Delta College</v>
      </c>
      <c r="D43" s="4" cm="1">
        <f t="array" ref="D43">_xlfn.XLOOKUP(C43, '❄️ SD-WIN-BBALL ⚾'!$I$2:I212, '❄️ SD-WIN-BBALL ⚾'!$AA$2:AA212)</f>
        <v>202</v>
      </c>
      <c r="E43" s="4" cm="1">
        <f t="array" ref="E43">_xlfn.XLOOKUP(C43, '❄️ SD-WIN-BBALL ⚾'!$I$2:I212, '❄️ SD-WIN-BBALL ⚾'!$AB$2:AB212)</f>
        <v>223</v>
      </c>
      <c r="F43" s="4" t="str" cm="1">
        <f t="array" ref="F43">_xlfn.XLOOKUP(C43, '❄️ SD-WIN-BBALL ⚾'!$I$2:I212, '❄️ SD-WIN-BBALL ⚾'!$AE$2:AE212)</f>
        <v>Sundays: Feb. 2, 9, 16, 23</v>
      </c>
      <c r="G43" s="4" t="str" cm="1">
        <f t="array" ref="G43">_xlfn.XLOOKUP(C43, '❄️ SD-WIN-BBALL ⚾'!$I$2:I212, '❄️ SD-WIN-BBALL ⚾'!$AF$2:AF212)</f>
        <v>12:30pm-5pm</v>
      </c>
      <c r="H43" s="42"/>
      <c r="I43" s="94" t="b">
        <v>1</v>
      </c>
      <c r="J43" s="94" t="b">
        <v>1</v>
      </c>
      <c r="K43" s="94" t="b">
        <v>1</v>
      </c>
      <c r="L43" s="94" t="b">
        <v>1</v>
      </c>
      <c r="M43" s="94" t="b">
        <v>1</v>
      </c>
      <c r="N43" s="94" t="b">
        <v>1</v>
      </c>
      <c r="O43" s="94" t="b">
        <v>1</v>
      </c>
      <c r="P43" s="94" t="b">
        <v>1</v>
      </c>
      <c r="Q43" s="94" t="b">
        <v>1</v>
      </c>
      <c r="R43" s="94" t="b">
        <v>1</v>
      </c>
      <c r="S43" s="94" t="b">
        <v>1</v>
      </c>
      <c r="T43" s="94" t="b">
        <v>1</v>
      </c>
      <c r="U43" s="94" t="b">
        <v>0</v>
      </c>
      <c r="V43" s="94" t="b">
        <v>1</v>
      </c>
      <c r="W43" s="94" t="b">
        <v>1</v>
      </c>
      <c r="X43" s="94" t="b">
        <v>1</v>
      </c>
      <c r="Y43" s="94" t="b">
        <v>1</v>
      </c>
      <c r="Z43" s="42"/>
      <c r="AB43" s="94" t="b">
        <v>0</v>
      </c>
      <c r="AF43" s="42"/>
    </row>
    <row r="44" spans="1:32">
      <c r="A44" s="22" t="str" cm="1">
        <f t="array" ref="A44">_xlfn.XLOOKUP(C44, '❄️ SD-WIN-BBALL ⚾'!$I$2:I213, '❄️ SD-WIN-BBALL ⚾'!$A$2:A213)</f>
        <v>A-NEW</v>
      </c>
      <c r="B44" s="170" t="str" cm="1">
        <f t="array" ref="B44">_xlfn.XLOOKUP(C44, '❄️ SD-WIN-BBALL ⚾'!$I$2:I213, '❄️ SD-WIN-BBALL ⚾'!$G$2:G213)</f>
        <v>USBDDOD</v>
      </c>
      <c r="C44" s="22" t="str">
        <v>Dodge City CC  NO</v>
      </c>
      <c r="D44" s="22" cm="1">
        <f t="array" ref="D44">_xlfn.XLOOKUP(C44, '❄️ SD-WIN-BBALL ⚾'!$I$2:I213, '❄️ SD-WIN-BBALL ⚾'!$AA$2:AA213)</f>
        <v>105</v>
      </c>
      <c r="E44" s="22" cm="1">
        <f t="array" ref="E44">_xlfn.XLOOKUP(C44, '❄️ SD-WIN-BBALL ⚾'!$I$2:I213, '❄️ SD-WIN-BBALL ⚾'!$AB$2:AB213)</f>
        <v>126</v>
      </c>
      <c r="F44" s="22" t="str" cm="1">
        <f t="array" ref="F44">_xlfn.XLOOKUP(C44, '❄️ SD-WIN-BBALL ⚾'!$I$2:I213, '❄️ SD-WIN-BBALL ⚾'!$AE$2:AE213)</f>
        <v>Sundays: Jan. 5, 12, 19, 26</v>
      </c>
      <c r="G44" s="22" t="str" cm="1">
        <f t="array" ref="G44">_xlfn.XLOOKUP(C44, '❄️ SD-WIN-BBALL ⚾'!$I$2:I213, '❄️ SD-WIN-BBALL ⚾'!$AF$2:AF213)</f>
        <v>1pm-5:30pm</v>
      </c>
      <c r="H44" s="42"/>
      <c r="I44" s="91" t="b">
        <v>1</v>
      </c>
      <c r="J44" s="91" t="b">
        <v>1</v>
      </c>
      <c r="K44" s="91" t="b">
        <v>1</v>
      </c>
      <c r="L44" s="91" t="b">
        <v>1</v>
      </c>
      <c r="M44" s="91" t="b">
        <v>1</v>
      </c>
      <c r="N44" s="91" t="b">
        <v>1</v>
      </c>
      <c r="O44" s="91" t="b">
        <v>1</v>
      </c>
      <c r="P44" s="91" t="b">
        <v>1</v>
      </c>
      <c r="Q44" s="91" t="b">
        <v>1</v>
      </c>
      <c r="R44" s="91" t="b">
        <v>1</v>
      </c>
      <c r="S44" s="91" t="b">
        <v>1</v>
      </c>
      <c r="T44" s="91" t="b">
        <v>1</v>
      </c>
      <c r="U44" s="91" t="b">
        <v>0</v>
      </c>
      <c r="V44" s="91" t="b">
        <v>1</v>
      </c>
      <c r="W44" s="91" t="b">
        <v>1</v>
      </c>
      <c r="X44" s="91" t="b">
        <v>1</v>
      </c>
      <c r="Y44" s="91" t="b">
        <v>1</v>
      </c>
      <c r="Z44" s="42"/>
      <c r="AB44" s="91" t="b">
        <v>0</v>
      </c>
      <c r="AF44" s="42"/>
    </row>
    <row r="45" spans="1:32">
      <c r="A45" s="4" t="str" cm="1">
        <f t="array" ref="A45">_xlfn.XLOOKUP(C45, '❄️ SD-WIN-BBALL ⚾'!$I$2:I214, '❄️ SD-WIN-BBALL ⚾'!$A$2:A214)</f>
        <v>B-RET</v>
      </c>
      <c r="B45" s="167" t="str" cm="1">
        <f t="array" ref="B45">_xlfn.XLOOKUP(C45, '❄️ SD-WIN-BBALL ⚾'!$I$2:I214, '❄️ SD-WIN-BBALL ⚾'!$G$2:G214)</f>
        <v>USBDDH</v>
      </c>
      <c r="C45" s="4" t="str">
        <v>Drew HS</v>
      </c>
      <c r="D45" s="4" cm="1">
        <f t="array" ref="D45">_xlfn.XLOOKUP(C45, '❄️ SD-WIN-BBALL ⚾'!$I$2:I214, '❄️ SD-WIN-BBALL ⚾'!$AA$2:AA214)</f>
        <v>112</v>
      </c>
      <c r="E45" s="4" cm="1">
        <f t="array" ref="E45">_xlfn.XLOOKUP(C45, '❄️ SD-WIN-BBALL ⚾'!$I$2:I214, '❄️ SD-WIN-BBALL ⚾'!$AB$2:AB214)</f>
        <v>202</v>
      </c>
      <c r="F45" s="4" t="str" cm="1">
        <f t="array" ref="F45">_xlfn.XLOOKUP(C45, '❄️ SD-WIN-BBALL ⚾'!$I$2:I214, '❄️ SD-WIN-BBALL ⚾'!$AE$2:AE214)</f>
        <v>Sundays: Jan. 12, 19, 26; Feb. 2</v>
      </c>
      <c r="G45" s="4" t="str" cm="1">
        <f t="array" ref="G45">_xlfn.XLOOKUP(C45, '❄️ SD-WIN-BBALL ⚾'!$I$2:I214, '❄️ SD-WIN-BBALL ⚾'!$AF$2:AF214)</f>
        <v>Noon-4:30pm</v>
      </c>
      <c r="H45" s="42"/>
      <c r="I45" s="94" t="b">
        <v>1</v>
      </c>
      <c r="J45" s="94" t="b">
        <v>1</v>
      </c>
      <c r="K45" s="94" t="b">
        <v>1</v>
      </c>
      <c r="L45" s="94" t="b">
        <v>1</v>
      </c>
      <c r="M45" s="94" t="b">
        <v>1</v>
      </c>
      <c r="N45" s="94" t="b">
        <v>1</v>
      </c>
      <c r="O45" s="94" t="b">
        <v>1</v>
      </c>
      <c r="P45" s="94" t="b">
        <v>1</v>
      </c>
      <c r="Q45" s="94" t="b">
        <v>1</v>
      </c>
      <c r="R45" s="94" t="b">
        <v>1</v>
      </c>
      <c r="S45" s="94" t="b">
        <v>1</v>
      </c>
      <c r="T45" s="94" t="b">
        <v>1</v>
      </c>
      <c r="U45" s="94" t="b">
        <v>0</v>
      </c>
      <c r="V45" s="94" t="b">
        <v>0</v>
      </c>
      <c r="W45" s="94" t="b">
        <v>0</v>
      </c>
      <c r="X45" s="94" t="b">
        <v>0</v>
      </c>
      <c r="Y45" s="94" t="b">
        <v>0</v>
      </c>
      <c r="Z45" s="42"/>
      <c r="AB45" s="94" t="b">
        <v>0</v>
      </c>
      <c r="AF45" s="42"/>
    </row>
    <row r="46" spans="1:32">
      <c r="A46" s="90" t="str" cm="1">
        <f t="array" ref="A46">_xlfn.XLOOKUP(C46, '❄️ SD-WIN-BBALL ⚾'!$I$2:I215, '❄️ SD-WIN-BBALL ⚾'!$A$2:A215)</f>
        <v>A-NEW</v>
      </c>
      <c r="B46" s="169" t="str" cm="1">
        <f t="array" ref="B46">_xlfn.XLOOKUP(C46, '❄️ SD-WIN-BBALL ⚾'!$I$2:I215, '❄️ SD-WIN-BBALL ⚾'!$G$2:G215)</f>
        <v>USBDDRY</v>
      </c>
      <c r="C46" s="90" t="str">
        <v xml:space="preserve">Dryden HS  </v>
      </c>
      <c r="D46" s="90" cm="1">
        <f t="array" ref="D46">_xlfn.XLOOKUP(C46, '❄️ SD-WIN-BBALL ⚾'!$I$2:I215, '❄️ SD-WIN-BBALL ⚾'!$AA$2:AA215)</f>
        <v>216</v>
      </c>
      <c r="E46" s="90" cm="1">
        <f t="array" ref="E46">_xlfn.XLOOKUP(C46, '❄️ SD-WIN-BBALL ⚾'!$I$2:I215, '❄️ SD-WIN-BBALL ⚾'!$AB$2:AB215)</f>
        <v>316</v>
      </c>
      <c r="F46" s="90" t="str" cm="1">
        <f t="array" ref="F46">_xlfn.XLOOKUP(C46, '❄️ SD-WIN-BBALL ⚾'!$I$2:I215, '❄️ SD-WIN-BBALL ⚾'!$AE$2:AE215)</f>
        <v>Sundays: Feb. 16, 23; Mar. 2, 16</v>
      </c>
      <c r="G46" s="90" t="str" cm="1">
        <f t="array" ref="G46">_xlfn.XLOOKUP(C46, '❄️ SD-WIN-BBALL ⚾'!$I$2:I215, '❄️ SD-WIN-BBALL ⚾'!$AF$2:AF215)</f>
        <v>Noon-4:30pm</v>
      </c>
      <c r="H46" s="42"/>
      <c r="I46" s="93" t="b">
        <v>1</v>
      </c>
      <c r="J46" s="93" t="b">
        <v>1</v>
      </c>
      <c r="K46" s="93" t="b">
        <v>1</v>
      </c>
      <c r="L46" s="93" t="b">
        <v>1</v>
      </c>
      <c r="M46" s="93" t="b">
        <v>1</v>
      </c>
      <c r="N46" s="93" t="b">
        <v>1</v>
      </c>
      <c r="O46" s="93" t="b">
        <v>1</v>
      </c>
      <c r="P46" s="93" t="b">
        <v>1</v>
      </c>
      <c r="Q46" s="93" t="b">
        <v>1</v>
      </c>
      <c r="R46" s="93" t="b">
        <v>1</v>
      </c>
      <c r="S46" s="93" t="b">
        <v>1</v>
      </c>
      <c r="T46" s="93" t="b">
        <v>1</v>
      </c>
      <c r="U46" s="93" t="b">
        <v>0</v>
      </c>
      <c r="V46" s="93" t="b">
        <v>1</v>
      </c>
      <c r="W46" s="93" t="b">
        <v>1</v>
      </c>
      <c r="X46" s="93" t="b">
        <v>1</v>
      </c>
      <c r="Y46" s="93" t="b">
        <v>1</v>
      </c>
      <c r="Z46" s="42"/>
      <c r="AB46" s="93" t="b">
        <v>0</v>
      </c>
      <c r="AF46" s="42"/>
    </row>
    <row r="47" spans="1:32">
      <c r="A47" s="22" t="str" cm="1">
        <f t="array" ref="A47">_xlfn.XLOOKUP(C47, '❄️ SD-WIN-BBALL ⚾'!$I$2:I216, '❄️ SD-WIN-BBALL ⚾'!$A$2:A216)</f>
        <v>B-RET</v>
      </c>
      <c r="B47" s="170" t="str" cm="1">
        <f t="array" ref="B47">_xlfn.XLOOKUP(C47, '❄️ SD-WIN-BBALL ⚾'!$I$2:I216, '❄️ SD-WIN-BBALL ⚾'!$G$2:G216)</f>
        <v>USBDDUG2</v>
      </c>
      <c r="C47" s="22" t="str">
        <v>Dugout Baseball</v>
      </c>
      <c r="D47" s="22" cm="1">
        <f t="array" ref="D47">_xlfn.XLOOKUP(C47, '❄️ SD-WIN-BBALL ⚾'!$I$2:I216, '❄️ SD-WIN-BBALL ⚾'!$AA$2:AA216)</f>
        <v>301</v>
      </c>
      <c r="E47" s="22" cm="1">
        <f t="array" ref="E47">_xlfn.XLOOKUP(C47, '❄️ SD-WIN-BBALL ⚾'!$I$2:I216, '❄️ SD-WIN-BBALL ⚾'!$AB$2:AB216)</f>
        <v>322</v>
      </c>
      <c r="F47" s="22" t="str" cm="1">
        <f t="array" ref="F47">_xlfn.XLOOKUP(C47, '❄️ SD-WIN-BBALL ⚾'!$I$2:I216, '❄️ SD-WIN-BBALL ⚾'!$AE$2:AE216)</f>
        <v>Saturdays: Mar. 1, 8, 15, 22</v>
      </c>
      <c r="G47" s="22" t="str" cm="1">
        <f t="array" ref="G47">_xlfn.XLOOKUP(C47, '❄️ SD-WIN-BBALL ⚾'!$I$2:I216, '❄️ SD-WIN-BBALL ⚾'!$AF$2:AF216)</f>
        <v>9am-1:30pm</v>
      </c>
      <c r="H47" s="42"/>
      <c r="I47" s="91" t="b">
        <v>1</v>
      </c>
      <c r="J47" s="91" t="b">
        <v>1</v>
      </c>
      <c r="K47" s="91" t="b">
        <v>1</v>
      </c>
      <c r="L47" s="91" t="b">
        <v>1</v>
      </c>
      <c r="M47" s="91" t="b">
        <v>1</v>
      </c>
      <c r="N47" s="91" t="b">
        <v>1</v>
      </c>
      <c r="O47" s="91" t="b">
        <v>1</v>
      </c>
      <c r="P47" s="91" t="b">
        <v>1</v>
      </c>
      <c r="Q47" s="91" t="b">
        <v>1</v>
      </c>
      <c r="R47" s="91" t="b">
        <v>1</v>
      </c>
      <c r="S47" s="91" t="b">
        <v>1</v>
      </c>
      <c r="T47" s="91" t="b">
        <v>1</v>
      </c>
      <c r="U47" s="91" t="b">
        <v>0</v>
      </c>
      <c r="V47" s="91" t="b">
        <v>0</v>
      </c>
      <c r="W47" s="91" t="b">
        <v>0</v>
      </c>
      <c r="X47" s="91" t="b">
        <v>0</v>
      </c>
      <c r="Y47" s="91" t="b">
        <v>0</v>
      </c>
      <c r="Z47" s="42"/>
      <c r="AB47" s="91" t="b">
        <v>0</v>
      </c>
      <c r="AF47" s="42"/>
    </row>
    <row r="48" spans="1:32">
      <c r="A48" s="4" t="str" cm="1">
        <f t="array" ref="A48">_xlfn.XLOOKUP(C48, '❄️ SD-WIN-BBALL ⚾'!$I$2:I217, '❄️ SD-WIN-BBALL ⚾'!$A$2:A217)</f>
        <v>B-RET</v>
      </c>
      <c r="B48" s="167" t="str" cm="1">
        <f t="array" ref="B48">_xlfn.XLOOKUP(C48, '❄️ SD-WIN-BBALL ⚾'!$I$2:I217, '❄️ SD-WIN-BBALL ⚾'!$G$2:G217)</f>
        <v>USBDDUG</v>
      </c>
      <c r="C48" s="4" t="str">
        <v>Dugout Baseball   - WINTER BREAK</v>
      </c>
      <c r="D48" s="4" cm="1">
        <f t="array" ref="D48">_xlfn.XLOOKUP(C48, '❄️ SD-WIN-BBALL ⚾'!$I$2:I217, '❄️ SD-WIN-BBALL ⚾'!$AA$2:AA217)</f>
        <v>27</v>
      </c>
      <c r="E48" s="4" cm="1">
        <f t="array" ref="E48">_xlfn.XLOOKUP(C48, '❄️ SD-WIN-BBALL ⚾'!$I$2:I217, '❄️ SD-WIN-BBALL ⚾'!$AB$2:AB217)</f>
        <v>30</v>
      </c>
      <c r="F48" s="4" t="str" cm="1">
        <f t="array" ref="F48">_xlfn.XLOOKUP(C48, '❄️ SD-WIN-BBALL ⚾'!$I$2:I217, '❄️ SD-WIN-BBALL ⚾'!$AE$2:AE217)</f>
        <v>Fri.-Mon.: Dec. 27, 28, 29, 30</v>
      </c>
      <c r="G48" s="4" t="str" cm="1">
        <f t="array" ref="G48">_xlfn.XLOOKUP(C48, '❄️ SD-WIN-BBALL ⚾'!$I$2:I217, '❄️ SD-WIN-BBALL ⚾'!$AF$2:AF217)</f>
        <v>9am-3pm</v>
      </c>
      <c r="H48" s="42"/>
      <c r="I48" s="94" t="b">
        <v>1</v>
      </c>
      <c r="J48" s="94" t="b">
        <v>1</v>
      </c>
      <c r="K48" s="94" t="b">
        <v>1</v>
      </c>
      <c r="L48" s="94" t="b">
        <v>1</v>
      </c>
      <c r="M48" s="94" t="b">
        <v>1</v>
      </c>
      <c r="N48" s="94" t="b">
        <v>1</v>
      </c>
      <c r="O48" s="94" t="b">
        <v>1</v>
      </c>
      <c r="P48" s="94" t="b">
        <v>1</v>
      </c>
      <c r="Q48" s="94" t="b">
        <v>1</v>
      </c>
      <c r="R48" s="94" t="b">
        <v>1</v>
      </c>
      <c r="S48" s="94" t="b">
        <v>1</v>
      </c>
      <c r="T48" s="94" t="b">
        <v>1</v>
      </c>
      <c r="U48" s="94" t="b">
        <v>0</v>
      </c>
      <c r="V48" s="94" t="b">
        <v>1</v>
      </c>
      <c r="W48" s="94" t="b">
        <v>1</v>
      </c>
      <c r="X48" s="94" t="b">
        <v>1</v>
      </c>
      <c r="Y48" s="94" t="b">
        <v>1</v>
      </c>
      <c r="Z48" s="42"/>
      <c r="AB48" s="94" t="b">
        <v>0</v>
      </c>
      <c r="AF48" s="42"/>
    </row>
    <row r="49" spans="1:32">
      <c r="A49" s="22" t="str" cm="1">
        <f t="array" ref="A49">_xlfn.XLOOKUP(C49, '❄️ SD-WIN-BBALL ⚾'!$I$2:I218, '❄️ SD-WIN-BBALL ⚾'!$A$2:A218)</f>
        <v>A-NEW</v>
      </c>
      <c r="B49" s="170" t="str" cm="1">
        <f t="array" ref="B49">_xlfn.XLOOKUP(C49, '❄️ SD-WIN-BBALL ⚾'!$I$2:I218, '❄️ SD-WIN-BBALL ⚾'!$G$2:G218)</f>
        <v>USBDECT</v>
      </c>
      <c r="C49" s="22" t="str">
        <v>East Central HS</v>
      </c>
      <c r="D49" s="22" cm="1">
        <f t="array" ref="D49">_xlfn.XLOOKUP(C49, '❄️ SD-WIN-BBALL ⚾'!$I$2:I218, '❄️ SD-WIN-BBALL ⚾'!$AA$2:AA218)</f>
        <v>302</v>
      </c>
      <c r="E49" s="22" cm="1">
        <f t="array" ref="E49">_xlfn.XLOOKUP(C49, '❄️ SD-WIN-BBALL ⚾'!$I$2:I218, '❄️ SD-WIN-BBALL ⚾'!$AB$2:AB218)</f>
        <v>323</v>
      </c>
      <c r="F49" s="22" t="str" cm="1">
        <f t="array" ref="F49">_xlfn.XLOOKUP(C49, '❄️ SD-WIN-BBALL ⚾'!$I$2:I218, '❄️ SD-WIN-BBALL ⚾'!$AE$2:AE218)</f>
        <v>Sundays: Mar. 2, 9, 16, 23</v>
      </c>
      <c r="G49" s="22" t="str" cm="1">
        <f t="array" ref="G49">_xlfn.XLOOKUP(C49, '❄️ SD-WIN-BBALL ⚾'!$I$2:I218, '❄️ SD-WIN-BBALL ⚾'!$AF$2:AF218)</f>
        <v>Noon-4:30pm</v>
      </c>
      <c r="H49" s="42"/>
      <c r="I49" s="91" t="b">
        <v>1</v>
      </c>
      <c r="J49" s="91" t="b">
        <v>1</v>
      </c>
      <c r="K49" s="91" t="b">
        <v>1</v>
      </c>
      <c r="L49" s="91" t="b">
        <v>1</v>
      </c>
      <c r="M49" s="91" t="b">
        <v>1</v>
      </c>
      <c r="N49" s="91" t="b">
        <v>1</v>
      </c>
      <c r="O49" s="91" t="b">
        <v>1</v>
      </c>
      <c r="P49" s="91" t="b">
        <v>1</v>
      </c>
      <c r="Q49" s="91" t="b">
        <v>1</v>
      </c>
      <c r="R49" s="91" t="b">
        <v>1</v>
      </c>
      <c r="S49" s="91" t="b">
        <v>1</v>
      </c>
      <c r="T49" s="91" t="b">
        <v>1</v>
      </c>
      <c r="U49" s="91" t="b">
        <v>0</v>
      </c>
      <c r="V49" s="91" t="b">
        <v>1</v>
      </c>
      <c r="W49" s="91" t="b">
        <v>1</v>
      </c>
      <c r="X49" s="91" t="b">
        <v>1</v>
      </c>
      <c r="Y49" s="91" t="b">
        <v>0</v>
      </c>
      <c r="Z49" s="42"/>
      <c r="AB49" s="91" t="b">
        <v>0</v>
      </c>
      <c r="AF49" s="42"/>
    </row>
    <row r="50" spans="1:32">
      <c r="A50" s="4" t="str" cm="1">
        <f t="array" ref="A50">_xlfn.XLOOKUP(C50, '❄️ SD-WIN-BBALL ⚾'!$I$2:I219, '❄️ SD-WIN-BBALL ⚾'!$A$2:A219)</f>
        <v>B-RET</v>
      </c>
      <c r="B50" s="167" t="str" cm="1">
        <f t="array" ref="B50">_xlfn.XLOOKUP(C50, '❄️ SD-WIN-BBALL ⚾'!$I$2:I219, '❄️ SD-WIN-BBALL ⚾'!$G$2:G219)</f>
        <v>USBDED</v>
      </c>
      <c r="C50" s="4" t="str">
        <v>Edison HS</v>
      </c>
      <c r="D50" s="4" cm="1">
        <f t="array" ref="D50">_xlfn.XLOOKUP(C50, '❄️ SD-WIN-BBALL ⚾'!$I$2:I219, '❄️ SD-WIN-BBALL ⚾'!$AA$2:AA219)</f>
        <v>111</v>
      </c>
      <c r="E50" s="4" cm="1">
        <f t="array" ref="E50">_xlfn.XLOOKUP(C50, '❄️ SD-WIN-BBALL ⚾'!$I$2:I219, '❄️ SD-WIN-BBALL ⚾'!$AB$2:AB219)</f>
        <v>119</v>
      </c>
      <c r="F50" s="4" t="str" cm="1">
        <f t="array" ref="F50">_xlfn.XLOOKUP(C50, '❄️ SD-WIN-BBALL ⚾'!$I$2:I219, '❄️ SD-WIN-BBALL ⚾'!$AE$2:AE219)</f>
        <v>Sat./Sun.: Jan. 11, 12, 18, 19</v>
      </c>
      <c r="G50" s="4" t="str" cm="1">
        <f t="array" ref="G50">_xlfn.XLOOKUP(C50, '❄️ SD-WIN-BBALL ⚾'!$I$2:I219, '❄️ SD-WIN-BBALL ⚾'!$AF$2:AF219)</f>
        <v>9am-1:30pm</v>
      </c>
      <c r="H50" s="42"/>
      <c r="I50" s="94" t="b">
        <v>1</v>
      </c>
      <c r="J50" s="94" t="b">
        <v>1</v>
      </c>
      <c r="K50" s="94" t="b">
        <v>1</v>
      </c>
      <c r="L50" s="94" t="b">
        <v>1</v>
      </c>
      <c r="M50" s="94" t="b">
        <v>1</v>
      </c>
      <c r="N50" s="94" t="b">
        <v>1</v>
      </c>
      <c r="O50" s="94" t="b">
        <v>1</v>
      </c>
      <c r="P50" s="94" t="b">
        <v>1</v>
      </c>
      <c r="Q50" s="94" t="b">
        <v>1</v>
      </c>
      <c r="R50" s="94" t="b">
        <v>1</v>
      </c>
      <c r="S50" s="94" t="b">
        <v>1</v>
      </c>
      <c r="T50" s="94" t="b">
        <v>1</v>
      </c>
      <c r="U50" s="94" t="b">
        <v>0</v>
      </c>
      <c r="V50" s="94" t="b">
        <v>1</v>
      </c>
      <c r="W50" s="94" t="b">
        <v>1</v>
      </c>
      <c r="X50" s="94" t="b">
        <v>1</v>
      </c>
      <c r="Y50" s="94" t="b">
        <v>1</v>
      </c>
      <c r="Z50" s="42"/>
      <c r="AB50" s="94" t="b">
        <v>0</v>
      </c>
      <c r="AF50" s="42"/>
    </row>
    <row r="51" spans="1:32">
      <c r="A51" s="4" t="str" cm="1">
        <f t="array" ref="A51">_xlfn.XLOOKUP(C51, '❄️ SD-WIN-BBALL ⚾'!$I$2:I220, '❄️ SD-WIN-BBALL ⚾'!$A$2:A220)</f>
        <v>A-NEW</v>
      </c>
      <c r="B51" s="167" t="str" cm="1">
        <f t="array" ref="B51">_xlfn.XLOOKUP(C51, '❄️ SD-WIN-BBALL ⚾'!$I$2:I220, '❄️ SD-WIN-BBALL ⚾'!$G$2:G220)</f>
        <v>USBDEPG</v>
      </c>
      <c r="C51" s="4" t="str">
        <v xml:space="preserve">El Paso-Gridley HS  </v>
      </c>
      <c r="D51" s="4" cm="1">
        <f t="array" ref="D51">_xlfn.XLOOKUP(C51, '❄️ SD-WIN-BBALL ⚾'!$I$2:I220, '❄️ SD-WIN-BBALL ⚾'!$AA$2:AA220)</f>
        <v>208</v>
      </c>
      <c r="E51" s="4" cm="1">
        <f t="array" ref="E51">_xlfn.XLOOKUP(C51, '❄️ SD-WIN-BBALL ⚾'!$I$2:I220, '❄️ SD-WIN-BBALL ⚾'!$AB$2:AB220)</f>
        <v>308</v>
      </c>
      <c r="F51" s="4" t="str" cm="1">
        <f t="array" ref="F51">_xlfn.XLOOKUP(C51, '❄️ SD-WIN-BBALL ⚾'!$I$2:I220, '❄️ SD-WIN-BBALL ⚾'!$AE$2:AE220)</f>
        <v>Saturdays: Feb. 8, 22; Mar. 1, 8</v>
      </c>
      <c r="G51" s="4" t="str" cm="1">
        <f t="array" ref="G51">_xlfn.XLOOKUP(C51, '❄️ SD-WIN-BBALL ⚾'!$I$2:I220, '❄️ SD-WIN-BBALL ⚾'!$AF$2:AF220)</f>
        <v>1pm-5:30pm</v>
      </c>
      <c r="H51" s="42"/>
      <c r="I51" s="94" t="b">
        <v>1</v>
      </c>
      <c r="J51" s="94" t="b">
        <v>1</v>
      </c>
      <c r="K51" s="94" t="b">
        <v>1</v>
      </c>
      <c r="L51" s="94" t="b">
        <v>1</v>
      </c>
      <c r="M51" s="94" t="b">
        <v>1</v>
      </c>
      <c r="N51" s="94" t="b">
        <v>1</v>
      </c>
      <c r="O51" s="94" t="b">
        <v>1</v>
      </c>
      <c r="P51" s="94" t="b">
        <v>1</v>
      </c>
      <c r="Q51" s="94" t="b">
        <v>1</v>
      </c>
      <c r="R51" s="94" t="b">
        <v>1</v>
      </c>
      <c r="S51" s="94" t="b">
        <v>1</v>
      </c>
      <c r="T51" s="94" t="b">
        <v>1</v>
      </c>
      <c r="U51" s="94" t="b">
        <v>0</v>
      </c>
      <c r="V51" s="94" t="b">
        <v>1</v>
      </c>
      <c r="W51" s="94" t="b">
        <v>1</v>
      </c>
      <c r="X51" s="94" t="b">
        <v>1</v>
      </c>
      <c r="Y51" s="94" t="b">
        <v>1</v>
      </c>
      <c r="Z51" s="42"/>
      <c r="AB51" s="94" t="b">
        <v>0</v>
      </c>
      <c r="AF51" s="42"/>
    </row>
    <row r="52" spans="1:32">
      <c r="A52" s="22" t="str" cm="1">
        <f t="array" ref="A52">_xlfn.XLOOKUP(C52, '❄️ SD-WIN-BBALL ⚾'!$I$2:I221, '❄️ SD-WIN-BBALL ⚾'!$A$2:A221)</f>
        <v>B-RET</v>
      </c>
      <c r="B52" s="170" t="str" cm="1">
        <f t="array" ref="B52">_xlfn.XLOOKUP(C52, '❄️ SD-WIN-BBALL ⚾'!$I$2:I221, '❄️ SD-WIN-BBALL ⚾'!$G$2:G221)</f>
        <v>USBDECN1</v>
      </c>
      <c r="C52" s="22" t="str">
        <v>Erie CC North</v>
      </c>
      <c r="D52" s="22" cm="1">
        <f t="array" ref="D52">_xlfn.XLOOKUP(C52, '❄️ SD-WIN-BBALL ⚾'!$I$2:I221, '❄️ SD-WIN-BBALL ⚾'!$AA$2:AA221)</f>
        <v>118</v>
      </c>
      <c r="E52" s="22" cm="1">
        <f t="array" ref="E52">_xlfn.XLOOKUP(C52, '❄️ SD-WIN-BBALL ⚾'!$I$2:I221, '❄️ SD-WIN-BBALL ⚾'!$AB$2:AB221)</f>
        <v>222</v>
      </c>
      <c r="F52" s="22" t="str" cm="1">
        <f t="array" ref="F52">_xlfn.XLOOKUP(C52, '❄️ SD-WIN-BBALL ⚾'!$I$2:I221, '❄️ SD-WIN-BBALL ⚾'!$AE$2:AE221)</f>
        <v>Saturdays: Jan. 18, 25; Feb. 1, 8, 15, 22</v>
      </c>
      <c r="G52" s="22" t="str" cm="1">
        <f t="array" ref="G52">_xlfn.XLOOKUP(C52, '❄️ SD-WIN-BBALL ⚾'!$I$2:I221, '❄️ SD-WIN-BBALL ⚾'!$AF$2:AF221)</f>
        <v>Noon-5pm</v>
      </c>
      <c r="H52" s="42"/>
      <c r="I52" s="91" t="b">
        <v>1</v>
      </c>
      <c r="J52" s="91" t="b">
        <v>1</v>
      </c>
      <c r="K52" s="91" t="b">
        <v>1</v>
      </c>
      <c r="L52" s="91" t="b">
        <v>1</v>
      </c>
      <c r="M52" s="91" t="b">
        <v>1</v>
      </c>
      <c r="N52" s="91" t="b">
        <v>1</v>
      </c>
      <c r="O52" s="91" t="b">
        <v>1</v>
      </c>
      <c r="P52" s="91" t="b">
        <v>1</v>
      </c>
      <c r="Q52" s="91" t="b">
        <v>1</v>
      </c>
      <c r="R52" s="91" t="b">
        <v>1</v>
      </c>
      <c r="S52" s="91" t="b">
        <v>1</v>
      </c>
      <c r="T52" s="91" t="b">
        <v>1</v>
      </c>
      <c r="U52" s="91" t="b">
        <v>0</v>
      </c>
      <c r="V52" s="91" t="b">
        <v>1</v>
      </c>
      <c r="W52" s="91" t="b">
        <v>1</v>
      </c>
      <c r="X52" s="91" t="b">
        <v>1</v>
      </c>
      <c r="Y52" s="91" t="b">
        <v>1</v>
      </c>
      <c r="Z52" s="42"/>
      <c r="AB52" s="91" t="b">
        <v>0</v>
      </c>
      <c r="AF52" s="42"/>
    </row>
    <row r="53" spans="1:32">
      <c r="A53" s="4" t="str" cm="1">
        <f t="array" ref="A53">_xlfn.XLOOKUP(C53, '❄️ SD-WIN-BBALL ⚾'!$I$2:I222, '❄️ SD-WIN-BBALL ⚾'!$A$2:A222)</f>
        <v>B-RET</v>
      </c>
      <c r="B53" s="167" t="str" cm="1">
        <f t="array" ref="B53">_xlfn.XLOOKUP(C53, '❄️ SD-WIN-BBALL ⚾'!$I$2:I222, '❄️ SD-WIN-BBALL ⚾'!$G$2:G222)</f>
        <v>USBDECN2</v>
      </c>
      <c r="C53" s="4" t="str">
        <v>Erie CC South</v>
      </c>
      <c r="D53" s="4" cm="1">
        <f t="array" ref="D53">_xlfn.XLOOKUP(C53, '❄️ SD-WIN-BBALL ⚾'!$I$2:I222, '❄️ SD-WIN-BBALL ⚾'!$AA$2:AA222)</f>
        <v>119</v>
      </c>
      <c r="E53" s="4" cm="1">
        <f t="array" ref="E53">_xlfn.XLOOKUP(C53, '❄️ SD-WIN-BBALL ⚾'!$I$2:I222, '❄️ SD-WIN-BBALL ⚾'!$AB$2:AB222)</f>
        <v>223</v>
      </c>
      <c r="F53" s="4" t="str" cm="1">
        <f t="array" ref="F53">_xlfn.XLOOKUP(C53, '❄️ SD-WIN-BBALL ⚾'!$I$2:I222, '❄️ SD-WIN-BBALL ⚾'!$AE$2:AE222)</f>
        <v>Sundays: Jan. 19, 26; Feb. 2, 9, 16, 23</v>
      </c>
      <c r="G53" s="4" t="str" cm="1">
        <f t="array" ref="G53">_xlfn.XLOOKUP(C53, '❄️ SD-WIN-BBALL ⚾'!$I$2:I222, '❄️ SD-WIN-BBALL ⚾'!$AF$2:AF222)</f>
        <v>Noon-5pm</v>
      </c>
      <c r="H53" s="42"/>
      <c r="I53" s="94" t="b">
        <v>1</v>
      </c>
      <c r="J53" s="94" t="b">
        <v>1</v>
      </c>
      <c r="K53" s="94" t="b">
        <v>1</v>
      </c>
      <c r="L53" s="94" t="b">
        <v>1</v>
      </c>
      <c r="M53" s="94" t="b">
        <v>1</v>
      </c>
      <c r="N53" s="94" t="b">
        <v>1</v>
      </c>
      <c r="O53" s="94" t="b">
        <v>1</v>
      </c>
      <c r="P53" s="94" t="b">
        <v>1</v>
      </c>
      <c r="Q53" s="94" t="b">
        <v>1</v>
      </c>
      <c r="R53" s="94" t="b">
        <v>1</v>
      </c>
      <c r="S53" s="94" t="b">
        <v>1</v>
      </c>
      <c r="T53" s="94" t="b">
        <v>1</v>
      </c>
      <c r="U53" s="94" t="b">
        <v>0</v>
      </c>
      <c r="V53" s="94" t="b">
        <v>1</v>
      </c>
      <c r="W53" s="94" t="b">
        <v>1</v>
      </c>
      <c r="X53" s="94" t="b">
        <v>1</v>
      </c>
      <c r="Y53" s="94" t="b">
        <v>1</v>
      </c>
      <c r="Z53" s="42"/>
      <c r="AB53" s="94" t="b">
        <v>0</v>
      </c>
      <c r="AF53" s="42"/>
    </row>
    <row r="54" spans="1:32">
      <c r="A54" s="4" t="str" cm="1">
        <f t="array" ref="A54">_xlfn.XLOOKUP(C54, '❄️ SD-WIN-BBALL ⚾'!$I$2:I223, '❄️ SD-WIN-BBALL ⚾'!$A$2:A223)</f>
        <v>A-NEW</v>
      </c>
      <c r="B54" s="167" t="str" cm="1">
        <f t="array" ref="B54">_xlfn.XLOOKUP(C54, '❄️ SD-WIN-BBALL ⚾'!$I$2:I223, '❄️ SD-WIN-BBALL ⚾'!$G$2:G223)</f>
        <v>USBDEXC</v>
      </c>
      <c r="C54" s="4" t="str">
        <v xml:space="preserve">Excelsior Charter School  </v>
      </c>
      <c r="D54" s="4" cm="1">
        <f t="array" ref="D54">_xlfn.XLOOKUP(C54, '❄️ SD-WIN-BBALL ⚾'!$I$2:I223, '❄️ SD-WIN-BBALL ⚾'!$AA$2:AA223)</f>
        <v>104</v>
      </c>
      <c r="E54" s="4" cm="1">
        <f t="array" ref="E54">_xlfn.XLOOKUP(C54, '❄️ SD-WIN-BBALL ⚾'!$I$2:I223, '❄️ SD-WIN-BBALL ⚾'!$AB$2:AB223)</f>
        <v>125</v>
      </c>
      <c r="F54" s="4" t="str" cm="1">
        <f t="array" ref="F54">_xlfn.XLOOKUP(C54, '❄️ SD-WIN-BBALL ⚾'!$I$2:I223, '❄️ SD-WIN-BBALL ⚾'!$AE$2:AE223)</f>
        <v>Saturdays: Jan. 4, 11, 18, 25</v>
      </c>
      <c r="G54" s="4" t="str" cm="1">
        <f t="array" ref="G54">_xlfn.XLOOKUP(C54, '❄️ SD-WIN-BBALL ⚾'!$I$2:I223, '❄️ SD-WIN-BBALL ⚾'!$AF$2:AF223)</f>
        <v>10am-2:30pm</v>
      </c>
      <c r="H54" s="42"/>
      <c r="I54" s="94" t="b">
        <v>1</v>
      </c>
      <c r="J54" s="94" t="b">
        <v>1</v>
      </c>
      <c r="K54" s="94" t="b">
        <v>1</v>
      </c>
      <c r="L54" s="94" t="b">
        <v>1</v>
      </c>
      <c r="M54" s="94" t="b">
        <v>1</v>
      </c>
      <c r="N54" s="94" t="b">
        <v>1</v>
      </c>
      <c r="O54" s="94" t="b">
        <v>1</v>
      </c>
      <c r="P54" s="94" t="b">
        <v>1</v>
      </c>
      <c r="Q54" s="94" t="b">
        <v>1</v>
      </c>
      <c r="R54" s="94" t="b">
        <v>1</v>
      </c>
      <c r="S54" s="94" t="b">
        <v>1</v>
      </c>
      <c r="T54" s="94" t="b">
        <v>1</v>
      </c>
      <c r="U54" s="94" t="b">
        <v>0</v>
      </c>
      <c r="V54" s="94" t="b">
        <v>1</v>
      </c>
      <c r="W54" s="94" t="b">
        <v>1</v>
      </c>
      <c r="X54" s="94" t="b">
        <v>1</v>
      </c>
      <c r="Y54" s="94" t="b">
        <v>1</v>
      </c>
      <c r="Z54" s="42"/>
      <c r="AB54" s="94" t="b">
        <v>0</v>
      </c>
      <c r="AF54" s="42"/>
    </row>
    <row r="55" spans="1:32">
      <c r="A55" s="22" t="str" cm="1">
        <f t="array" ref="A55">_xlfn.XLOOKUP(C55, '❄️ SD-WIN-BBALL ⚾'!$I$2:I224, '❄️ SD-WIN-BBALL ⚾'!$A$2:A224)</f>
        <v>B-RET</v>
      </c>
      <c r="B55" s="170" t="str" cm="1">
        <f t="array" ref="B55">_xlfn.XLOOKUP(C55, '❄️ SD-WIN-BBALL ⚾'!$I$2:I224, '❄️ SD-WIN-BBALL ⚾'!$G$2:G224)</f>
        <v>USBDET</v>
      </c>
      <c r="C55" s="22" t="str">
        <v xml:space="preserve">Exeter Township HS  </v>
      </c>
      <c r="D55" s="22" cm="1">
        <f t="array" ref="D55">_xlfn.XLOOKUP(C55, '❄️ SD-WIN-BBALL ⚾'!$I$2:I224, '❄️ SD-WIN-BBALL ⚾'!$AA$2:AA224)</f>
        <v>112</v>
      </c>
      <c r="E55" s="22" cm="1">
        <f t="array" ref="E55">_xlfn.XLOOKUP(C55, '❄️ SD-WIN-BBALL ⚾'!$I$2:I224, '❄️ SD-WIN-BBALL ⚾'!$AB$2:AB224)</f>
        <v>202</v>
      </c>
      <c r="F55" s="22" t="str" cm="1">
        <f t="array" ref="F55">_xlfn.XLOOKUP(C55, '❄️ SD-WIN-BBALL ⚾'!$I$2:I224, '❄️ SD-WIN-BBALL ⚾'!$AE$2:AE224)</f>
        <v>Sundays: Jan. 12, 19, 26; Feb. 2</v>
      </c>
      <c r="G55" s="22" t="str" cm="1">
        <f t="array" ref="G55">_xlfn.XLOOKUP(C55, '❄️ SD-WIN-BBALL ⚾'!$I$2:I224, '❄️ SD-WIN-BBALL ⚾'!$AF$2:AF224)</f>
        <v>9am-1:30pm</v>
      </c>
      <c r="H55" s="42"/>
      <c r="I55" s="91" t="b">
        <v>1</v>
      </c>
      <c r="J55" s="91" t="b">
        <v>1</v>
      </c>
      <c r="K55" s="91" t="b">
        <v>1</v>
      </c>
      <c r="L55" s="91" t="b">
        <v>1</v>
      </c>
      <c r="M55" s="91" t="b">
        <v>1</v>
      </c>
      <c r="N55" s="91" t="b">
        <v>1</v>
      </c>
      <c r="O55" s="91" t="b">
        <v>1</v>
      </c>
      <c r="P55" s="91" t="b">
        <v>1</v>
      </c>
      <c r="Q55" s="91" t="b">
        <v>1</v>
      </c>
      <c r="R55" s="91" t="b">
        <v>1</v>
      </c>
      <c r="S55" s="91" t="b">
        <v>1</v>
      </c>
      <c r="T55" s="91" t="b">
        <v>1</v>
      </c>
      <c r="U55" s="91" t="b">
        <v>0</v>
      </c>
      <c r="V55" s="91" t="b">
        <v>1</v>
      </c>
      <c r="W55" s="91" t="b">
        <v>1</v>
      </c>
      <c r="X55" s="91" t="b">
        <v>1</v>
      </c>
      <c r="Y55" s="91" t="b">
        <v>1</v>
      </c>
      <c r="Z55" s="42"/>
      <c r="AB55" s="91" t="b">
        <v>0</v>
      </c>
      <c r="AF55" s="42"/>
    </row>
    <row r="56" spans="1:32">
      <c r="A56" s="4" t="str" cm="1">
        <f t="array" ref="A56">_xlfn.XLOOKUP(C56, '❄️ SD-WIN-BBALL ⚾'!$I$2:I225, '❄️ SD-WIN-BBALL ⚾'!$A$2:A225)</f>
        <v>B-RET</v>
      </c>
      <c r="B56" s="167" t="str" cm="1">
        <f t="array" ref="B56">_xlfn.XLOOKUP(C56, '❄️ SD-WIN-BBALL ⚾'!$I$2:I225, '❄️ SD-WIN-BBALL ⚾'!$G$2:G225)</f>
        <v>USBDFNW</v>
      </c>
      <c r="C56" s="4" t="str">
        <v>F.A.S.T of NW Ohio</v>
      </c>
      <c r="D56" s="4" cm="1">
        <f t="array" ref="D56">_xlfn.XLOOKUP(C56, '❄️ SD-WIN-BBALL ⚾'!$I$2:I225, '❄️ SD-WIN-BBALL ⚾'!$AA$2:AA225)</f>
        <v>105</v>
      </c>
      <c r="E56" s="4" cm="1">
        <f t="array" ref="E56">_xlfn.XLOOKUP(C56, '❄️ SD-WIN-BBALL ⚾'!$I$2:I225, '❄️ SD-WIN-BBALL ⚾'!$AB$2:AB225)</f>
        <v>209</v>
      </c>
      <c r="F56" s="4" t="str" cm="1">
        <f t="array" ref="F56">_xlfn.XLOOKUP(C56, '❄️ SD-WIN-BBALL ⚾'!$I$2:I225, '❄️ SD-WIN-BBALL ⚾'!$AE$2:AE225)</f>
        <v>Sundays: Jan. 5, 12, 19, 26; Feb. 2, 9</v>
      </c>
      <c r="G56" s="4" t="str" cm="1">
        <f t="array" ref="G56">_xlfn.XLOOKUP(C56, '❄️ SD-WIN-BBALL ⚾'!$I$2:I225, '❄️ SD-WIN-BBALL ⚾'!$AF$2:AF225)</f>
        <v>9am-1pm</v>
      </c>
      <c r="H56" s="42"/>
      <c r="I56" s="94" t="b">
        <v>1</v>
      </c>
      <c r="J56" s="94" t="b">
        <v>1</v>
      </c>
      <c r="K56" s="94" t="b">
        <v>1</v>
      </c>
      <c r="L56" s="94" t="b">
        <v>1</v>
      </c>
      <c r="M56" s="94" t="b">
        <v>1</v>
      </c>
      <c r="N56" s="94" t="b">
        <v>1</v>
      </c>
      <c r="O56" s="94" t="b">
        <v>1</v>
      </c>
      <c r="P56" s="94" t="b">
        <v>1</v>
      </c>
      <c r="Q56" s="94" t="b">
        <v>1</v>
      </c>
      <c r="R56" s="94" t="b">
        <v>1</v>
      </c>
      <c r="S56" s="94" t="b">
        <v>1</v>
      </c>
      <c r="T56" s="94" t="b">
        <v>1</v>
      </c>
      <c r="U56" s="94" t="b">
        <v>0</v>
      </c>
      <c r="V56" s="94" t="b">
        <v>1</v>
      </c>
      <c r="W56" s="94" t="b">
        <v>1</v>
      </c>
      <c r="X56" s="94" t="b">
        <v>1</v>
      </c>
      <c r="Y56" s="94" t="b">
        <v>1</v>
      </c>
      <c r="Z56" s="42"/>
      <c r="AB56" s="94" t="b">
        <v>0</v>
      </c>
      <c r="AF56" s="42"/>
    </row>
    <row r="57" spans="1:32">
      <c r="A57" s="90" t="str" cm="1">
        <f t="array" ref="A57">_xlfn.XLOOKUP(C57, '❄️ SD-WIN-BBALL ⚾'!$I$2:I226, '❄️ SD-WIN-BBALL ⚾'!$A$2:A226)</f>
        <v>A-NEW</v>
      </c>
      <c r="B57" s="169" t="str" cm="1">
        <f t="array" ref="B57">_xlfn.XLOOKUP(C57, '❄️ SD-WIN-BBALL ⚾'!$I$2:I226, '❄️ SD-WIN-BBALL ⚾'!$G$2:G226)</f>
        <v>USBDFSC</v>
      </c>
      <c r="C57" s="90" t="str">
        <v>Fairfield Sports Complex</v>
      </c>
      <c r="D57" s="90" cm="1">
        <f t="array" ref="D57">_xlfn.XLOOKUP(C57, '❄️ SD-WIN-BBALL ⚾'!$I$2:I226, '❄️ SD-WIN-BBALL ⚾'!$AA$2:AA226)</f>
        <v>104</v>
      </c>
      <c r="E57" s="90" cm="1">
        <f t="array" ref="E57">_xlfn.XLOOKUP(C57, '❄️ SD-WIN-BBALL ⚾'!$I$2:I226, '❄️ SD-WIN-BBALL ⚾'!$AB$2:AB226)</f>
        <v>125</v>
      </c>
      <c r="F57" s="90" t="str" cm="1">
        <f t="array" ref="F57">_xlfn.XLOOKUP(C57, '❄️ SD-WIN-BBALL ⚾'!$I$2:I226, '❄️ SD-WIN-BBALL ⚾'!$AE$2:AE226)</f>
        <v>Saturdays: Jan. 4, 11, 18, 25</v>
      </c>
      <c r="G57" s="90" t="str" cm="1">
        <f t="array" ref="G57">_xlfn.XLOOKUP(C57, '❄️ SD-WIN-BBALL ⚾'!$I$2:I226, '❄️ SD-WIN-BBALL ⚾'!$AF$2:AF226)</f>
        <v>Noon-4:30pm</v>
      </c>
      <c r="H57" s="42"/>
      <c r="I57" s="93" t="b">
        <v>1</v>
      </c>
      <c r="J57" s="93" t="b">
        <v>1</v>
      </c>
      <c r="K57" s="93" t="b">
        <v>1</v>
      </c>
      <c r="L57" s="93" t="b">
        <v>1</v>
      </c>
      <c r="M57" s="93" t="b">
        <v>1</v>
      </c>
      <c r="N57" s="93" t="b">
        <v>1</v>
      </c>
      <c r="O57" s="93" t="b">
        <v>1</v>
      </c>
      <c r="P57" s="93" t="b">
        <v>1</v>
      </c>
      <c r="Q57" s="93" t="b">
        <v>1</v>
      </c>
      <c r="R57" s="93" t="b">
        <v>1</v>
      </c>
      <c r="S57" s="93" t="b">
        <v>1</v>
      </c>
      <c r="T57" s="93" t="b">
        <v>1</v>
      </c>
      <c r="U57" s="93" t="b">
        <v>0</v>
      </c>
      <c r="V57" s="93" t="b">
        <v>1</v>
      </c>
      <c r="W57" s="93" t="b">
        <v>1</v>
      </c>
      <c r="X57" s="93" t="b">
        <v>1</v>
      </c>
      <c r="Y57" s="93" t="b">
        <v>1</v>
      </c>
      <c r="Z57" s="42"/>
      <c r="AB57" s="93" t="b">
        <v>0</v>
      </c>
      <c r="AF57" s="42"/>
    </row>
    <row r="58" spans="1:32">
      <c r="A58" s="4" t="str" cm="1">
        <f t="array" ref="A58">_xlfn.XLOOKUP(C58, '❄️ SD-WIN-BBALL ⚾'!$I$2:I227, '❄️ SD-WIN-BBALL ⚾'!$A$2:A227)</f>
        <v>B-RET</v>
      </c>
      <c r="B58" s="167" t="str" cm="1">
        <f t="array" ref="B58">_xlfn.XLOOKUP(C58, '❄️ SD-WIN-BBALL ⚾'!$I$2:I227, '❄️ SD-WIN-BBALL ⚾'!$G$2:G227)</f>
        <v>USBDFLC</v>
      </c>
      <c r="C58" s="4" t="str">
        <v>Finger Lakes CC</v>
      </c>
      <c r="D58" s="4" cm="1">
        <f t="array" ref="D58">_xlfn.XLOOKUP(C58, '❄️ SD-WIN-BBALL ⚾'!$I$2:I227, '❄️ SD-WIN-BBALL ⚾'!$AA$2:AA227)</f>
        <v>105</v>
      </c>
      <c r="E58" s="4" cm="1">
        <f t="array" ref="E58">_xlfn.XLOOKUP(C58, '❄️ SD-WIN-BBALL ⚾'!$I$2:I227, '❄️ SD-WIN-BBALL ⚾'!$AB$2:AB227)</f>
        <v>202</v>
      </c>
      <c r="F58" s="4" t="str" cm="1">
        <f t="array" ref="F58">_xlfn.XLOOKUP(C58, '❄️ SD-WIN-BBALL ⚾'!$I$2:I227, '❄️ SD-WIN-BBALL ⚾'!$AE$2:AE227)</f>
        <v>Sundays: Jan. 5, 12, 26; Feb. 2</v>
      </c>
      <c r="G58" s="4" t="str" cm="1">
        <f t="array" ref="G58">_xlfn.XLOOKUP(C58, '❄️ SD-WIN-BBALL ⚾'!$I$2:I227, '❄️ SD-WIN-BBALL ⚾'!$AF$2:AF227)</f>
        <v>9am-1:30pm</v>
      </c>
      <c r="H58" s="42"/>
      <c r="I58" s="94" t="b">
        <v>1</v>
      </c>
      <c r="J58" s="94" t="b">
        <v>1</v>
      </c>
      <c r="K58" s="94" t="b">
        <v>1</v>
      </c>
      <c r="L58" s="94" t="b">
        <v>1</v>
      </c>
      <c r="M58" s="94" t="b">
        <v>1</v>
      </c>
      <c r="N58" s="94" t="b">
        <v>1</v>
      </c>
      <c r="O58" s="94" t="b">
        <v>1</v>
      </c>
      <c r="P58" s="94" t="b">
        <v>1</v>
      </c>
      <c r="Q58" s="94" t="b">
        <v>1</v>
      </c>
      <c r="R58" s="94" t="b">
        <v>1</v>
      </c>
      <c r="S58" s="94" t="b">
        <v>1</v>
      </c>
      <c r="T58" s="94" t="b">
        <v>1</v>
      </c>
      <c r="U58" s="94" t="b">
        <v>0</v>
      </c>
      <c r="V58" s="94" t="b">
        <v>1</v>
      </c>
      <c r="W58" s="94" t="b">
        <v>1</v>
      </c>
      <c r="X58" s="94" t="b">
        <v>1</v>
      </c>
      <c r="Y58" s="94" t="b">
        <v>0</v>
      </c>
      <c r="Z58" s="42"/>
      <c r="AB58" s="94" t="b">
        <v>0</v>
      </c>
      <c r="AF58" s="42"/>
    </row>
    <row r="59" spans="1:32">
      <c r="A59" s="4" t="str" cm="1">
        <f t="array" ref="A59">_xlfn.XLOOKUP(C59, '❄️ SD-WIN-BBALL ⚾'!$I$2:I228, '❄️ SD-WIN-BBALL ⚾'!$A$2:A228)</f>
        <v>B-RET</v>
      </c>
      <c r="B59" s="167" t="str" cm="1">
        <f t="array" ref="B59">_xlfn.XLOOKUP(C59, '❄️ SD-WIN-BBALL ⚾'!$I$2:I228, '❄️ SD-WIN-BBALL ⚾'!$G$2:G228)</f>
        <v>USBDFLC2</v>
      </c>
      <c r="C59" s="4" t="str">
        <v>Finger Lakes CC - WINTER BREAK</v>
      </c>
      <c r="D59" s="4" cm="1">
        <f t="array" ref="D59">_xlfn.XLOOKUP(C59, '❄️ SD-WIN-BBALL ⚾'!$I$2:I228, '❄️ SD-WIN-BBALL ⚾'!$AA$2:AA228)</f>
        <v>27</v>
      </c>
      <c r="E59" s="4" cm="1">
        <f t="array" ref="E59">_xlfn.XLOOKUP(C59, '❄️ SD-WIN-BBALL ⚾'!$I$2:I228, '❄️ SD-WIN-BBALL ⚾'!$AB$2:AB228)</f>
        <v>30</v>
      </c>
      <c r="F59" s="4" t="str" cm="1">
        <f t="array" ref="F59">_xlfn.XLOOKUP(C59, '❄️ SD-WIN-BBALL ⚾'!$I$2:I228, '❄️ SD-WIN-BBALL ⚾'!$AE$2:AE228)</f>
        <v>Fri.-Mon.: Dec. 27, 28, 29, 30</v>
      </c>
      <c r="G59" s="4" t="str" cm="1">
        <f t="array" ref="G59">_xlfn.XLOOKUP(C59, '❄️ SD-WIN-BBALL ⚾'!$I$2:I228, '❄️ SD-WIN-BBALL ⚾'!$AF$2:AF228)</f>
        <v>9am-3pm</v>
      </c>
      <c r="H59" s="42"/>
      <c r="I59" s="94" t="b">
        <v>1</v>
      </c>
      <c r="J59" s="94" t="b">
        <v>1</v>
      </c>
      <c r="K59" s="94" t="b">
        <v>1</v>
      </c>
      <c r="L59" s="94" t="b">
        <v>1</v>
      </c>
      <c r="M59" s="94" t="b">
        <v>1</v>
      </c>
      <c r="N59" s="94" t="b">
        <v>1</v>
      </c>
      <c r="O59" s="94" t="b">
        <v>1</v>
      </c>
      <c r="P59" s="94" t="b">
        <v>1</v>
      </c>
      <c r="Q59" s="94" t="b">
        <v>1</v>
      </c>
      <c r="R59" s="94" t="b">
        <v>1</v>
      </c>
      <c r="S59" s="94" t="b">
        <v>1</v>
      </c>
      <c r="T59" s="94" t="b">
        <v>1</v>
      </c>
      <c r="U59" s="94" t="b">
        <v>0</v>
      </c>
      <c r="V59" s="94" t="b">
        <v>1</v>
      </c>
      <c r="W59" s="94" t="b">
        <v>1</v>
      </c>
      <c r="X59" s="94" t="b">
        <v>1</v>
      </c>
      <c r="Y59" s="94" t="b">
        <v>1</v>
      </c>
      <c r="Z59" s="42"/>
      <c r="AB59" s="94" t="b">
        <v>0</v>
      </c>
      <c r="AF59" s="42"/>
    </row>
    <row r="60" spans="1:32">
      <c r="A60" s="22" t="str" cm="1">
        <f t="array" ref="A60">_xlfn.XLOOKUP(C60, '❄️ SD-WIN-BBALL ⚾'!$I$2:I229, '❄️ SD-WIN-BBALL ⚾'!$A$2:A229)</f>
        <v>B-RET</v>
      </c>
      <c r="B60" s="170" t="str" cm="1">
        <f t="array" ref="B60">_xlfn.XLOOKUP(C60, '❄️ SD-WIN-BBALL ⚾'!$I$2:I229, '❄️ SD-WIN-BBALL ⚾'!$G$2:G229)</f>
        <v>USBDFLH</v>
      </c>
      <c r="C60" s="22" t="str">
        <v>Firelands HS</v>
      </c>
      <c r="D60" s="22" cm="1">
        <f t="array" ref="D60">_xlfn.XLOOKUP(C60, '❄️ SD-WIN-BBALL ⚾'!$I$2:I229, '❄️ SD-WIN-BBALL ⚾'!$AA$2:AA229)</f>
        <v>119</v>
      </c>
      <c r="E60" s="22" cm="1">
        <f t="array" ref="E60">_xlfn.XLOOKUP(C60, '❄️ SD-WIN-BBALL ⚾'!$I$2:I229, '❄️ SD-WIN-BBALL ⚾'!$AB$2:AB229)</f>
        <v>209</v>
      </c>
      <c r="F60" s="22" t="str" cm="1">
        <f t="array" ref="F60">_xlfn.XLOOKUP(C60, '❄️ SD-WIN-BBALL ⚾'!$I$2:I229, '❄️ SD-WIN-BBALL ⚾'!$AE$2:AE229)</f>
        <v>Sundays: Jan. 19, 26; Feb. 2, 9</v>
      </c>
      <c r="G60" s="22" t="str" cm="1">
        <f t="array" ref="G60">_xlfn.XLOOKUP(C60, '❄️ SD-WIN-BBALL ⚾'!$I$2:I229, '❄️ SD-WIN-BBALL ⚾'!$AF$2:AF229)</f>
        <v>Noon-4:30pm</v>
      </c>
      <c r="H60" s="42"/>
      <c r="I60" s="91" t="b">
        <v>1</v>
      </c>
      <c r="J60" s="91" t="b">
        <v>1</v>
      </c>
      <c r="K60" s="91" t="b">
        <v>1</v>
      </c>
      <c r="L60" s="91" t="b">
        <v>1</v>
      </c>
      <c r="M60" s="91" t="b">
        <v>1</v>
      </c>
      <c r="N60" s="91" t="b">
        <v>1</v>
      </c>
      <c r="O60" s="91" t="b">
        <v>1</v>
      </c>
      <c r="P60" s="91" t="b">
        <v>1</v>
      </c>
      <c r="Q60" s="91" t="b">
        <v>1</v>
      </c>
      <c r="R60" s="91" t="b">
        <v>1</v>
      </c>
      <c r="S60" s="91" t="b">
        <v>1</v>
      </c>
      <c r="T60" s="91" t="b">
        <v>1</v>
      </c>
      <c r="U60" s="91" t="b">
        <v>0</v>
      </c>
      <c r="V60" s="91" t="b">
        <v>1</v>
      </c>
      <c r="W60" s="91" t="b">
        <v>1</v>
      </c>
      <c r="X60" s="91" t="b">
        <v>1</v>
      </c>
      <c r="Y60" s="91" t="b">
        <v>1</v>
      </c>
      <c r="Z60" s="42"/>
      <c r="AB60" s="91" t="b">
        <v>0</v>
      </c>
      <c r="AF60" s="42"/>
    </row>
    <row r="61" spans="1:32">
      <c r="A61" s="4" t="str" cm="1">
        <f t="array" ref="A61">_xlfn.XLOOKUP(C61, '❄️ SD-WIN-BBALL ⚾'!$I$2:I230, '❄️ SD-WIN-BBALL ⚾'!$A$2:A230)</f>
        <v>B-RET</v>
      </c>
      <c r="B61" s="167" t="str" cm="1">
        <f t="array" ref="B61">_xlfn.XLOOKUP(C61, '❄️ SD-WIN-BBALL ⚾'!$I$2:I230, '❄️ SD-WIN-BBALL ⚾'!$G$2:G230)</f>
        <v>USBDFSH</v>
      </c>
      <c r="C61" s="4" t="str">
        <v>Firestone HS</v>
      </c>
      <c r="D61" s="4" cm="1">
        <f t="array" ref="D61">_xlfn.XLOOKUP(C61, '❄️ SD-WIN-BBALL ⚾'!$I$2:I230, '❄️ SD-WIN-BBALL ⚾'!$AA$2:AA230)</f>
        <v>112</v>
      </c>
      <c r="E61" s="4" cm="1">
        <f t="array" ref="E61">_xlfn.XLOOKUP(C61, '❄️ SD-WIN-BBALL ⚾'!$I$2:I230, '❄️ SD-WIN-BBALL ⚾'!$AB$2:AB230)</f>
        <v>202</v>
      </c>
      <c r="F61" s="4" t="str" cm="1">
        <f t="array" ref="F61">_xlfn.XLOOKUP(C61, '❄️ SD-WIN-BBALL ⚾'!$I$2:I230, '❄️ SD-WIN-BBALL ⚾'!$AE$2:AE230)</f>
        <v>Sundays: Jan. 12, 19, 26; Feb. 2</v>
      </c>
      <c r="G61" s="4" t="str" cm="1">
        <f t="array" ref="G61">_xlfn.XLOOKUP(C61, '❄️ SD-WIN-BBALL ⚾'!$I$2:I230, '❄️ SD-WIN-BBALL ⚾'!$AF$2:AF230)</f>
        <v>Noon-4:30pm</v>
      </c>
      <c r="H61" s="42"/>
      <c r="I61" s="94" t="b">
        <v>1</v>
      </c>
      <c r="J61" s="94" t="b">
        <v>1</v>
      </c>
      <c r="K61" s="94" t="b">
        <v>1</v>
      </c>
      <c r="L61" s="94" t="b">
        <v>1</v>
      </c>
      <c r="M61" s="94" t="b">
        <v>1</v>
      </c>
      <c r="N61" s="94" t="b">
        <v>1</v>
      </c>
      <c r="O61" s="94" t="b">
        <v>1</v>
      </c>
      <c r="P61" s="94" t="b">
        <v>1</v>
      </c>
      <c r="Q61" s="94" t="b">
        <v>1</v>
      </c>
      <c r="R61" s="94" t="b">
        <v>1</v>
      </c>
      <c r="S61" s="94" t="b">
        <v>1</v>
      </c>
      <c r="T61" s="94" t="b">
        <v>1</v>
      </c>
      <c r="U61" s="94" t="b">
        <v>0</v>
      </c>
      <c r="V61" s="94" t="b">
        <v>1</v>
      </c>
      <c r="W61" s="94" t="b">
        <v>1</v>
      </c>
      <c r="X61" s="94" t="b">
        <v>1</v>
      </c>
      <c r="Y61" s="94" t="b">
        <v>1</v>
      </c>
      <c r="Z61" s="42"/>
      <c r="AB61" s="94" t="b">
        <v>0</v>
      </c>
      <c r="AF61" s="42"/>
    </row>
    <row r="62" spans="1:32">
      <c r="A62" s="4" t="str" cm="1">
        <f t="array" ref="A62">_xlfn.XLOOKUP(C62, '❄️ SD-WIN-BBALL ⚾'!$I$2:I231, '❄️ SD-WIN-BBALL ⚾'!$A$2:A231)</f>
        <v>A-NEW</v>
      </c>
      <c r="B62" s="167" t="str" cm="1">
        <f t="array" ref="B62">_xlfn.XLOOKUP(C62, '❄️ SD-WIN-BBALL ⚾'!$I$2:I231, '❄️ SD-WIN-BBALL ⚾'!$G$2:G231)</f>
        <v>USBDFOR</v>
      </c>
      <c r="C62" s="4" t="str">
        <v xml:space="preserve">Forreston HS  </v>
      </c>
      <c r="D62" s="4" cm="1">
        <f t="array" ref="D62">_xlfn.XLOOKUP(C62, '❄️ SD-WIN-BBALL ⚾'!$I$2:I231, '❄️ SD-WIN-BBALL ⚾'!$AA$2:AA231)</f>
        <v>202</v>
      </c>
      <c r="E62" s="4" cm="1">
        <f t="array" ref="E62">_xlfn.XLOOKUP(C62, '❄️ SD-WIN-BBALL ⚾'!$I$2:I231, '❄️ SD-WIN-BBALL ⚾'!$AB$2:AB231)</f>
        <v>223</v>
      </c>
      <c r="F62" s="4" t="str" cm="1">
        <f t="array" ref="F62">_xlfn.XLOOKUP(C62, '❄️ SD-WIN-BBALL ⚾'!$I$2:I231, '❄️ SD-WIN-BBALL ⚾'!$AE$2:AE231)</f>
        <v>Sundays: Feb. 2, 9, 16, 23</v>
      </c>
      <c r="G62" s="4" t="str" cm="1">
        <f t="array" ref="G62">_xlfn.XLOOKUP(C62, '❄️ SD-WIN-BBALL ⚾'!$I$2:I231, '❄️ SD-WIN-BBALL ⚾'!$AF$2:AF231)</f>
        <v>Noon-4:30pm</v>
      </c>
      <c r="H62" s="42"/>
      <c r="I62" s="94" t="b">
        <v>1</v>
      </c>
      <c r="J62" s="94" t="b">
        <v>1</v>
      </c>
      <c r="K62" s="94" t="b">
        <v>1</v>
      </c>
      <c r="L62" s="94" t="b">
        <v>1</v>
      </c>
      <c r="M62" s="94" t="b">
        <v>1</v>
      </c>
      <c r="N62" s="94" t="b">
        <v>1</v>
      </c>
      <c r="O62" s="94" t="b">
        <v>1</v>
      </c>
      <c r="P62" s="94" t="b">
        <v>1</v>
      </c>
      <c r="Q62" s="94" t="b">
        <v>1</v>
      </c>
      <c r="R62" s="94" t="b">
        <v>1</v>
      </c>
      <c r="S62" s="94" t="b">
        <v>1</v>
      </c>
      <c r="T62" s="94" t="b">
        <v>1</v>
      </c>
      <c r="U62" s="94" t="b">
        <v>0</v>
      </c>
      <c r="V62" s="94" t="b">
        <v>1</v>
      </c>
      <c r="W62" s="94" t="b">
        <v>1</v>
      </c>
      <c r="X62" s="94" t="b">
        <v>1</v>
      </c>
      <c r="Y62" s="94" t="b">
        <v>0</v>
      </c>
      <c r="Z62" s="42"/>
      <c r="AB62" s="94" t="b">
        <v>0</v>
      </c>
      <c r="AF62" s="42"/>
    </row>
    <row r="63" spans="1:32">
      <c r="A63" s="4" t="str" cm="1">
        <f t="array" ref="A63">_xlfn.XLOOKUP(C63, '❄️ SD-WIN-BBALL ⚾'!$I$2:I232, '❄️ SD-WIN-BBALL ⚾'!$A$2:A232)</f>
        <v>B-RET</v>
      </c>
      <c r="B63" s="167" t="str" cm="1">
        <f t="array" ref="B63">_xlfn.XLOOKUP(C63, '❄️ SD-WIN-BBALL ⚾'!$I$2:I232, '❄️ SD-WIN-BBALL ⚾'!$G$2:G232)</f>
        <v>USBDFRI</v>
      </c>
      <c r="C63" s="4" t="str">
        <v xml:space="preserve">Fridley HS  </v>
      </c>
      <c r="D63" s="4" cm="1">
        <f t="array" ref="D63">_xlfn.XLOOKUP(C63, '❄️ SD-WIN-BBALL ⚾'!$I$2:I232, '❄️ SD-WIN-BBALL ⚾'!$AA$2:AA232)</f>
        <v>105</v>
      </c>
      <c r="E63" s="4" cm="1">
        <f t="array" ref="E63">_xlfn.XLOOKUP(C63, '❄️ SD-WIN-BBALL ⚾'!$I$2:I232, '❄️ SD-WIN-BBALL ⚾'!$AB$2:AB232)</f>
        <v>126</v>
      </c>
      <c r="F63" s="4" t="str" cm="1">
        <f t="array" ref="F63">_xlfn.XLOOKUP(C63, '❄️ SD-WIN-BBALL ⚾'!$I$2:I232, '❄️ SD-WIN-BBALL ⚾'!$AE$2:AE232)</f>
        <v>Sundays: Jan. 5, 12, 26; Feb. 9</v>
      </c>
      <c r="G63" s="4" t="str" cm="1">
        <f t="array" ref="G63">_xlfn.XLOOKUP(C63, '❄️ SD-WIN-BBALL ⚾'!$I$2:I232, '❄️ SD-WIN-BBALL ⚾'!$AF$2:AF232)</f>
        <v>Noon-4:30pm</v>
      </c>
      <c r="H63" s="42"/>
      <c r="I63" s="94" t="b">
        <v>1</v>
      </c>
      <c r="J63" s="94" t="b">
        <v>1</v>
      </c>
      <c r="K63" s="94" t="b">
        <v>1</v>
      </c>
      <c r="L63" s="94" t="b">
        <v>1</v>
      </c>
      <c r="M63" s="94" t="b">
        <v>1</v>
      </c>
      <c r="N63" s="94" t="b">
        <v>1</v>
      </c>
      <c r="O63" s="94" t="b">
        <v>1</v>
      </c>
      <c r="P63" s="94" t="b">
        <v>1</v>
      </c>
      <c r="Q63" s="94" t="b">
        <v>1</v>
      </c>
      <c r="R63" s="94" t="b">
        <v>1</v>
      </c>
      <c r="S63" s="94" t="b">
        <v>1</v>
      </c>
      <c r="T63" s="94" t="b">
        <v>1</v>
      </c>
      <c r="U63" s="94" t="b">
        <v>0</v>
      </c>
      <c r="V63" s="94" t="b">
        <v>1</v>
      </c>
      <c r="W63" s="94" t="b">
        <v>1</v>
      </c>
      <c r="X63" s="94" t="b">
        <v>1</v>
      </c>
      <c r="Y63" s="94" t="b">
        <v>0</v>
      </c>
      <c r="Z63" s="42"/>
      <c r="AB63" s="94" t="b">
        <v>0</v>
      </c>
      <c r="AF63" s="42"/>
    </row>
    <row r="64" spans="1:32">
      <c r="A64" s="4" t="str" cm="1">
        <f t="array" ref="A64">_xlfn.XLOOKUP(C64, '❄️ SD-WIN-BBALL ⚾'!$I$2:I233, '❄️ SD-WIN-BBALL ⚾'!$A$2:A233)</f>
        <v>B-RET</v>
      </c>
      <c r="B64" s="167" t="str" cm="1">
        <f t="array" ref="B64">_xlfn.XLOOKUP(C64, '❄️ SD-WIN-BBALL ⚾'!$I$2:I233, '❄️ SD-WIN-BBALL ⚾'!$G$2:G233)</f>
        <v>USBDHIN</v>
      </c>
      <c r="C64" s="4" t="str">
        <v>Gateway HS</v>
      </c>
      <c r="D64" s="4" cm="1">
        <f t="array" ref="D64">_xlfn.XLOOKUP(C64, '❄️ SD-WIN-BBALL ⚾'!$I$2:I233, '❄️ SD-WIN-BBALL ⚾'!$AA$2:AA233)</f>
        <v>126</v>
      </c>
      <c r="E64" s="4" cm="1">
        <f t="array" ref="E64">_xlfn.XLOOKUP(C64, '❄️ SD-WIN-BBALL ⚾'!$I$2:I233, '❄️ SD-WIN-BBALL ⚾'!$AB$2:AB233)</f>
        <v>223</v>
      </c>
      <c r="F64" s="4" t="str" cm="1">
        <f t="array" ref="F64">_xlfn.XLOOKUP(C64, '❄️ SD-WIN-BBALL ⚾'!$I$2:I233, '❄️ SD-WIN-BBALL ⚾'!$AE$2:AE233)</f>
        <v>Sundays: Jan. 26; Feb. 2, 16, 23</v>
      </c>
      <c r="G64" s="4" t="str" cm="1">
        <f t="array" ref="G64">_xlfn.XLOOKUP(C64, '❄️ SD-WIN-BBALL ⚾'!$I$2:I233, '❄️ SD-WIN-BBALL ⚾'!$AF$2:AF233)</f>
        <v>10am-2:30pm</v>
      </c>
      <c r="H64" s="42"/>
      <c r="I64" s="94" t="b">
        <v>1</v>
      </c>
      <c r="J64" s="94" t="b">
        <v>1</v>
      </c>
      <c r="K64" s="94" t="b">
        <v>1</v>
      </c>
      <c r="L64" s="94" t="b">
        <v>1</v>
      </c>
      <c r="M64" s="94" t="b">
        <v>1</v>
      </c>
      <c r="N64" s="94" t="b">
        <v>1</v>
      </c>
      <c r="O64" s="94" t="b">
        <v>1</v>
      </c>
      <c r="P64" s="94" t="b">
        <v>1</v>
      </c>
      <c r="Q64" s="94" t="b">
        <v>1</v>
      </c>
      <c r="R64" s="94" t="b">
        <v>1</v>
      </c>
      <c r="S64" s="94" t="b">
        <v>1</v>
      </c>
      <c r="T64" s="94" t="b">
        <v>1</v>
      </c>
      <c r="U64" s="94" t="b">
        <v>0</v>
      </c>
      <c r="V64" s="94" t="b">
        <v>1</v>
      </c>
      <c r="W64" s="94" t="b">
        <v>1</v>
      </c>
      <c r="X64" s="94" t="b">
        <v>1</v>
      </c>
      <c r="Y64" s="94" t="b">
        <v>1</v>
      </c>
      <c r="Z64" s="42"/>
      <c r="AB64" s="94" t="b">
        <v>0</v>
      </c>
      <c r="AF64" s="42"/>
    </row>
    <row r="65" spans="1:32">
      <c r="A65" s="22" t="str" cm="1">
        <f t="array" ref="A65">_xlfn.XLOOKUP(C65, '❄️ SD-WIN-BBALL ⚾'!$I$2:I234, '❄️ SD-WIN-BBALL ⚾'!$A$2:A234)</f>
        <v>B-RET</v>
      </c>
      <c r="B65" s="170" t="str" cm="1">
        <f t="array" ref="B65">_xlfn.XLOOKUP(C65, '❄️ SD-WIN-BBALL ⚾'!$I$2:I234, '❄️ SD-WIN-BBALL ⚾'!$G$2:G234)</f>
        <v>USBDGCC</v>
      </c>
      <c r="C65" s="22" t="str">
        <v>Genesee CC</v>
      </c>
      <c r="D65" s="22" cm="1">
        <f t="array" ref="D65">_xlfn.XLOOKUP(C65, '❄️ SD-WIN-BBALL ⚾'!$I$2:I234, '❄️ SD-WIN-BBALL ⚾'!$AA$2:AA234)</f>
        <v>201</v>
      </c>
      <c r="E65" s="22" cm="1">
        <f t="array" ref="E65">_xlfn.XLOOKUP(C65, '❄️ SD-WIN-BBALL ⚾'!$I$2:I234, '❄️ SD-WIN-BBALL ⚾'!$AB$2:AB234)</f>
        <v>222</v>
      </c>
      <c r="F65" s="22" t="str" cm="1">
        <f t="array" ref="F65">_xlfn.XLOOKUP(C65, '❄️ SD-WIN-BBALL ⚾'!$I$2:I234, '❄️ SD-WIN-BBALL ⚾'!$AE$2:AE234)</f>
        <v>Saturdays: Feb. 1, 8, 15, 22</v>
      </c>
      <c r="G65" s="22" t="str" cm="1">
        <f t="array" ref="G65">_xlfn.XLOOKUP(C65, '❄️ SD-WIN-BBALL ⚾'!$I$2:I234, '❄️ SD-WIN-BBALL ⚾'!$AF$2:AF234)</f>
        <v>1pm-5:30pm</v>
      </c>
      <c r="H65" s="42"/>
      <c r="I65" s="91" t="b">
        <v>1</v>
      </c>
      <c r="J65" s="91" t="b">
        <v>1</v>
      </c>
      <c r="K65" s="91" t="b">
        <v>1</v>
      </c>
      <c r="L65" s="91" t="b">
        <v>1</v>
      </c>
      <c r="M65" s="91" t="b">
        <v>1</v>
      </c>
      <c r="N65" s="91" t="b">
        <v>1</v>
      </c>
      <c r="O65" s="91" t="b">
        <v>1</v>
      </c>
      <c r="P65" s="91" t="b">
        <v>1</v>
      </c>
      <c r="Q65" s="91" t="b">
        <v>1</v>
      </c>
      <c r="R65" s="91" t="b">
        <v>1</v>
      </c>
      <c r="S65" s="91" t="b">
        <v>1</v>
      </c>
      <c r="T65" s="91" t="b">
        <v>1</v>
      </c>
      <c r="U65" s="91" t="b">
        <v>0</v>
      </c>
      <c r="V65" s="91" t="b">
        <v>1</v>
      </c>
      <c r="W65" s="91" t="b">
        <v>1</v>
      </c>
      <c r="X65" s="91" t="b">
        <v>1</v>
      </c>
      <c r="Y65" s="91" t="b">
        <v>1</v>
      </c>
      <c r="Z65" s="42"/>
      <c r="AB65" s="91" t="b">
        <v>0</v>
      </c>
      <c r="AF65" s="42"/>
    </row>
    <row r="66" spans="1:32">
      <c r="A66" s="4" t="str" cm="1">
        <f t="array" ref="A66">_xlfn.XLOOKUP(C66, '❄️ SD-WIN-BBALL ⚾'!$I$2:I235, '❄️ SD-WIN-BBALL ⚾'!$A$2:A235)</f>
        <v>B-RET</v>
      </c>
      <c r="B66" s="167" t="str" cm="1">
        <f t="array" ref="B66">_xlfn.XLOOKUP(C66, '❄️ SD-WIN-BBALL ⚾'!$I$2:I235, '❄️ SD-WIN-BBALL ⚾'!$G$2:G235)</f>
        <v>USBDGC</v>
      </c>
      <c r="C66" s="4" t="str">
        <v xml:space="preserve">Geneva College </v>
      </c>
      <c r="D66" s="4" cm="1">
        <f t="array" ref="D66">_xlfn.XLOOKUP(C66, '❄️ SD-WIN-BBALL ⚾'!$I$2:I235, '❄️ SD-WIN-BBALL ⚾'!$AA$2:AA235)</f>
        <v>118</v>
      </c>
      <c r="E66" s="4" cm="1">
        <f t="array" ref="E66">_xlfn.XLOOKUP(C66, '❄️ SD-WIN-BBALL ⚾'!$I$2:I235, '❄️ SD-WIN-BBALL ⚾'!$AB$2:AB235)</f>
        <v>208</v>
      </c>
      <c r="F66" s="4" t="str" cm="1">
        <f t="array" ref="F66">_xlfn.XLOOKUP(C66, '❄️ SD-WIN-BBALL ⚾'!$I$2:I235, '❄️ SD-WIN-BBALL ⚾'!$AE$2:AE235)</f>
        <v>Saturdays: Jan. 18, 25; Feb. 1, 8</v>
      </c>
      <c r="G66" s="4" t="str" cm="1">
        <f t="array" ref="G66">_xlfn.XLOOKUP(C66, '❄️ SD-WIN-BBALL ⚾'!$I$2:I235, '❄️ SD-WIN-BBALL ⚾'!$AF$2:AF235)</f>
        <v>8am-12:30pm</v>
      </c>
      <c r="H66" s="42"/>
      <c r="I66" s="94" t="b">
        <v>1</v>
      </c>
      <c r="J66" s="94" t="b">
        <v>1</v>
      </c>
      <c r="K66" s="94" t="b">
        <v>1</v>
      </c>
      <c r="L66" s="94" t="b">
        <v>1</v>
      </c>
      <c r="M66" s="94" t="b">
        <v>1</v>
      </c>
      <c r="N66" s="94" t="b">
        <v>1</v>
      </c>
      <c r="O66" s="94" t="b">
        <v>1</v>
      </c>
      <c r="P66" s="94" t="b">
        <v>1</v>
      </c>
      <c r="Q66" s="94" t="b">
        <v>1</v>
      </c>
      <c r="R66" s="94" t="b">
        <v>1</v>
      </c>
      <c r="S66" s="94" t="b">
        <v>1</v>
      </c>
      <c r="T66" s="94" t="b">
        <v>1</v>
      </c>
      <c r="U66" s="94" t="b">
        <v>0</v>
      </c>
      <c r="V66" s="94" t="b">
        <v>1</v>
      </c>
      <c r="W66" s="94" t="b">
        <v>1</v>
      </c>
      <c r="X66" s="94" t="b">
        <v>1</v>
      </c>
      <c r="Y66" s="94" t="b">
        <v>1</v>
      </c>
      <c r="Z66" s="42"/>
      <c r="AB66" s="94" t="b">
        <v>0</v>
      </c>
      <c r="AF66" s="42"/>
    </row>
    <row r="67" spans="1:32">
      <c r="A67" s="4" t="str" cm="1">
        <f t="array" ref="A67">_xlfn.XLOOKUP(C67, '❄️ SD-WIN-BBALL ⚾'!$I$2:I236, '❄️ SD-WIN-BBALL ⚾'!$A$2:A236)</f>
        <v>A-NEW</v>
      </c>
      <c r="B67" s="167" t="str" cm="1">
        <f t="array" ref="B67">_xlfn.XLOOKUP(C67, '❄️ SD-WIN-BBALL ⚾'!$I$2:I236, '❄️ SD-WIN-BBALL ⚾'!$G$2:G236)</f>
        <v>USBDGCU</v>
      </c>
      <c r="C67" s="4" t="str">
        <v>Georgian Court University</v>
      </c>
      <c r="D67" s="4" cm="1">
        <f t="array" ref="D67">_xlfn.XLOOKUP(C67, '❄️ SD-WIN-BBALL ⚾'!$I$2:I236, '❄️ SD-WIN-BBALL ⚾'!$AA$2:AA236)</f>
        <v>111</v>
      </c>
      <c r="E67" s="4" cm="1">
        <f t="array" ref="E67">_xlfn.XLOOKUP(C67, '❄️ SD-WIN-BBALL ⚾'!$I$2:I236, '❄️ SD-WIN-BBALL ⚾'!$AB$2:AB236)</f>
        <v>208</v>
      </c>
      <c r="F67" s="4" t="str" cm="1">
        <f t="array" ref="F67">_xlfn.XLOOKUP(C67, '❄️ SD-WIN-BBALL ⚾'!$I$2:I236, '❄️ SD-WIN-BBALL ⚾'!$AE$2:AE236)</f>
        <v>Saturdays: Jan. 11, 18; Feb. 1, 8</v>
      </c>
      <c r="G67" s="4" t="str" cm="1">
        <f t="array" ref="G67">_xlfn.XLOOKUP(C67, '❄️ SD-WIN-BBALL ⚾'!$I$2:I236, '❄️ SD-WIN-BBALL ⚾'!$AF$2:AF236)</f>
        <v>9am-1:30pm</v>
      </c>
      <c r="H67" s="42"/>
      <c r="I67" s="94" t="b">
        <v>1</v>
      </c>
      <c r="J67" s="94" t="b">
        <v>1</v>
      </c>
      <c r="K67" s="94" t="b">
        <v>1</v>
      </c>
      <c r="L67" s="94" t="b">
        <v>1</v>
      </c>
      <c r="M67" s="94" t="b">
        <v>1</v>
      </c>
      <c r="N67" s="94" t="b">
        <v>1</v>
      </c>
      <c r="O67" s="94" t="b">
        <v>1</v>
      </c>
      <c r="P67" s="94" t="b">
        <v>1</v>
      </c>
      <c r="Q67" s="94" t="b">
        <v>1</v>
      </c>
      <c r="R67" s="94" t="b">
        <v>1</v>
      </c>
      <c r="S67" s="94" t="b">
        <v>1</v>
      </c>
      <c r="T67" s="94" t="b">
        <v>1</v>
      </c>
      <c r="U67" s="94" t="b">
        <v>0</v>
      </c>
      <c r="V67" s="94" t="b">
        <v>1</v>
      </c>
      <c r="W67" s="94" t="b">
        <v>1</v>
      </c>
      <c r="X67" s="94" t="b">
        <v>1</v>
      </c>
      <c r="Y67" s="94" t="b">
        <v>1</v>
      </c>
      <c r="Z67" s="42"/>
      <c r="AB67" s="94" t="b">
        <v>0</v>
      </c>
      <c r="AF67" s="42"/>
    </row>
    <row r="68" spans="1:32">
      <c r="A68" s="22" t="str" cm="1">
        <f t="array" ref="A68">_xlfn.XLOOKUP(C68, '❄️ SD-WIN-BBALL ⚾'!$I$2:I237, '❄️ SD-WIN-BBALL ⚾'!$A$2:A237)</f>
        <v>B-RET</v>
      </c>
      <c r="B68" s="170" t="str" cm="1">
        <f t="array" ref="B68">_xlfn.XLOOKUP(C68, '❄️ SD-WIN-BBALL ⚾'!$I$2:I237, '❄️ SD-WIN-BBALL ⚾'!$G$2:G237)</f>
        <v>USBDGSC</v>
      </c>
      <c r="C68" s="22" t="str">
        <v>Glendale Sports Complex</v>
      </c>
      <c r="D68" s="22" cm="1">
        <f t="array" ref="D68">_xlfn.XLOOKUP(C68, '❄️ SD-WIN-BBALL ⚾'!$I$2:I237, '❄️ SD-WIN-BBALL ⚾'!$AA$2:AA237)</f>
        <v>105</v>
      </c>
      <c r="E68" s="22" cm="1">
        <f t="array" ref="E68">_xlfn.XLOOKUP(C68, '❄️ SD-WIN-BBALL ⚾'!$I$2:I237, '❄️ SD-WIN-BBALL ⚾'!$AB$2:AB237)</f>
        <v>126</v>
      </c>
      <c r="F68" s="22" t="str" cm="1">
        <f t="array" ref="F68">_xlfn.XLOOKUP(C68, '❄️ SD-WIN-BBALL ⚾'!$I$2:I237, '❄️ SD-WIN-BBALL ⚾'!$AE$2:AE237)</f>
        <v>Sundays: Jan. 5, 12, 19, 26</v>
      </c>
      <c r="G68" s="22" t="str" cm="1">
        <f t="array" ref="G68">_xlfn.XLOOKUP(C68, '❄️ SD-WIN-BBALL ⚾'!$I$2:I237, '❄️ SD-WIN-BBALL ⚾'!$AF$2:AF237)</f>
        <v>Noon-4:30pm</v>
      </c>
      <c r="H68" s="42"/>
      <c r="I68" s="91" t="b">
        <v>1</v>
      </c>
      <c r="J68" s="91" t="b">
        <v>1</v>
      </c>
      <c r="K68" s="91" t="b">
        <v>1</v>
      </c>
      <c r="L68" s="91" t="b">
        <v>1</v>
      </c>
      <c r="M68" s="91" t="b">
        <v>1</v>
      </c>
      <c r="N68" s="91" t="b">
        <v>1</v>
      </c>
      <c r="O68" s="91" t="b">
        <v>1</v>
      </c>
      <c r="P68" s="91" t="b">
        <v>1</v>
      </c>
      <c r="Q68" s="91" t="b">
        <v>1</v>
      </c>
      <c r="R68" s="91" t="b">
        <v>1</v>
      </c>
      <c r="S68" s="91" t="b">
        <v>1</v>
      </c>
      <c r="T68" s="91" t="b">
        <v>1</v>
      </c>
      <c r="U68" s="91" t="b">
        <v>0</v>
      </c>
      <c r="V68" s="91" t="b">
        <v>1</v>
      </c>
      <c r="W68" s="91" t="b">
        <v>1</v>
      </c>
      <c r="X68" s="91" t="b">
        <v>1</v>
      </c>
      <c r="Y68" s="91" t="b">
        <v>1</v>
      </c>
      <c r="Z68" s="42"/>
      <c r="AB68" s="91" t="b">
        <v>0</v>
      </c>
      <c r="AF68" s="42"/>
    </row>
    <row r="69" spans="1:32">
      <c r="A69" s="4" t="str" cm="1">
        <f t="array" ref="A69">_xlfn.XLOOKUP(C69, '❄️ SD-WIN-BBALL ⚾'!$I$2:I238, '❄️ SD-WIN-BBALL ⚾'!$A$2:A238)</f>
        <v>B-RET</v>
      </c>
      <c r="B69" s="167" t="str" cm="1">
        <f t="array" ref="B69">_xlfn.XLOOKUP(C69, '❄️ SD-WIN-BBALL ⚾'!$I$2:I238, '❄️ SD-WIN-BBALL ⚾'!$G$2:G238)</f>
        <v>USBDGSG</v>
      </c>
      <c r="C69" s="4" t="str">
        <v>Golden State Grind</v>
      </c>
      <c r="D69" s="4" cm="1">
        <f t="array" ref="D69">_xlfn.XLOOKUP(C69, '❄️ SD-WIN-BBALL ⚾'!$I$2:I238, '❄️ SD-WIN-BBALL ⚾'!$AA$2:AA238)</f>
        <v>105</v>
      </c>
      <c r="E69" s="4" cm="1">
        <f t="array" ref="E69">_xlfn.XLOOKUP(C69, '❄️ SD-WIN-BBALL ⚾'!$I$2:I238, '❄️ SD-WIN-BBALL ⚾'!$AB$2:AB238)</f>
        <v>216</v>
      </c>
      <c r="F69" s="4" t="str" cm="1">
        <f t="array" ref="F69">_xlfn.XLOOKUP(C69, '❄️ SD-WIN-BBALL ⚾'!$I$2:I238, '❄️ SD-WIN-BBALL ⚾'!$AE$2:AE238)</f>
        <v>Sundays: Jan. 5, 12, 19, 26; Feb. 2, 16</v>
      </c>
      <c r="G69" s="4" t="str" cm="1">
        <f t="array" ref="G69">_xlfn.XLOOKUP(C69, '❄️ SD-WIN-BBALL ⚾'!$I$2:I238, '❄️ SD-WIN-BBALL ⚾'!$AF$2:AF238)</f>
        <v>Noon-4pm</v>
      </c>
      <c r="H69" s="42"/>
      <c r="I69" s="94" t="b">
        <v>1</v>
      </c>
      <c r="J69" s="94" t="b">
        <v>1</v>
      </c>
      <c r="K69" s="94" t="b">
        <v>1</v>
      </c>
      <c r="L69" s="94" t="b">
        <v>1</v>
      </c>
      <c r="M69" s="94" t="b">
        <v>1</v>
      </c>
      <c r="N69" s="94" t="b">
        <v>1</v>
      </c>
      <c r="O69" s="94" t="b">
        <v>1</v>
      </c>
      <c r="P69" s="94" t="b">
        <v>1</v>
      </c>
      <c r="Q69" s="94" t="b">
        <v>1</v>
      </c>
      <c r="R69" s="94" t="b">
        <v>1</v>
      </c>
      <c r="S69" s="94" t="b">
        <v>1</v>
      </c>
      <c r="T69" s="94" t="b">
        <v>1</v>
      </c>
      <c r="U69" s="94" t="b">
        <v>0</v>
      </c>
      <c r="V69" s="94" t="b">
        <v>1</v>
      </c>
      <c r="W69" s="94" t="b">
        <v>1</v>
      </c>
      <c r="X69" s="94" t="b">
        <v>1</v>
      </c>
      <c r="Y69" s="94" t="b">
        <v>1</v>
      </c>
      <c r="Z69" s="42"/>
      <c r="AB69" s="94" t="b">
        <v>0</v>
      </c>
      <c r="AF69" s="42"/>
    </row>
    <row r="70" spans="1:32">
      <c r="A70" s="4" t="str" cm="1">
        <f t="array" ref="A70">_xlfn.XLOOKUP(C70, '❄️ SD-WIN-BBALL ⚾'!$I$2:I239, '❄️ SD-WIN-BBALL ⚾'!$A$2:A239)</f>
        <v>A-NEW</v>
      </c>
      <c r="B70" s="167" t="str" cm="1">
        <f t="array" ref="B70">_xlfn.XLOOKUP(C70, '❄️ SD-WIN-BBALL ⚾'!$I$2:I239, '❄️ SD-WIN-BBALL ⚾'!$G$2:G239)</f>
        <v>USBDGCH</v>
      </c>
      <c r="C70" s="4" t="str">
        <v xml:space="preserve">Greeley Central HS   </v>
      </c>
      <c r="D70" s="4" cm="1">
        <f t="array" ref="D70">_xlfn.XLOOKUP(C70, '❄️ SD-WIN-BBALL ⚾'!$I$2:I239, '❄️ SD-WIN-BBALL ⚾'!$AA$2:AA239)</f>
        <v>126</v>
      </c>
      <c r="E70" s="4" cm="1">
        <f t="array" ref="E70">_xlfn.XLOOKUP(C70, '❄️ SD-WIN-BBALL ⚾'!$I$2:I239, '❄️ SD-WIN-BBALL ⚾'!$AB$2:AB239)</f>
        <v>223</v>
      </c>
      <c r="F70" s="4" t="str" cm="1">
        <f t="array" ref="F70">_xlfn.XLOOKUP(C70, '❄️ SD-WIN-BBALL ⚾'!$I$2:I239, '❄️ SD-WIN-BBALL ⚾'!$AE$2:AE239)</f>
        <v>Sundays: Jan. 26; Feb. 2, 16, 23</v>
      </c>
      <c r="G70" s="4" t="str" cm="1">
        <f t="array" ref="G70">_xlfn.XLOOKUP(C70, '❄️ SD-WIN-BBALL ⚾'!$I$2:I239, '❄️ SD-WIN-BBALL ⚾'!$AF$2:AF239)</f>
        <v>Noon-4:30pm</v>
      </c>
      <c r="H70" s="42"/>
      <c r="I70" s="94" t="b">
        <v>1</v>
      </c>
      <c r="J70" s="94" t="b">
        <v>1</v>
      </c>
      <c r="K70" s="94" t="b">
        <v>1</v>
      </c>
      <c r="L70" s="94" t="b">
        <v>1</v>
      </c>
      <c r="M70" s="94" t="b">
        <v>1</v>
      </c>
      <c r="N70" s="94" t="b">
        <v>1</v>
      </c>
      <c r="O70" s="94" t="b">
        <v>1</v>
      </c>
      <c r="P70" s="94" t="b">
        <v>1</v>
      </c>
      <c r="Q70" s="94" t="b">
        <v>1</v>
      </c>
      <c r="R70" s="94" t="b">
        <v>1</v>
      </c>
      <c r="S70" s="94" t="b">
        <v>1</v>
      </c>
      <c r="T70" s="94" t="b">
        <v>1</v>
      </c>
      <c r="U70" s="94" t="b">
        <v>0</v>
      </c>
      <c r="V70" s="94" t="b">
        <v>1</v>
      </c>
      <c r="W70" s="94" t="b">
        <v>1</v>
      </c>
      <c r="X70" s="94" t="b">
        <v>1</v>
      </c>
      <c r="Y70" s="94" t="b">
        <v>1</v>
      </c>
      <c r="Z70" s="42"/>
      <c r="AB70" s="94" t="b">
        <v>0</v>
      </c>
      <c r="AF70" s="42"/>
    </row>
    <row r="71" spans="1:32">
      <c r="A71" s="90" t="str" cm="1">
        <f t="array" ref="A71">_xlfn.XLOOKUP(C71, '❄️ SD-WIN-BBALL ⚾'!$I$2:I240, '❄️ SD-WIN-BBALL ⚾'!$A$2:A240)</f>
        <v>B-RET</v>
      </c>
      <c r="B71" s="169" t="str" cm="1">
        <f t="array" ref="B71">_xlfn.XLOOKUP(C71, '❄️ SD-WIN-BBALL ⚾'!$I$2:I240, '❄️ SD-WIN-BBALL ⚾'!$G$2:G240)</f>
        <v>USBDGLH</v>
      </c>
      <c r="C71" s="90" t="str">
        <v>Gull Lake HS</v>
      </c>
      <c r="D71" s="90" cm="1">
        <f t="array" ref="D71">_xlfn.XLOOKUP(C71, '❄️ SD-WIN-BBALL ⚾'!$I$2:I240, '❄️ SD-WIN-BBALL ⚾'!$AA$2:AA240)</f>
        <v>119</v>
      </c>
      <c r="E71" s="90" cm="1">
        <f t="array" ref="E71">_xlfn.XLOOKUP(C71, '❄️ SD-WIN-BBALL ⚾'!$I$2:I240, '❄️ SD-WIN-BBALL ⚾'!$AB$2:AB240)</f>
        <v>216</v>
      </c>
      <c r="F71" s="90" t="str" cm="1">
        <f t="array" ref="F71">_xlfn.XLOOKUP(C71, '❄️ SD-WIN-BBALL ⚾'!$I$2:I240, '❄️ SD-WIN-BBALL ⚾'!$AE$2:AE240)</f>
        <v>Sundays: Jan. 19, 26; Feb. 2, 16</v>
      </c>
      <c r="G71" s="90" t="str" cm="1">
        <f t="array" ref="G71">_xlfn.XLOOKUP(C71, '❄️ SD-WIN-BBALL ⚾'!$I$2:I240, '❄️ SD-WIN-BBALL ⚾'!$AF$2:AF240)</f>
        <v>Noon-4:30pm</v>
      </c>
      <c r="H71" s="42"/>
      <c r="I71" s="93" t="b">
        <v>1</v>
      </c>
      <c r="J71" s="93" t="b">
        <v>1</v>
      </c>
      <c r="K71" s="93" t="b">
        <v>1</v>
      </c>
      <c r="L71" s="93" t="b">
        <v>1</v>
      </c>
      <c r="M71" s="93" t="b">
        <v>1</v>
      </c>
      <c r="N71" s="93" t="b">
        <v>1</v>
      </c>
      <c r="O71" s="93" t="b">
        <v>1</v>
      </c>
      <c r="P71" s="93" t="b">
        <v>1</v>
      </c>
      <c r="Q71" s="93" t="b">
        <v>1</v>
      </c>
      <c r="R71" s="93" t="b">
        <v>1</v>
      </c>
      <c r="S71" s="93" t="b">
        <v>1</v>
      </c>
      <c r="T71" s="93" t="b">
        <v>1</v>
      </c>
      <c r="U71" s="93" t="b">
        <v>0</v>
      </c>
      <c r="V71" s="93" t="b">
        <v>1</v>
      </c>
      <c r="W71" s="93" t="b">
        <v>1</v>
      </c>
      <c r="X71" s="93" t="b">
        <v>1</v>
      </c>
      <c r="Y71" s="93" t="b">
        <v>1</v>
      </c>
      <c r="Z71" s="42"/>
      <c r="AB71" s="93" t="b">
        <v>0</v>
      </c>
      <c r="AF71" s="42"/>
    </row>
    <row r="72" spans="1:32">
      <c r="A72" s="4" t="str" cm="1">
        <f t="array" ref="A72">_xlfn.XLOOKUP(C72, '❄️ SD-WIN-BBALL ⚾'!$I$2:I241, '❄️ SD-WIN-BBALL ⚾'!$A$2:A241)</f>
        <v>B-RET</v>
      </c>
      <c r="B72" s="167" t="str" cm="1">
        <f t="array" ref="B72">_xlfn.XLOOKUP(C72, '❄️ SD-WIN-BBALL ⚾'!$I$2:I241, '❄️ SD-WIN-BBALL ⚾'!$G$2:G241)</f>
        <v>USBDHU</v>
      </c>
      <c r="C72" s="4" t="str">
        <v>Hamline University</v>
      </c>
      <c r="D72" s="4" cm="1">
        <f t="array" ref="D72">_xlfn.XLOOKUP(C72, '❄️ SD-WIN-BBALL ⚾'!$I$2:I241, '❄️ SD-WIN-BBALL ⚾'!$AA$2:AA241)</f>
        <v>104</v>
      </c>
      <c r="E72" s="4" cm="1">
        <f t="array" ref="E72">_xlfn.XLOOKUP(C72, '❄️ SD-WIN-BBALL ⚾'!$I$2:I241, '❄️ SD-WIN-BBALL ⚾'!$AB$2:AB241)</f>
        <v>208</v>
      </c>
      <c r="F72" s="4" t="str" cm="1">
        <f t="array" ref="F72">_xlfn.XLOOKUP(C72, '❄️ SD-WIN-BBALL ⚾'!$I$2:I241, '❄️ SD-WIN-BBALL ⚾'!$AE$2:AE241)</f>
        <v>Saturdays: Jan. 4, 11, 18, 25; Feb. 1, 8</v>
      </c>
      <c r="G72" s="4" t="str" cm="1">
        <f t="array" ref="G72">_xlfn.XLOOKUP(C72, '❄️ SD-WIN-BBALL ⚾'!$I$2:I241, '❄️ SD-WIN-BBALL ⚾'!$AF$2:AF241)</f>
        <v>11am-4pm</v>
      </c>
      <c r="H72" s="42"/>
      <c r="I72" s="94" t="b">
        <v>1</v>
      </c>
      <c r="J72" s="94" t="b">
        <v>1</v>
      </c>
      <c r="K72" s="94" t="b">
        <v>1</v>
      </c>
      <c r="L72" s="94" t="b">
        <v>1</v>
      </c>
      <c r="M72" s="94" t="b">
        <v>1</v>
      </c>
      <c r="N72" s="94" t="b">
        <v>1</v>
      </c>
      <c r="O72" s="94" t="b">
        <v>1</v>
      </c>
      <c r="P72" s="94" t="b">
        <v>1</v>
      </c>
      <c r="Q72" s="94" t="b">
        <v>1</v>
      </c>
      <c r="R72" s="94" t="b">
        <v>1</v>
      </c>
      <c r="S72" s="94" t="b">
        <v>1</v>
      </c>
      <c r="T72" s="94" t="b">
        <v>1</v>
      </c>
      <c r="U72" s="94" t="b">
        <v>0</v>
      </c>
      <c r="V72" s="94" t="b">
        <v>1</v>
      </c>
      <c r="W72" s="94" t="b">
        <v>1</v>
      </c>
      <c r="X72" s="94" t="b">
        <v>1</v>
      </c>
      <c r="Y72" s="94" t="b">
        <v>0</v>
      </c>
      <c r="Z72" s="42"/>
      <c r="AB72" s="94" t="b">
        <v>0</v>
      </c>
      <c r="AF72" s="42"/>
    </row>
    <row r="73" spans="1:32">
      <c r="A73" s="22" t="str" cm="1">
        <f t="array" ref="A73">_xlfn.XLOOKUP(C73, '❄️ SD-WIN-BBALL ⚾'!$I$2:I242, '❄️ SD-WIN-BBALL ⚾'!$A$2:A242)</f>
        <v>B-RET</v>
      </c>
      <c r="B73" s="170" t="str" cm="1">
        <f t="array" ref="B73">_xlfn.XLOOKUP(C73, '❄️ SD-WIN-BBALL ⚾'!$I$2:I242, '❄️ SD-WIN-BBALL ⚾'!$G$2:G242)</f>
        <v>USBDHU2</v>
      </c>
      <c r="C73" s="22" t="str">
        <v>Hamline University - WINTER BREAK</v>
      </c>
      <c r="D73" s="22" cm="1">
        <f t="array" ref="D73">_xlfn.XLOOKUP(C73, '❄️ SD-WIN-BBALL ⚾'!$I$2:I242, '❄️ SD-WIN-BBALL ⚾'!$AA$2:AA242)</f>
        <v>27</v>
      </c>
      <c r="E73" s="22" cm="1">
        <f t="array" ref="E73">_xlfn.XLOOKUP(C73, '❄️ SD-WIN-BBALL ⚾'!$I$2:I242, '❄️ SD-WIN-BBALL ⚾'!$AB$2:AB242)</f>
        <v>30</v>
      </c>
      <c r="F73" s="22" t="str" cm="1">
        <f t="array" ref="F73">_xlfn.XLOOKUP(C73, '❄️ SD-WIN-BBALL ⚾'!$I$2:I242, '❄️ SD-WIN-BBALL ⚾'!$AE$2:AE242)</f>
        <v>Fri.-Mon.: Dec. 27, 28, 29, 30</v>
      </c>
      <c r="G73" s="22" t="str" cm="1">
        <f t="array" ref="G73">_xlfn.XLOOKUP(C73, '❄️ SD-WIN-BBALL ⚾'!$I$2:I242, '❄️ SD-WIN-BBALL ⚾'!$AF$2:AF242)</f>
        <v>9am-3pm</v>
      </c>
      <c r="H73" s="42"/>
      <c r="I73" s="91" t="b">
        <v>1</v>
      </c>
      <c r="J73" s="91" t="b">
        <v>1</v>
      </c>
      <c r="K73" s="91" t="b">
        <v>1</v>
      </c>
      <c r="L73" s="91" t="b">
        <v>1</v>
      </c>
      <c r="M73" s="91" t="b">
        <v>1</v>
      </c>
      <c r="N73" s="91" t="b">
        <v>1</v>
      </c>
      <c r="O73" s="91" t="b">
        <v>1</v>
      </c>
      <c r="P73" s="91" t="b">
        <v>1</v>
      </c>
      <c r="Q73" s="91" t="b">
        <v>1</v>
      </c>
      <c r="R73" s="91" t="b">
        <v>1</v>
      </c>
      <c r="S73" s="91" t="b">
        <v>1</v>
      </c>
      <c r="T73" s="91" t="b">
        <v>1</v>
      </c>
      <c r="U73" s="91" t="b">
        <v>0</v>
      </c>
      <c r="V73" s="91" t="b">
        <v>0</v>
      </c>
      <c r="W73" s="91" t="b">
        <v>0</v>
      </c>
      <c r="X73" s="91" t="b">
        <v>0</v>
      </c>
      <c r="Y73" s="91" t="b">
        <v>0</v>
      </c>
      <c r="Z73" s="42"/>
      <c r="AB73" s="91" t="b">
        <v>0</v>
      </c>
      <c r="AF73" s="42"/>
    </row>
    <row r="74" spans="1:32">
      <c r="A74" s="22" t="str" cm="1">
        <f t="array" ref="A74">_xlfn.XLOOKUP(C74, '❄️ SD-WIN-BBALL ⚾'!$I$2:I243, '❄️ SD-WIN-BBALL ⚾'!$A$2:A243)</f>
        <v>B-RET</v>
      </c>
      <c r="B74" s="170" t="str" cm="1">
        <f t="array" ref="B74">_xlfn.XLOOKUP(C74, '❄️ SD-WIN-BBALL ⚾'!$I$2:I243, '❄️ SD-WIN-BBALL ⚾'!$G$2:G243)</f>
        <v>USBDHV</v>
      </c>
      <c r="C74" s="22" t="str">
        <v>Hidden Valley HS</v>
      </c>
      <c r="D74" s="22" cm="1">
        <f t="array" ref="D74">_xlfn.XLOOKUP(C74, '❄️ SD-WIN-BBALL ⚾'!$I$2:I243, '❄️ SD-WIN-BBALL ⚾'!$AA$2:AA243)</f>
        <v>119</v>
      </c>
      <c r="E74" s="22" cm="1">
        <f t="array" ref="E74">_xlfn.XLOOKUP(C74, '❄️ SD-WIN-BBALL ⚾'!$I$2:I243, '❄️ SD-WIN-BBALL ⚾'!$AB$2:AB243)</f>
        <v>209</v>
      </c>
      <c r="F74" s="22" t="str" cm="1">
        <f t="array" ref="F74">_xlfn.XLOOKUP(C74, '❄️ SD-WIN-BBALL ⚾'!$I$2:I243, '❄️ SD-WIN-BBALL ⚾'!$AE$2:AE243)</f>
        <v>Saturdays: Jan. 18, 25; Feb. 1, 8</v>
      </c>
      <c r="G74" s="22" t="str" cm="1">
        <f t="array" ref="G74">_xlfn.XLOOKUP(C74, '❄️ SD-WIN-BBALL ⚾'!$I$2:I243, '❄️ SD-WIN-BBALL ⚾'!$AF$2:AF243)</f>
        <v>9am-1:30pm</v>
      </c>
      <c r="H74" s="42"/>
      <c r="I74" s="91" t="b">
        <v>1</v>
      </c>
      <c r="J74" s="91" t="b">
        <v>1</v>
      </c>
      <c r="K74" s="91" t="b">
        <v>1</v>
      </c>
      <c r="L74" s="91" t="b">
        <v>1</v>
      </c>
      <c r="M74" s="91" t="b">
        <v>1</v>
      </c>
      <c r="N74" s="91" t="b">
        <v>1</v>
      </c>
      <c r="O74" s="91" t="b">
        <v>1</v>
      </c>
      <c r="P74" s="91" t="b">
        <v>1</v>
      </c>
      <c r="Q74" s="91" t="b">
        <v>1</v>
      </c>
      <c r="R74" s="91" t="b">
        <v>1</v>
      </c>
      <c r="S74" s="91" t="b">
        <v>1</v>
      </c>
      <c r="T74" s="91" t="b">
        <v>1</v>
      </c>
      <c r="U74" s="91" t="b">
        <v>0</v>
      </c>
      <c r="V74" s="91" t="b">
        <v>1</v>
      </c>
      <c r="W74" s="91" t="b">
        <v>1</v>
      </c>
      <c r="X74" s="91" t="b">
        <v>1</v>
      </c>
      <c r="Y74" s="91" t="b">
        <v>1</v>
      </c>
      <c r="Z74" s="42"/>
      <c r="AB74" s="91" t="b">
        <v>0</v>
      </c>
      <c r="AF74" s="42"/>
    </row>
    <row r="75" spans="1:32">
      <c r="A75" s="90" t="str" cm="1">
        <f t="array" ref="A75">_xlfn.XLOOKUP(C75, '❄️ SD-WIN-BBALL ⚾'!$I$2:I244, '❄️ SD-WIN-BBALL ⚾'!$A$2:A244)</f>
        <v>A-NEW</v>
      </c>
      <c r="B75" s="169" t="str" cm="1">
        <f t="array" ref="B75">_xlfn.XLOOKUP(C75, '❄️ SD-WIN-BBALL ⚾'!$I$2:I244, '❄️ SD-WIN-BBALL ⚾'!$G$2:G244)</f>
        <v>USBDHB</v>
      </c>
      <c r="C75" s="90" t="str">
        <v xml:space="preserve">Hilliard Bradley HS </v>
      </c>
      <c r="D75" s="90" cm="1">
        <f t="array" ref="D75">_xlfn.XLOOKUP(C75, '❄️ SD-WIN-BBALL ⚾'!$I$2:I244, '❄️ SD-WIN-BBALL ⚾'!$AA$2:AA244)</f>
        <v>223</v>
      </c>
      <c r="E75" s="90" cm="1">
        <f t="array" ref="E75">_xlfn.XLOOKUP(C75, '❄️ SD-WIN-BBALL ⚾'!$I$2:I244, '❄️ SD-WIN-BBALL ⚾'!$AB$2:AB244)</f>
        <v>323</v>
      </c>
      <c r="F75" s="90" t="str" cm="1">
        <f t="array" ref="F75">_xlfn.XLOOKUP(C75, '❄️ SD-WIN-BBALL ⚾'!$I$2:I244, '❄️ SD-WIN-BBALL ⚾'!$AE$2:AE244)</f>
        <v>Sundays: Feb. 23; Mar. 9, 16, 23</v>
      </c>
      <c r="G75" s="90" t="str" cm="1">
        <f t="array" ref="G75">_xlfn.XLOOKUP(C75, '❄️ SD-WIN-BBALL ⚾'!$I$2:I244, '❄️ SD-WIN-BBALL ⚾'!$AF$2:AF244)</f>
        <v>1pm-5:30pm</v>
      </c>
      <c r="H75" s="42"/>
      <c r="I75" s="93" t="b">
        <v>1</v>
      </c>
      <c r="J75" s="93" t="b">
        <v>1</v>
      </c>
      <c r="K75" s="93" t="b">
        <v>1</v>
      </c>
      <c r="L75" s="93" t="b">
        <v>1</v>
      </c>
      <c r="M75" s="93" t="b">
        <v>1</v>
      </c>
      <c r="N75" s="93" t="b">
        <v>1</v>
      </c>
      <c r="O75" s="93" t="b">
        <v>1</v>
      </c>
      <c r="P75" s="93" t="b">
        <v>1</v>
      </c>
      <c r="Q75" s="93" t="b">
        <v>1</v>
      </c>
      <c r="R75" s="93" t="b">
        <v>1</v>
      </c>
      <c r="S75" s="93" t="b">
        <v>1</v>
      </c>
      <c r="T75" s="93" t="b">
        <v>1</v>
      </c>
      <c r="U75" s="93" t="b">
        <v>0</v>
      </c>
      <c r="V75" s="93" t="b">
        <v>1</v>
      </c>
      <c r="W75" s="93" t="b">
        <v>1</v>
      </c>
      <c r="X75" s="93" t="b">
        <v>1</v>
      </c>
      <c r="Y75" s="93" t="b">
        <v>1</v>
      </c>
      <c r="Z75" s="42"/>
      <c r="AB75" s="93" t="b">
        <v>0</v>
      </c>
      <c r="AF75" s="42"/>
    </row>
    <row r="76" spans="1:32">
      <c r="A76" s="4" t="str" cm="1">
        <f t="array" ref="A76">_xlfn.XLOOKUP(C76, '❄️ SD-WIN-BBALL ⚾'!$I$2:I245, '❄️ SD-WIN-BBALL ⚾'!$A$2:A245)</f>
        <v>A-NEW</v>
      </c>
      <c r="B76" s="167" t="str" cm="1">
        <f t="array" ref="B76">_xlfn.XLOOKUP(C76, '❄️ SD-WIN-BBALL ⚾'!$I$2:I245, '❄️ SD-WIN-BBALL ⚾'!$G$2:G245)</f>
        <v>USBDHC</v>
      </c>
      <c r="C76" s="4" t="str">
        <v xml:space="preserve">Hocking College  </v>
      </c>
      <c r="D76" s="4" cm="1">
        <f t="array" ref="D76">_xlfn.XLOOKUP(C76, '❄️ SD-WIN-BBALL ⚾'!$I$2:I245, '❄️ SD-WIN-BBALL ⚾'!$AA$2:AA245)</f>
        <v>112</v>
      </c>
      <c r="E76" s="4" cm="1">
        <f t="array" ref="E76">_xlfn.XLOOKUP(C76, '❄️ SD-WIN-BBALL ⚾'!$I$2:I245, '❄️ SD-WIN-BBALL ⚾'!$AB$2:AB245)</f>
        <v>209</v>
      </c>
      <c r="F76" s="4" t="str" cm="1">
        <f t="array" ref="F76">_xlfn.XLOOKUP(C76, '❄️ SD-WIN-BBALL ⚾'!$I$2:I245, '❄️ SD-WIN-BBALL ⚾'!$AE$2:AE245)</f>
        <v>Sundays: Jan. 12, 19; Feb. 2, 9</v>
      </c>
      <c r="G76" s="4" t="str" cm="1">
        <f t="array" ref="G76">_xlfn.XLOOKUP(C76, '❄️ SD-WIN-BBALL ⚾'!$I$2:I245, '❄️ SD-WIN-BBALL ⚾'!$AF$2:AF245)</f>
        <v>1pm-5:30pm</v>
      </c>
      <c r="H76" s="42"/>
      <c r="I76" s="94" t="b">
        <v>1</v>
      </c>
      <c r="J76" s="94" t="b">
        <v>1</v>
      </c>
      <c r="K76" s="94" t="b">
        <v>1</v>
      </c>
      <c r="L76" s="94" t="b">
        <v>1</v>
      </c>
      <c r="M76" s="94" t="b">
        <v>1</v>
      </c>
      <c r="N76" s="94" t="b">
        <v>1</v>
      </c>
      <c r="O76" s="94" t="b">
        <v>1</v>
      </c>
      <c r="P76" s="94" t="b">
        <v>1</v>
      </c>
      <c r="Q76" s="94" t="b">
        <v>1</v>
      </c>
      <c r="R76" s="94" t="b">
        <v>1</v>
      </c>
      <c r="S76" s="94" t="b">
        <v>1</v>
      </c>
      <c r="T76" s="94" t="b">
        <v>1</v>
      </c>
      <c r="U76" s="94" t="b">
        <v>0</v>
      </c>
      <c r="V76" s="94" t="b">
        <v>1</v>
      </c>
      <c r="W76" s="94" t="b">
        <v>1</v>
      </c>
      <c r="X76" s="94" t="b">
        <v>1</v>
      </c>
      <c r="Y76" s="94" t="b">
        <v>1</v>
      </c>
      <c r="Z76" s="42"/>
      <c r="AB76" s="94" t="b">
        <v>0</v>
      </c>
      <c r="AF76" s="42"/>
    </row>
    <row r="77" spans="1:32">
      <c r="A77" s="22" t="str" cm="1">
        <f t="array" ref="A77">_xlfn.XLOOKUP(C77, '❄️ SD-WIN-BBALL ⚾'!$I$2:I246, '❄️ SD-WIN-BBALL ⚾'!$A$2:A246)</f>
        <v>A-NEW</v>
      </c>
      <c r="B77" s="170" t="str" cm="1">
        <f t="array" ref="B77">_xlfn.XLOOKUP(C77, '❄️ SD-WIN-BBALL ⚾'!$I$2:I246, '❄️ SD-WIN-BBALL ⚾'!$G$2:G246)</f>
        <v>USBDIR</v>
      </c>
      <c r="C77" s="22" t="str">
        <v>Ironwood Ridge HS - WINTER BREAK</v>
      </c>
      <c r="D77" s="22" cm="1">
        <f t="array" ref="D77">_xlfn.XLOOKUP(C77, '❄️ SD-WIN-BBALL ⚾'!$I$2:I246, '❄️ SD-WIN-BBALL ⚾'!$AA$2:AA246)</f>
        <v>27</v>
      </c>
      <c r="E77" s="22" cm="1">
        <f t="array" ref="E77">_xlfn.XLOOKUP(C77, '❄️ SD-WIN-BBALL ⚾'!$I$2:I246, '❄️ SD-WIN-BBALL ⚾'!$AB$2:AB246)</f>
        <v>30</v>
      </c>
      <c r="F77" s="22" t="str" cm="1">
        <f t="array" ref="F77">_xlfn.XLOOKUP(C77, '❄️ SD-WIN-BBALL ⚾'!$I$2:I246, '❄️ SD-WIN-BBALL ⚾'!$AE$2:AE246)</f>
        <v>Fri.-Mon.: Dec. 27, 28, 29, 30</v>
      </c>
      <c r="G77" s="22" t="str" cm="1">
        <f t="array" ref="G77">_xlfn.XLOOKUP(C77, '❄️ SD-WIN-BBALL ⚾'!$I$2:I246, '❄️ SD-WIN-BBALL ⚾'!$AF$2:AF246)</f>
        <v>9am-3pm</v>
      </c>
      <c r="H77" s="42"/>
      <c r="I77" s="91" t="b">
        <v>1</v>
      </c>
      <c r="J77" s="91" t="b">
        <v>1</v>
      </c>
      <c r="K77" s="91" t="b">
        <v>1</v>
      </c>
      <c r="L77" s="91" t="b">
        <v>1</v>
      </c>
      <c r="M77" s="91" t="b">
        <v>1</v>
      </c>
      <c r="N77" s="91" t="b">
        <v>1</v>
      </c>
      <c r="O77" s="91" t="b">
        <v>1</v>
      </c>
      <c r="P77" s="91" t="b">
        <v>1</v>
      </c>
      <c r="Q77" s="91" t="b">
        <v>1</v>
      </c>
      <c r="R77" s="91" t="b">
        <v>1</v>
      </c>
      <c r="S77" s="91" t="b">
        <v>1</v>
      </c>
      <c r="T77" s="91" t="b">
        <v>1</v>
      </c>
      <c r="U77" s="91" t="b">
        <v>0</v>
      </c>
      <c r="V77" s="91" t="b">
        <v>1</v>
      </c>
      <c r="W77" s="91" t="b">
        <v>1</v>
      </c>
      <c r="X77" s="91" t="b">
        <v>1</v>
      </c>
      <c r="Y77" s="91" t="b">
        <v>1</v>
      </c>
      <c r="Z77" s="42"/>
      <c r="AB77" s="91" t="b">
        <v>0</v>
      </c>
      <c r="AF77" s="42"/>
    </row>
    <row r="78" spans="1:32">
      <c r="A78" s="4" t="str" cm="1">
        <f t="array" ref="A78">_xlfn.XLOOKUP(C78, '❄️ SD-WIN-BBALL ⚾'!$I$2:I247, '❄️ SD-WIN-BBALL ⚾'!$A$2:A247)</f>
        <v>B-RET</v>
      </c>
      <c r="B78" s="167" t="str" cm="1">
        <f t="array" ref="B78">_xlfn.XLOOKUP(C78, '❄️ SD-WIN-BBALL ⚾'!$I$2:I247, '❄️ SD-WIN-BBALL ⚾'!$G$2:G247)</f>
        <v>USBDJM</v>
      </c>
      <c r="C78" s="4" t="str">
        <v>James Monroe HS</v>
      </c>
      <c r="D78" s="4" cm="1">
        <f t="array" ref="D78">_xlfn.XLOOKUP(C78, '❄️ SD-WIN-BBALL ⚾'!$I$2:I247, '❄️ SD-WIN-BBALL ⚾'!$AA$2:AA247)</f>
        <v>118</v>
      </c>
      <c r="E78" s="4" cm="1">
        <f t="array" ref="E78">_xlfn.XLOOKUP(C78, '❄️ SD-WIN-BBALL ⚾'!$I$2:I247, '❄️ SD-WIN-BBALL ⚾'!$AB$2:AB247)</f>
        <v>208</v>
      </c>
      <c r="F78" s="4" t="str" cm="1">
        <f t="array" ref="F78">_xlfn.XLOOKUP(C78, '❄️ SD-WIN-BBALL ⚾'!$I$2:I247, '❄️ SD-WIN-BBALL ⚾'!$AE$2:AE247)</f>
        <v>Saturdays: Jan. 18, 25; Feb. 1, 8</v>
      </c>
      <c r="G78" s="4" t="str" cm="1">
        <f t="array" ref="G78">_xlfn.XLOOKUP(C78, '❄️ SD-WIN-BBALL ⚾'!$I$2:I247, '❄️ SD-WIN-BBALL ⚾'!$AF$2:AF247)</f>
        <v>9am-1:30pm</v>
      </c>
      <c r="H78" s="42"/>
      <c r="I78" s="94" t="b">
        <v>1</v>
      </c>
      <c r="J78" s="94" t="b">
        <v>1</v>
      </c>
      <c r="K78" s="94" t="b">
        <v>1</v>
      </c>
      <c r="L78" s="94" t="b">
        <v>1</v>
      </c>
      <c r="M78" s="94" t="b">
        <v>1</v>
      </c>
      <c r="N78" s="94" t="b">
        <v>1</v>
      </c>
      <c r="O78" s="94" t="b">
        <v>1</v>
      </c>
      <c r="P78" s="94" t="b">
        <v>1</v>
      </c>
      <c r="Q78" s="94" t="b">
        <v>1</v>
      </c>
      <c r="R78" s="94" t="b">
        <v>1</v>
      </c>
      <c r="S78" s="94" t="b">
        <v>1</v>
      </c>
      <c r="T78" s="94" t="b">
        <v>1</v>
      </c>
      <c r="U78" s="94" t="b">
        <v>0</v>
      </c>
      <c r="V78" s="94" t="b">
        <v>1</v>
      </c>
      <c r="W78" s="94" t="b">
        <v>1</v>
      </c>
      <c r="X78" s="94" t="b">
        <v>1</v>
      </c>
      <c r="Y78" s="94" t="b">
        <v>0</v>
      </c>
      <c r="Z78" s="42"/>
      <c r="AB78" s="94" t="b">
        <v>0</v>
      </c>
      <c r="AF78" s="42"/>
    </row>
    <row r="79" spans="1:32">
      <c r="A79" s="4" t="str" cm="1">
        <f t="array" ref="A79">_xlfn.XLOOKUP(C79, '❄️ SD-WIN-BBALL ⚾'!$I$2:I248, '❄️ SD-WIN-BBALL ⚾'!$A$2:A248)</f>
        <v>A-NEW</v>
      </c>
      <c r="B79" s="4" t="str" cm="1">
        <f t="array" ref="B79">_xlfn.XLOOKUP(C79, '❄️ SD-WIN-BBALL ⚾'!$I$2:I248, '❄️ SD-WIN-BBALL ⚾'!$G$2:G248)</f>
        <v>USBDJC</v>
      </c>
      <c r="C79" s="4" t="str">
        <v xml:space="preserve">Johnson County HS  </v>
      </c>
      <c r="D79" s="4" cm="1">
        <f t="array" ref="D79">_xlfn.XLOOKUP(C79, '❄️ SD-WIN-BBALL ⚾'!$I$2:I248, '❄️ SD-WIN-BBALL ⚾'!$AA$2:AA248)</f>
        <v>125</v>
      </c>
      <c r="E79" s="4" cm="1">
        <f t="array" ref="E79">_xlfn.XLOOKUP(C79, '❄️ SD-WIN-BBALL ⚾'!$I$2:I248, '❄️ SD-WIN-BBALL ⚾'!$AB$2:AB248)</f>
        <v>215</v>
      </c>
      <c r="F79" s="4" t="str" cm="1">
        <f t="array" ref="F79">_xlfn.XLOOKUP(C79, '❄️ SD-WIN-BBALL ⚾'!$I$2:I248, '❄️ SD-WIN-BBALL ⚾'!$AE$2:AE248)</f>
        <v>Saturdays: Jan. 25; Feb. 1, 8, 15</v>
      </c>
      <c r="G79" s="4" t="str" cm="1">
        <f t="array" ref="G79">_xlfn.XLOOKUP(C79, '❄️ SD-WIN-BBALL ⚾'!$I$2:I248, '❄️ SD-WIN-BBALL ⚾'!$AF$2:AF248)</f>
        <v>10am-2:30pm</v>
      </c>
      <c r="H79" s="42"/>
      <c r="I79" s="94" t="b">
        <v>1</v>
      </c>
      <c r="J79" s="94" t="b">
        <v>1</v>
      </c>
      <c r="K79" s="94" t="b">
        <v>1</v>
      </c>
      <c r="L79" s="94" t="b">
        <v>1</v>
      </c>
      <c r="M79" s="94" t="b">
        <v>1</v>
      </c>
      <c r="N79" s="94" t="b">
        <v>1</v>
      </c>
      <c r="O79" s="94" t="b">
        <v>1</v>
      </c>
      <c r="P79" s="94" t="b">
        <v>1</v>
      </c>
      <c r="Q79" s="94" t="b">
        <v>1</v>
      </c>
      <c r="R79" s="94" t="b">
        <v>1</v>
      </c>
      <c r="S79" s="94" t="b">
        <v>1</v>
      </c>
      <c r="T79" s="94" t="b">
        <v>1</v>
      </c>
      <c r="U79" s="94" t="b">
        <v>0</v>
      </c>
      <c r="V79" s="94" t="b">
        <v>1</v>
      </c>
      <c r="W79" s="94" t="b">
        <v>1</v>
      </c>
      <c r="X79" s="94" t="b">
        <v>1</v>
      </c>
      <c r="Y79" s="94" t="b">
        <v>0</v>
      </c>
      <c r="Z79" s="42"/>
      <c r="AB79" s="94" t="b">
        <v>0</v>
      </c>
      <c r="AF79" s="42"/>
    </row>
    <row r="80" spans="1:32">
      <c r="A80" s="77" t="str" cm="1">
        <f t="array" ref="A80">_xlfn.XLOOKUP(C80, '❄️ SD-WIN-BBALL ⚾'!$I$2:I249, '❄️ SD-WIN-BBALL ⚾'!$A$2:A249)</f>
        <v>B-RET</v>
      </c>
      <c r="B80" s="168" t="str" cm="1">
        <f t="array" ref="B80">_xlfn.XLOOKUP(C80, '❄️ SD-WIN-BBALL ⚾'!$I$2:I249, '❄️ SD-WIN-BBALL ⚾'!$G$2:G249)</f>
        <v>USBDKF</v>
      </c>
      <c r="C80" s="77" t="str">
        <v>Kettering Fairmont HS</v>
      </c>
      <c r="D80" s="77" cm="1">
        <f t="array" ref="D80">_xlfn.XLOOKUP(C80, '❄️ SD-WIN-BBALL ⚾'!$I$2:I249, '❄️ SD-WIN-BBALL ⚾'!$AA$2:AA249)</f>
        <v>126</v>
      </c>
      <c r="E80" s="77" cm="1">
        <f t="array" ref="E80">_xlfn.XLOOKUP(C80, '❄️ SD-WIN-BBALL ⚾'!$I$2:I249, '❄️ SD-WIN-BBALL ⚾'!$AB$2:AB249)</f>
        <v>216</v>
      </c>
      <c r="F80" s="77" t="str" cm="1">
        <f t="array" ref="F80">_xlfn.XLOOKUP(C80, '❄️ SD-WIN-BBALL ⚾'!$I$2:I249, '❄️ SD-WIN-BBALL ⚾'!$AE$2:AE249)</f>
        <v>Sundays: Jan. 26; Feb. 2, 9, 16</v>
      </c>
      <c r="G80" s="77" t="str" cm="1">
        <f t="array" ref="G80">_xlfn.XLOOKUP(C80, '❄️ SD-WIN-BBALL ⚾'!$I$2:I249, '❄️ SD-WIN-BBALL ⚾'!$AF$2:AF249)</f>
        <v>11am-3:30pm</v>
      </c>
      <c r="H80" s="42"/>
      <c r="I80" s="92" t="b">
        <v>1</v>
      </c>
      <c r="J80" s="92" t="b">
        <v>1</v>
      </c>
      <c r="K80" s="92" t="b">
        <v>1</v>
      </c>
      <c r="L80" s="92" t="b">
        <v>1</v>
      </c>
      <c r="M80" s="92" t="b">
        <v>1</v>
      </c>
      <c r="N80" s="92" t="b">
        <v>1</v>
      </c>
      <c r="O80" s="92" t="b">
        <v>1</v>
      </c>
      <c r="P80" s="92" t="b">
        <v>1</v>
      </c>
      <c r="Q80" s="92" t="b">
        <v>1</v>
      </c>
      <c r="R80" s="92" t="b">
        <v>1</v>
      </c>
      <c r="S80" s="92" t="b">
        <v>1</v>
      </c>
      <c r="T80" s="92" t="b">
        <v>1</v>
      </c>
      <c r="U80" s="92" t="b">
        <v>0</v>
      </c>
      <c r="V80" s="92" t="b">
        <v>0</v>
      </c>
      <c r="W80" s="92" t="b">
        <v>0</v>
      </c>
      <c r="X80" s="92" t="b">
        <v>0</v>
      </c>
      <c r="Y80" s="92" t="b">
        <v>0</v>
      </c>
      <c r="Z80" s="42"/>
      <c r="AB80" s="92" t="b">
        <v>0</v>
      </c>
      <c r="AF80" s="42"/>
    </row>
    <row r="81" spans="1:32">
      <c r="A81" s="22" t="str" cm="1">
        <f t="array" ref="A81">_xlfn.XLOOKUP(C81, '❄️ SD-WIN-BBALL ⚾'!$I$2:I250, '❄️ SD-WIN-BBALL ⚾'!$A$2:A250)</f>
        <v>B-RET</v>
      </c>
      <c r="B81" s="170" t="str" cm="1">
        <f t="array" ref="B81">_xlfn.XLOOKUP(C81, '❄️ SD-WIN-BBALL ⚾'!$I$2:I250, '❄️ SD-WIN-BBALL ⚾'!$G$2:G250)</f>
        <v>USBDLS</v>
      </c>
      <c r="C81" s="22" t="str">
        <v>Lakeside HS</v>
      </c>
      <c r="D81" s="22" cm="1">
        <f t="array" ref="D81">_xlfn.XLOOKUP(C81, '❄️ SD-WIN-BBALL ⚾'!$I$2:I250, '❄️ SD-WIN-BBALL ⚾'!$AA$2:AA250)</f>
        <v>105</v>
      </c>
      <c r="E81" s="22" cm="1">
        <f t="array" ref="E81">_xlfn.XLOOKUP(C81, '❄️ SD-WIN-BBALL ⚾'!$I$2:I250, '❄️ SD-WIN-BBALL ⚾'!$AB$2:AB250)</f>
        <v>126</v>
      </c>
      <c r="F81" s="22" t="str" cm="1">
        <f t="array" ref="F81">_xlfn.XLOOKUP(C81, '❄️ SD-WIN-BBALL ⚾'!$I$2:I250, '❄️ SD-WIN-BBALL ⚾'!$AE$2:AE250)</f>
        <v>Sundays: Jan. 5, 12, 19, 26</v>
      </c>
      <c r="G81" s="22" t="str" cm="1">
        <f t="array" ref="G81">_xlfn.XLOOKUP(C81, '❄️ SD-WIN-BBALL ⚾'!$I$2:I250, '❄️ SD-WIN-BBALL ⚾'!$AF$2:AF250)</f>
        <v>10am-2:30pm</v>
      </c>
      <c r="H81" s="42"/>
      <c r="I81" s="91" t="b">
        <v>1</v>
      </c>
      <c r="J81" s="91" t="b">
        <v>1</v>
      </c>
      <c r="K81" s="91" t="b">
        <v>1</v>
      </c>
      <c r="L81" s="91" t="b">
        <v>1</v>
      </c>
      <c r="M81" s="91" t="b">
        <v>1</v>
      </c>
      <c r="N81" s="91" t="b">
        <v>1</v>
      </c>
      <c r="O81" s="91" t="b">
        <v>1</v>
      </c>
      <c r="P81" s="91" t="b">
        <v>1</v>
      </c>
      <c r="Q81" s="91" t="b">
        <v>1</v>
      </c>
      <c r="R81" s="91" t="b">
        <v>1</v>
      </c>
      <c r="S81" s="91" t="b">
        <v>1</v>
      </c>
      <c r="T81" s="91" t="b">
        <v>1</v>
      </c>
      <c r="U81" s="91" t="b">
        <v>0</v>
      </c>
      <c r="V81" s="91" t="b">
        <v>1</v>
      </c>
      <c r="W81" s="91" t="b">
        <v>1</v>
      </c>
      <c r="X81" s="91" t="b">
        <v>1</v>
      </c>
      <c r="Y81" s="91" t="b">
        <v>1</v>
      </c>
      <c r="Z81" s="42"/>
      <c r="AB81" s="91" t="b">
        <v>0</v>
      </c>
      <c r="AF81" s="42"/>
    </row>
    <row r="82" spans="1:32">
      <c r="A82" s="4" t="str" cm="1">
        <f t="array" ref="A82">_xlfn.XLOOKUP(C82, '❄️ SD-WIN-BBALL ⚾'!$I$2:I251, '❄️ SD-WIN-BBALL ⚾'!$A$2:A251)</f>
        <v>A-NEW</v>
      </c>
      <c r="B82" s="167" t="str" cm="1">
        <f t="array" ref="B82">_xlfn.XLOOKUP(C82, '❄️ SD-WIN-BBALL ⚾'!$I$2:I251, '❄️ SD-WIN-BBALL ⚾'!$G$2:G251)</f>
        <v>USBDLHS</v>
      </c>
      <c r="C82" s="4" t="str">
        <v xml:space="preserve">Lehman HS  </v>
      </c>
      <c r="D82" s="4" cm="1">
        <f t="array" ref="D82">_xlfn.XLOOKUP(C82, '❄️ SD-WIN-BBALL ⚾'!$I$2:I251, '❄️ SD-WIN-BBALL ⚾'!$AA$2:AA251)</f>
        <v>112</v>
      </c>
      <c r="E82" s="4" cm="1">
        <f t="array" ref="E82">_xlfn.XLOOKUP(C82, '❄️ SD-WIN-BBALL ⚾'!$I$2:I251, '❄️ SD-WIN-BBALL ⚾'!$AB$2:AB251)</f>
        <v>202</v>
      </c>
      <c r="F82" s="4" t="str" cm="1">
        <f t="array" ref="F82">_xlfn.XLOOKUP(C82, '❄️ SD-WIN-BBALL ⚾'!$I$2:I251, '❄️ SD-WIN-BBALL ⚾'!$AE$2:AE251)</f>
        <v>Sundays: Jan. 12, 19, 26; Feb. 2</v>
      </c>
      <c r="G82" s="4" t="str" cm="1">
        <f t="array" ref="G82">_xlfn.XLOOKUP(C82, '❄️ SD-WIN-BBALL ⚾'!$I$2:I251, '❄️ SD-WIN-BBALL ⚾'!$AF$2:AF251)</f>
        <v>1pm-5:30pm</v>
      </c>
      <c r="H82" s="42"/>
      <c r="I82" s="94" t="b">
        <v>1</v>
      </c>
      <c r="J82" s="94" t="b">
        <v>1</v>
      </c>
      <c r="K82" s="94" t="b">
        <v>1</v>
      </c>
      <c r="L82" s="94" t="b">
        <v>1</v>
      </c>
      <c r="M82" s="94" t="b">
        <v>1</v>
      </c>
      <c r="N82" s="94" t="b">
        <v>1</v>
      </c>
      <c r="O82" s="94" t="b">
        <v>1</v>
      </c>
      <c r="P82" s="94" t="b">
        <v>1</v>
      </c>
      <c r="Q82" s="94" t="b">
        <v>1</v>
      </c>
      <c r="R82" s="94" t="b">
        <v>1</v>
      </c>
      <c r="S82" s="94" t="b">
        <v>1</v>
      </c>
      <c r="T82" s="94" t="b">
        <v>1</v>
      </c>
      <c r="U82" s="94" t="b">
        <v>0</v>
      </c>
      <c r="V82" s="94" t="b">
        <v>1</v>
      </c>
      <c r="W82" s="94" t="b">
        <v>1</v>
      </c>
      <c r="X82" s="94" t="b">
        <v>1</v>
      </c>
      <c r="Y82" s="94" t="b">
        <v>1</v>
      </c>
      <c r="Z82" s="42"/>
      <c r="AB82" s="94" t="b">
        <v>0</v>
      </c>
      <c r="AF82" s="42"/>
    </row>
    <row r="83" spans="1:32">
      <c r="A83" s="22" t="str" cm="1">
        <f t="array" ref="A83">_xlfn.XLOOKUP(C83, '❄️ SD-WIN-BBALL ⚾'!$I$2:I252, '❄️ SD-WIN-BBALL ⚾'!$A$2:A252)</f>
        <v>B-RET</v>
      </c>
      <c r="B83" s="170" t="str" cm="1">
        <f t="array" ref="B83">_xlfn.XLOOKUP(C83, '❄️ SD-WIN-BBALL ⚾'!$I$2:I252, '❄️ SD-WIN-BBALL ⚾'!$G$2:G252)</f>
        <v>USBDLB</v>
      </c>
      <c r="C83" s="22" t="str">
        <v>Liberty-Benton HS</v>
      </c>
      <c r="D83" s="22" cm="1">
        <f t="array" ref="D83">_xlfn.XLOOKUP(C83, '❄️ SD-WIN-BBALL ⚾'!$I$2:I252, '❄️ SD-WIN-BBALL ⚾'!$AA$2:AA252)</f>
        <v>125</v>
      </c>
      <c r="E83" s="22" cm="1">
        <f t="array" ref="E83">_xlfn.XLOOKUP(C83, '❄️ SD-WIN-BBALL ⚾'!$I$2:I252, '❄️ SD-WIN-BBALL ⚾'!$AB$2:AB252)</f>
        <v>215</v>
      </c>
      <c r="F83" s="22" t="str" cm="1">
        <f t="array" ref="F83">_xlfn.XLOOKUP(C83, '❄️ SD-WIN-BBALL ⚾'!$I$2:I252, '❄️ SD-WIN-BBALL ⚾'!$AE$2:AE252)</f>
        <v>Saturdays: Jan. 25; Feb. 1, 8, 15</v>
      </c>
      <c r="G83" s="22" t="str" cm="1">
        <f t="array" ref="G83">_xlfn.XLOOKUP(C83, '❄️ SD-WIN-BBALL ⚾'!$I$2:I252, '❄️ SD-WIN-BBALL ⚾'!$AF$2:AF252)</f>
        <v>9am-1:30pm</v>
      </c>
      <c r="H83" s="42"/>
      <c r="I83" s="91" t="b">
        <v>1</v>
      </c>
      <c r="J83" s="91" t="b">
        <v>1</v>
      </c>
      <c r="K83" s="91" t="b">
        <v>1</v>
      </c>
      <c r="L83" s="91" t="b">
        <v>1</v>
      </c>
      <c r="M83" s="91" t="b">
        <v>1</v>
      </c>
      <c r="N83" s="91" t="b">
        <v>1</v>
      </c>
      <c r="O83" s="91" t="b">
        <v>1</v>
      </c>
      <c r="P83" s="91" t="b">
        <v>1</v>
      </c>
      <c r="Q83" s="91" t="b">
        <v>1</v>
      </c>
      <c r="R83" s="91" t="b">
        <v>1</v>
      </c>
      <c r="S83" s="91" t="b">
        <v>1</v>
      </c>
      <c r="T83" s="91" t="b">
        <v>1</v>
      </c>
      <c r="U83" s="91" t="b">
        <v>0</v>
      </c>
      <c r="V83" s="91" t="b">
        <v>1</v>
      </c>
      <c r="W83" s="91" t="b">
        <v>1</v>
      </c>
      <c r="X83" s="91" t="b">
        <v>1</v>
      </c>
      <c r="Y83" s="91" t="b">
        <v>1</v>
      </c>
      <c r="Z83" s="42"/>
      <c r="AB83" s="91" t="b">
        <v>0</v>
      </c>
      <c r="AF83" s="42"/>
    </row>
    <row r="84" spans="1:32">
      <c r="A84" s="22" t="str" cm="1">
        <f t="array" ref="A84">_xlfn.XLOOKUP(C84, '❄️ SD-WIN-BBALL ⚾'!$I$2:I253, '❄️ SD-WIN-BBALL ⚾'!$A$2:A253)</f>
        <v>A-NEW</v>
      </c>
      <c r="B84" s="170" t="str" cm="1">
        <f t="array" ref="B84">_xlfn.XLOOKUP(C84, '❄️ SD-WIN-BBALL ⚾'!$I$2:I253, '❄️ SD-WIN-BBALL ⚾'!$G$2:G253)</f>
        <v>USBDLIT</v>
      </c>
      <c r="C84" s="22" t="str">
        <v>Lithonia HS</v>
      </c>
      <c r="D84" s="22" cm="1">
        <f t="array" ref="D84">_xlfn.XLOOKUP(C84, '❄️ SD-WIN-BBALL ⚾'!$I$2:I253, '❄️ SD-WIN-BBALL ⚾'!$AA$2:AA253)</f>
        <v>119</v>
      </c>
      <c r="E84" s="22" cm="1">
        <f t="array" ref="E84">_xlfn.XLOOKUP(C84, '❄️ SD-WIN-BBALL ⚾'!$I$2:I253, '❄️ SD-WIN-BBALL ⚾'!$AB$2:AB253)</f>
        <v>209</v>
      </c>
      <c r="F84" s="22" t="str" cm="1">
        <f t="array" ref="F84">_xlfn.XLOOKUP(C84, '❄️ SD-WIN-BBALL ⚾'!$I$2:I253, '❄️ SD-WIN-BBALL ⚾'!$AE$2:AE253)</f>
        <v>Sundays: Jan. 19, 26; Feb. 2, 9</v>
      </c>
      <c r="G84" s="22" t="str" cm="1">
        <f t="array" ref="G84">_xlfn.XLOOKUP(C84, '❄️ SD-WIN-BBALL ⚾'!$I$2:I253, '❄️ SD-WIN-BBALL ⚾'!$AF$2:AF253)</f>
        <v>9am-1:30pm</v>
      </c>
      <c r="H84" s="42"/>
      <c r="I84" s="91" t="b">
        <v>1</v>
      </c>
      <c r="J84" s="91" t="b">
        <v>1</v>
      </c>
      <c r="K84" s="91" t="b">
        <v>1</v>
      </c>
      <c r="L84" s="91" t="b">
        <v>1</v>
      </c>
      <c r="M84" s="91" t="b">
        <v>1</v>
      </c>
      <c r="N84" s="91" t="b">
        <v>1</v>
      </c>
      <c r="O84" s="91" t="b">
        <v>1</v>
      </c>
      <c r="P84" s="91" t="b">
        <v>1</v>
      </c>
      <c r="Q84" s="91" t="b">
        <v>1</v>
      </c>
      <c r="R84" s="91" t="b">
        <v>1</v>
      </c>
      <c r="S84" s="91" t="b">
        <v>1</v>
      </c>
      <c r="T84" s="91" t="b">
        <v>1</v>
      </c>
      <c r="U84" s="91" t="b">
        <v>0</v>
      </c>
      <c r="V84" s="91" t="b">
        <v>1</v>
      </c>
      <c r="W84" s="91" t="b">
        <v>1</v>
      </c>
      <c r="X84" s="91" t="b">
        <v>1</v>
      </c>
      <c r="Y84" s="91" t="b">
        <v>1</v>
      </c>
      <c r="Z84" s="42"/>
      <c r="AB84" s="91" t="b">
        <v>0</v>
      </c>
      <c r="AF84" s="42"/>
    </row>
    <row r="85" spans="1:32">
      <c r="A85" s="4" t="str" cm="1">
        <f t="array" ref="A85">_xlfn.XLOOKUP(C85, '❄️ SD-WIN-BBALL ⚾'!$I$2:I254, '❄️ SD-WIN-BBALL ⚾'!$A$2:A254)</f>
        <v>A-NEW</v>
      </c>
      <c r="B85" s="167" t="str" cm="1">
        <f t="array" ref="B85">_xlfn.XLOOKUP(C85, '❄️ SD-WIN-BBALL ⚾'!$I$2:I254, '❄️ SD-WIN-BBALL ⚾'!$G$2:G254)</f>
        <v>USBDMJ</v>
      </c>
      <c r="C85" s="4" t="str">
        <v>Madison St. Joe HS</v>
      </c>
      <c r="D85" s="4" cm="1">
        <f t="array" ref="D85">_xlfn.XLOOKUP(C85, '❄️ SD-WIN-BBALL ⚾'!$I$2:I254, '❄️ SD-WIN-BBALL ⚾'!$AA$2:AA254)</f>
        <v>104</v>
      </c>
      <c r="E85" s="4" cm="1">
        <f t="array" ref="E85">_xlfn.XLOOKUP(C85, '❄️ SD-WIN-BBALL ⚾'!$I$2:I254, '❄️ SD-WIN-BBALL ⚾'!$AB$2:AB254)</f>
        <v>125</v>
      </c>
      <c r="F85" s="4" t="str" cm="1">
        <f t="array" ref="F85">_xlfn.XLOOKUP(C85, '❄️ SD-WIN-BBALL ⚾'!$I$2:I254, '❄️ SD-WIN-BBALL ⚾'!$AE$2:AE254)</f>
        <v>Saturdays: Jan. 4, 11, 18, 25</v>
      </c>
      <c r="G85" s="4" t="str" cm="1">
        <f t="array" ref="G85">_xlfn.XLOOKUP(C85, '❄️ SD-WIN-BBALL ⚾'!$I$2:I254, '❄️ SD-WIN-BBALL ⚾'!$AF$2:AF254)</f>
        <v>1pm-5:30pm</v>
      </c>
      <c r="H85" s="42"/>
      <c r="I85" s="94" t="b">
        <v>1</v>
      </c>
      <c r="J85" s="94" t="b">
        <v>1</v>
      </c>
      <c r="K85" s="94" t="b">
        <v>1</v>
      </c>
      <c r="L85" s="94" t="b">
        <v>1</v>
      </c>
      <c r="M85" s="94" t="b">
        <v>1</v>
      </c>
      <c r="N85" s="94" t="b">
        <v>1</v>
      </c>
      <c r="O85" s="94" t="b">
        <v>1</v>
      </c>
      <c r="P85" s="94" t="b">
        <v>1</v>
      </c>
      <c r="Q85" s="94" t="b">
        <v>1</v>
      </c>
      <c r="R85" s="94" t="b">
        <v>1</v>
      </c>
      <c r="S85" s="94" t="b">
        <v>1</v>
      </c>
      <c r="T85" s="94" t="b">
        <v>1</v>
      </c>
      <c r="U85" s="94" t="b">
        <v>0</v>
      </c>
      <c r="V85" s="94" t="b">
        <v>1</v>
      </c>
      <c r="W85" s="94" t="b">
        <v>1</v>
      </c>
      <c r="X85" s="94" t="b">
        <v>1</v>
      </c>
      <c r="Y85" s="94" t="b">
        <v>0</v>
      </c>
      <c r="Z85" s="42"/>
      <c r="AB85" s="94" t="b">
        <v>0</v>
      </c>
      <c r="AF85" s="42"/>
    </row>
    <row r="86" spans="1:32">
      <c r="A86" s="22" t="str" cm="1">
        <f t="array" ref="A86">_xlfn.XLOOKUP(C86, '❄️ SD-WIN-BBALL ⚾'!$I$2:I255, '❄️ SD-WIN-BBALL ⚾'!$A$2:A255)</f>
        <v>B-RET</v>
      </c>
      <c r="B86" s="170" t="str" cm="1">
        <f t="array" ref="B86">_xlfn.XLOOKUP(C86, '❄️ SD-WIN-BBALL ⚾'!$I$2:I255, '❄️ SD-WIN-BBALL ⚾'!$G$2:G255)</f>
        <v>USBDMAN</v>
      </c>
      <c r="C86" s="22" t="str">
        <v>Manning HS</v>
      </c>
      <c r="D86" s="22" cm="1">
        <f t="array" ref="D86">_xlfn.XLOOKUP(C86, '❄️ SD-WIN-BBALL ⚾'!$I$2:I255, '❄️ SD-WIN-BBALL ⚾'!$AA$2:AA255)</f>
        <v>208</v>
      </c>
      <c r="E86" s="22" cm="1">
        <f t="array" ref="E86">_xlfn.XLOOKUP(C86, '❄️ SD-WIN-BBALL ⚾'!$I$2:I255, '❄️ SD-WIN-BBALL ⚾'!$AB$2:AB255)</f>
        <v>301</v>
      </c>
      <c r="F86" s="22" t="str" cm="1">
        <f t="array" ref="F86">_xlfn.XLOOKUP(C86, '❄️ SD-WIN-BBALL ⚾'!$I$2:I255, '❄️ SD-WIN-BBALL ⚾'!$AE$2:AE255)</f>
        <v>Saturdays: Feb. 8, 15, 22; Mar. 1</v>
      </c>
      <c r="G86" s="22" t="str" cm="1">
        <f t="array" ref="G86">_xlfn.XLOOKUP(C86, '❄️ SD-WIN-BBALL ⚾'!$I$2:I255, '❄️ SD-WIN-BBALL ⚾'!$AF$2:AF255)</f>
        <v>10am-2:30pm</v>
      </c>
      <c r="H86" s="42"/>
      <c r="I86" s="91" t="b">
        <v>1</v>
      </c>
      <c r="J86" s="91" t="b">
        <v>1</v>
      </c>
      <c r="K86" s="91" t="b">
        <v>1</v>
      </c>
      <c r="L86" s="91" t="b">
        <v>1</v>
      </c>
      <c r="M86" s="91" t="b">
        <v>1</v>
      </c>
      <c r="N86" s="91" t="b">
        <v>1</v>
      </c>
      <c r="O86" s="91" t="b">
        <v>1</v>
      </c>
      <c r="P86" s="91" t="b">
        <v>1</v>
      </c>
      <c r="Q86" s="91" t="b">
        <v>1</v>
      </c>
      <c r="R86" s="91" t="b">
        <v>1</v>
      </c>
      <c r="S86" s="91" t="b">
        <v>1</v>
      </c>
      <c r="T86" s="91" t="b">
        <v>1</v>
      </c>
      <c r="U86" s="91" t="b">
        <v>0</v>
      </c>
      <c r="V86" s="91" t="b">
        <v>1</v>
      </c>
      <c r="W86" s="91" t="b">
        <v>1</v>
      </c>
      <c r="X86" s="91" t="b">
        <v>1</v>
      </c>
      <c r="Y86" s="91" t="b">
        <v>1</v>
      </c>
      <c r="Z86" s="42"/>
      <c r="AB86" s="91" t="b">
        <v>0</v>
      </c>
      <c r="AF86" s="42"/>
    </row>
    <row r="87" spans="1:32">
      <c r="A87" s="4" t="str" cm="1">
        <f t="array" ref="A87">_xlfn.XLOOKUP(C87, '❄️ SD-WIN-BBALL ⚾'!$I$2:I256, '❄️ SD-WIN-BBALL ⚾'!$A$2:A256)</f>
        <v>A-NEW</v>
      </c>
      <c r="B87" s="167" t="str" cm="1">
        <f t="array" ref="B87">_xlfn.XLOOKUP(C87, '❄️ SD-WIN-BBALL ⚾'!$I$2:I256, '❄️ SD-WIN-BBALL ⚾'!$G$2:G256)</f>
        <v>USBDMAT</v>
      </c>
      <c r="C87" s="4" t="str">
        <v xml:space="preserve">Mattawan HS  </v>
      </c>
      <c r="D87" s="4" cm="1">
        <f t="array" ref="D87">_xlfn.XLOOKUP(C87, '❄️ SD-WIN-BBALL ⚾'!$I$2:I256, '❄️ SD-WIN-BBALL ⚾'!$AA$2:AA256)</f>
        <v>126</v>
      </c>
      <c r="E87" s="4" cm="1">
        <f t="array" ref="E87">_xlfn.XLOOKUP(C87, '❄️ SD-WIN-BBALL ⚾'!$I$2:I256, '❄️ SD-WIN-BBALL ⚾'!$AB$2:AB256)</f>
        <v>216</v>
      </c>
      <c r="F87" s="4" t="str" cm="1">
        <f t="array" ref="F87">_xlfn.XLOOKUP(C87, '❄️ SD-WIN-BBALL ⚾'!$I$2:I256, '❄️ SD-WIN-BBALL ⚾'!$AE$2:AE256)</f>
        <v>Sundays: Jan. 26; Feb. 2, 9, 16</v>
      </c>
      <c r="G87" s="4" t="str" cm="1">
        <f t="array" ref="G87">_xlfn.XLOOKUP(C87, '❄️ SD-WIN-BBALL ⚾'!$I$2:I256, '❄️ SD-WIN-BBALL ⚾'!$AF$2:AF256)</f>
        <v>9am-1:30pm</v>
      </c>
      <c r="H87" s="42"/>
      <c r="I87" s="94" t="b">
        <v>1</v>
      </c>
      <c r="J87" s="94" t="b">
        <v>1</v>
      </c>
      <c r="K87" s="94" t="b">
        <v>1</v>
      </c>
      <c r="L87" s="94" t="b">
        <v>1</v>
      </c>
      <c r="M87" s="94" t="b">
        <v>1</v>
      </c>
      <c r="N87" s="94" t="b">
        <v>1</v>
      </c>
      <c r="O87" s="94" t="b">
        <v>1</v>
      </c>
      <c r="P87" s="94" t="b">
        <v>1</v>
      </c>
      <c r="Q87" s="94" t="b">
        <v>1</v>
      </c>
      <c r="R87" s="94" t="b">
        <v>1</v>
      </c>
      <c r="S87" s="94" t="b">
        <v>1</v>
      </c>
      <c r="T87" s="94" t="b">
        <v>1</v>
      </c>
      <c r="U87" s="94" t="b">
        <v>0</v>
      </c>
      <c r="V87" s="94" t="b">
        <v>1</v>
      </c>
      <c r="W87" s="94" t="b">
        <v>1</v>
      </c>
      <c r="X87" s="94" t="b">
        <v>1</v>
      </c>
      <c r="Y87" s="94" t="b">
        <v>1</v>
      </c>
      <c r="Z87" s="42"/>
      <c r="AB87" s="94" t="b">
        <v>0</v>
      </c>
      <c r="AF87" s="42"/>
    </row>
    <row r="88" spans="1:32">
      <c r="A88" s="4" t="str" cm="1">
        <f t="array" ref="A88">_xlfn.XLOOKUP(C88, '❄️ SD-WIN-BBALL ⚾'!$I$2:I257, '❄️ SD-WIN-BBALL ⚾'!$A$2:A257)</f>
        <v>B-RET</v>
      </c>
      <c r="B88" s="167" t="str" cm="1">
        <f t="array" ref="B88">_xlfn.XLOOKUP(C88, '❄️ SD-WIN-BBALL ⚾'!$I$2:I257, '❄️ SD-WIN-BBALL ⚾'!$G$2:G257)</f>
        <v>USBDMC</v>
      </c>
      <c r="C88" s="4" t="str">
        <v>McCollum HS</v>
      </c>
      <c r="D88" s="4" cm="1">
        <f t="array" ref="D88">_xlfn.XLOOKUP(C88, '❄️ SD-WIN-BBALL ⚾'!$I$2:I257, '❄️ SD-WIN-BBALL ⚾'!$AA$2:AA257)</f>
        <v>119</v>
      </c>
      <c r="E88" s="4" cm="1">
        <f t="array" ref="E88">_xlfn.XLOOKUP(C88, '❄️ SD-WIN-BBALL ⚾'!$I$2:I257, '❄️ SD-WIN-BBALL ⚾'!$AB$2:AB257)</f>
        <v>209</v>
      </c>
      <c r="F88" s="4" t="str" cm="1">
        <f t="array" ref="F88">_xlfn.XLOOKUP(C88, '❄️ SD-WIN-BBALL ⚾'!$I$2:I257, '❄️ SD-WIN-BBALL ⚾'!$AE$2:AE257)</f>
        <v>Sundays: Jan. 19, 26; Feb. 2, 9</v>
      </c>
      <c r="G88" s="4" t="str" cm="1">
        <f t="array" ref="G88">_xlfn.XLOOKUP(C88, '❄️ SD-WIN-BBALL ⚾'!$I$2:I257, '❄️ SD-WIN-BBALL ⚾'!$AF$2:AF257)</f>
        <v>Noon-4:30pm</v>
      </c>
      <c r="H88" s="42"/>
      <c r="I88" s="94" t="b">
        <v>1</v>
      </c>
      <c r="J88" s="94" t="b">
        <v>1</v>
      </c>
      <c r="K88" s="94" t="b">
        <v>1</v>
      </c>
      <c r="L88" s="94" t="b">
        <v>1</v>
      </c>
      <c r="M88" s="94" t="b">
        <v>1</v>
      </c>
      <c r="N88" s="94" t="b">
        <v>1</v>
      </c>
      <c r="O88" s="94" t="b">
        <v>1</v>
      </c>
      <c r="P88" s="94" t="b">
        <v>1</v>
      </c>
      <c r="Q88" s="94" t="b">
        <v>1</v>
      </c>
      <c r="R88" s="94" t="b">
        <v>1</v>
      </c>
      <c r="S88" s="94" t="b">
        <v>1</v>
      </c>
      <c r="T88" s="94" t="b">
        <v>1</v>
      </c>
      <c r="U88" s="94" t="b">
        <v>0</v>
      </c>
      <c r="V88" s="94" t="b">
        <v>1</v>
      </c>
      <c r="W88" s="94" t="b">
        <v>1</v>
      </c>
      <c r="X88" s="94" t="b">
        <v>1</v>
      </c>
      <c r="Y88" s="94" t="b">
        <v>1</v>
      </c>
      <c r="Z88" s="42"/>
      <c r="AB88" s="94" t="b">
        <v>0</v>
      </c>
      <c r="AF88" s="42"/>
    </row>
    <row r="89" spans="1:32" ht="15">
      <c r="A89" s="4" t="str" cm="1">
        <f t="array" ref="A89">_xlfn.XLOOKUP(C89, '❄️ SD-WIN-BBALL ⚾'!$I$2:I258, '❄️ SD-WIN-BBALL ⚾'!$A$2:A258)</f>
        <v>B-RET</v>
      </c>
      <c r="B89" s="298" t="str" cm="1">
        <f t="array" ref="B89">_xlfn.XLOOKUP(C89, '❄️ SD-WIN-BBALL ⚾'!$I$2:I258, '❄️ SD-WIN-BBALL ⚾'!$G$2:G258)</f>
        <v>USBDMP</v>
      </c>
      <c r="C89" s="4" t="str">
        <v>Mercyhurst Prep HS</v>
      </c>
      <c r="D89" s="4" cm="1">
        <f t="array" ref="D89">_xlfn.XLOOKUP(C89, '❄️ SD-WIN-BBALL ⚾'!$I$2:I258, '❄️ SD-WIN-BBALL ⚾'!$AA$2:AA258)</f>
        <v>202</v>
      </c>
      <c r="E89" s="4" cm="1">
        <f t="array" ref="E89">_xlfn.XLOOKUP(C89, '❄️ SD-WIN-BBALL ⚾'!$I$2:I258, '❄️ SD-WIN-BBALL ⚾'!$AB$2:AB258)</f>
        <v>302</v>
      </c>
      <c r="F89" s="4" t="str" cm="1">
        <f t="array" ref="F89">_xlfn.XLOOKUP(C89, '❄️ SD-WIN-BBALL ⚾'!$I$2:I258, '❄️ SD-WIN-BBALL ⚾'!$AE$2:AE258)</f>
        <v>Sundays: Feb. 2, 16, 23; Mar. 2</v>
      </c>
      <c r="G89" s="4" t="str" cm="1">
        <f t="array" ref="G89">_xlfn.XLOOKUP(C89, '❄️ SD-WIN-BBALL ⚾'!$I$2:I258, '❄️ SD-WIN-BBALL ⚾'!$AF$2:AF258)</f>
        <v>Noon-4:30pm</v>
      </c>
      <c r="H89" s="42"/>
      <c r="I89" s="94" t="b">
        <v>1</v>
      </c>
      <c r="J89" s="94" t="b">
        <v>1</v>
      </c>
      <c r="K89" s="94" t="b">
        <v>1</v>
      </c>
      <c r="L89" s="94" t="b">
        <v>1</v>
      </c>
      <c r="M89" s="94" t="b">
        <v>1</v>
      </c>
      <c r="N89" s="94" t="b">
        <v>1</v>
      </c>
      <c r="O89" s="94" t="b">
        <v>1</v>
      </c>
      <c r="P89" s="94" t="b">
        <v>1</v>
      </c>
      <c r="Q89" s="94" t="b">
        <v>1</v>
      </c>
      <c r="R89" s="94" t="b">
        <v>1</v>
      </c>
      <c r="S89" s="94" t="b">
        <v>1</v>
      </c>
      <c r="T89" s="94" t="b">
        <v>1</v>
      </c>
      <c r="U89" s="94" t="b">
        <v>0</v>
      </c>
      <c r="V89" s="94" t="b">
        <v>1</v>
      </c>
      <c r="W89" s="94" t="b">
        <v>1</v>
      </c>
      <c r="X89" s="94" t="b">
        <v>1</v>
      </c>
      <c r="Y89" s="94" t="b">
        <v>1</v>
      </c>
      <c r="Z89" s="42"/>
      <c r="AB89" s="94" t="b">
        <v>0</v>
      </c>
      <c r="AF89" s="42"/>
    </row>
    <row r="90" spans="1:32">
      <c r="A90" s="90" t="str" cm="1">
        <f t="array" ref="A90">_xlfn.XLOOKUP(C90, '❄️ SD-WIN-BBALL ⚾'!$I$2:I259, '❄️ SD-WIN-BBALL ⚾'!$A$2:A259)</f>
        <v>B-RET</v>
      </c>
      <c r="B90" s="169" t="str" cm="1">
        <f t="array" ref="B90">_xlfn.XLOOKUP(C90, '❄️ SD-WIN-BBALL ⚾'!$I$2:I259, '❄️ SD-WIN-BBALL ⚾'!$G$2:G259)</f>
        <v>USBDMES</v>
      </c>
      <c r="C90" s="90" t="str">
        <v>Mesa CC</v>
      </c>
      <c r="D90" s="90" cm="1">
        <f t="array" ref="D90">_xlfn.XLOOKUP(C90, '❄️ SD-WIN-BBALL ⚾'!$I$2:I259, '❄️ SD-WIN-BBALL ⚾'!$AA$2:AA259)</f>
        <v>105</v>
      </c>
      <c r="E90" s="90" cm="1">
        <f t="array" ref="E90">_xlfn.XLOOKUP(C90, '❄️ SD-WIN-BBALL ⚾'!$I$2:I259, '❄️ SD-WIN-BBALL ⚾'!$AB$2:AB259)</f>
        <v>126</v>
      </c>
      <c r="F90" s="90" t="str" cm="1">
        <f t="array" ref="F90">_xlfn.XLOOKUP(C90, '❄️ SD-WIN-BBALL ⚾'!$I$2:I259, '❄️ SD-WIN-BBALL ⚾'!$AE$2:AE259)</f>
        <v>Sundays: Jan. 5, 12, 19, 26</v>
      </c>
      <c r="G90" s="90" t="str" cm="1">
        <f t="array" ref="G90">_xlfn.XLOOKUP(C90, '❄️ SD-WIN-BBALL ⚾'!$I$2:I259, '❄️ SD-WIN-BBALL ⚾'!$AF$2:AF259)</f>
        <v>10am-2:30pm</v>
      </c>
      <c r="H90" s="42"/>
      <c r="I90" s="93" t="b">
        <v>1</v>
      </c>
      <c r="J90" s="93" t="b">
        <v>1</v>
      </c>
      <c r="K90" s="93" t="b">
        <v>1</v>
      </c>
      <c r="L90" s="93" t="b">
        <v>1</v>
      </c>
      <c r="M90" s="93" t="b">
        <v>1</v>
      </c>
      <c r="N90" s="93" t="b">
        <v>1</v>
      </c>
      <c r="O90" s="93" t="b">
        <v>1</v>
      </c>
      <c r="P90" s="93" t="b">
        <v>1</v>
      </c>
      <c r="Q90" s="93" t="b">
        <v>1</v>
      </c>
      <c r="R90" s="93" t="b">
        <v>1</v>
      </c>
      <c r="S90" s="93" t="b">
        <v>1</v>
      </c>
      <c r="T90" s="93" t="b">
        <v>1</v>
      </c>
      <c r="U90" s="93" t="b">
        <v>0</v>
      </c>
      <c r="V90" s="93" t="b">
        <v>1</v>
      </c>
      <c r="W90" s="93" t="b">
        <v>1</v>
      </c>
      <c r="X90" s="93" t="b">
        <v>1</v>
      </c>
      <c r="Y90" s="93" t="b">
        <v>1</v>
      </c>
      <c r="Z90" s="42"/>
      <c r="AB90" s="93" t="b">
        <v>0</v>
      </c>
      <c r="AF90" s="42"/>
    </row>
    <row r="91" spans="1:32">
      <c r="A91" s="22" t="str" cm="1">
        <f t="array" ref="A91">_xlfn.XLOOKUP(C91, '❄️ SD-WIN-BBALL ⚾'!$I$2:I260, '❄️ SD-WIN-BBALL ⚾'!$A$2:A260)</f>
        <v>B-RET</v>
      </c>
      <c r="B91" s="170" t="str" cm="1">
        <f t="array" ref="B91">_xlfn.XLOOKUP(C91, '❄️ SD-WIN-BBALL ⚾'!$I$2:I260, '❄️ SD-WIN-BBALL ⚾'!$G$2:G260)</f>
        <v>USBDROS2</v>
      </c>
      <c r="C91" s="22" t="str">
        <v>Metro Detroit Baseball - WINTER BREAK</v>
      </c>
      <c r="D91" s="22" cm="1">
        <f t="array" ref="D91">_xlfn.XLOOKUP(C91, '❄️ SD-WIN-BBALL ⚾'!$I$2:I260, '❄️ SD-WIN-BBALL ⚾'!$AA$2:AA260)</f>
        <v>27</v>
      </c>
      <c r="E91" s="22" cm="1">
        <f t="array" ref="E91">_xlfn.XLOOKUP(C91, '❄️ SD-WIN-BBALL ⚾'!$I$2:I260, '❄️ SD-WIN-BBALL ⚾'!$AB$2:AB260)</f>
        <v>30</v>
      </c>
      <c r="F91" s="22" t="str" cm="1">
        <f t="array" ref="F91">_xlfn.XLOOKUP(C91, '❄️ SD-WIN-BBALL ⚾'!$I$2:I260, '❄️ SD-WIN-BBALL ⚾'!$AE$2:AE260)</f>
        <v>Fri.-Mon.: Dec. 27, 28, 29, 30</v>
      </c>
      <c r="G91" s="22" t="str" cm="1">
        <f t="array" ref="G91">_xlfn.XLOOKUP(C91, '❄️ SD-WIN-BBALL ⚾'!$I$2:I260, '❄️ SD-WIN-BBALL ⚾'!$AF$2:AF260)</f>
        <v>9am-3pm</v>
      </c>
      <c r="H91" s="42"/>
      <c r="I91" s="91" t="b">
        <v>1</v>
      </c>
      <c r="J91" s="91" t="b">
        <v>1</v>
      </c>
      <c r="K91" s="91" t="b">
        <v>1</v>
      </c>
      <c r="L91" s="91" t="b">
        <v>1</v>
      </c>
      <c r="M91" s="91" t="b">
        <v>1</v>
      </c>
      <c r="N91" s="91" t="b">
        <v>1</v>
      </c>
      <c r="O91" s="91" t="b">
        <v>1</v>
      </c>
      <c r="P91" s="91" t="b">
        <v>1</v>
      </c>
      <c r="Q91" s="91" t="b">
        <v>1</v>
      </c>
      <c r="R91" s="91" t="b">
        <v>1</v>
      </c>
      <c r="S91" s="91" t="b">
        <v>1</v>
      </c>
      <c r="T91" s="91" t="b">
        <v>1</v>
      </c>
      <c r="U91" s="91" t="b">
        <v>0</v>
      </c>
      <c r="V91" s="91" t="b">
        <v>1</v>
      </c>
      <c r="W91" s="91" t="b">
        <v>1</v>
      </c>
      <c r="X91" s="91" t="b">
        <v>1</v>
      </c>
      <c r="Y91" s="91" t="b">
        <v>0</v>
      </c>
      <c r="Z91" s="42"/>
      <c r="AB91" s="91" t="b">
        <v>0</v>
      </c>
      <c r="AF91" s="42"/>
    </row>
    <row r="92" spans="1:32">
      <c r="A92" s="4" t="str" cm="1">
        <f t="array" ref="A92">_xlfn.XLOOKUP(C92, '❄️ SD-WIN-BBALL ⚾'!$I$2:I261, '❄️ SD-WIN-BBALL ⚾'!$A$2:A261)</f>
        <v>A-NEW</v>
      </c>
      <c r="B92" s="167" t="str" cm="1">
        <f t="array" ref="B92">_xlfn.XLOOKUP(C92, '❄️ SD-WIN-BBALL ⚾'!$I$2:I261, '❄️ SD-WIN-BBALL ⚾'!$G$2:G261)</f>
        <v>USBDMT</v>
      </c>
      <c r="C92" s="4" t="str">
        <v>Morgan Township HS</v>
      </c>
      <c r="D92" s="4" cm="1">
        <f t="array" ref="D92">_xlfn.XLOOKUP(C92, '❄️ SD-WIN-BBALL ⚾'!$I$2:I261, '❄️ SD-WIN-BBALL ⚾'!$AA$2:AA261)</f>
        <v>201</v>
      </c>
      <c r="E92" s="4" cm="1">
        <f t="array" ref="E92">_xlfn.XLOOKUP(C92, '❄️ SD-WIN-BBALL ⚾'!$I$2:I261, '❄️ SD-WIN-BBALL ⚾'!$AB$2:AB261)</f>
        <v>222</v>
      </c>
      <c r="F92" s="4" t="str" cm="1">
        <f t="array" ref="F92">_xlfn.XLOOKUP(C92, '❄️ SD-WIN-BBALL ⚾'!$I$2:I261, '❄️ SD-WIN-BBALL ⚾'!$AE$2:AE261)</f>
        <v>Saturdays: Feb. 1, 8, 15, 22</v>
      </c>
      <c r="G92" s="4" t="str" cm="1">
        <f t="array" ref="G92">_xlfn.XLOOKUP(C92, '❄️ SD-WIN-BBALL ⚾'!$I$2:I261, '❄️ SD-WIN-BBALL ⚾'!$AF$2:AF261)</f>
        <v>12:30pm-5pm</v>
      </c>
      <c r="H92" s="42"/>
      <c r="I92" s="94" t="b">
        <v>1</v>
      </c>
      <c r="J92" s="94" t="b">
        <v>1</v>
      </c>
      <c r="K92" s="94" t="b">
        <v>1</v>
      </c>
      <c r="L92" s="94" t="b">
        <v>1</v>
      </c>
      <c r="M92" s="94" t="b">
        <v>1</v>
      </c>
      <c r="N92" s="94" t="b">
        <v>1</v>
      </c>
      <c r="O92" s="94" t="b">
        <v>1</v>
      </c>
      <c r="P92" s="94" t="b">
        <v>1</v>
      </c>
      <c r="Q92" s="94" t="b">
        <v>1</v>
      </c>
      <c r="R92" s="94" t="b">
        <v>1</v>
      </c>
      <c r="S92" s="94" t="b">
        <v>1</v>
      </c>
      <c r="T92" s="94" t="b">
        <v>1</v>
      </c>
      <c r="U92" s="94" t="b">
        <v>0</v>
      </c>
      <c r="V92" s="94" t="b">
        <v>1</v>
      </c>
      <c r="W92" s="94" t="b">
        <v>1</v>
      </c>
      <c r="X92" s="94" t="b">
        <v>1</v>
      </c>
      <c r="Y92" s="94" t="b">
        <v>1</v>
      </c>
      <c r="Z92" s="42"/>
      <c r="AB92" s="94" t="b">
        <v>0</v>
      </c>
      <c r="AF92" s="42"/>
    </row>
    <row r="93" spans="1:32">
      <c r="A93" s="22" t="str" cm="1">
        <f t="array" ref="A93">_xlfn.XLOOKUP(C93, '❄️ SD-WIN-BBALL ⚾'!$I$2:I262, '❄️ SD-WIN-BBALL ⚾'!$A$2:A262)</f>
        <v>B-RET</v>
      </c>
      <c r="B93" s="170" t="str" cm="1">
        <f t="array" ref="B93">_xlfn.XLOOKUP(C93, '❄️ SD-WIN-BBALL ⚾'!$I$2:I262, '❄️ SD-WIN-BBALL ⚾'!$G$2:G262)</f>
        <v>USBDMBA</v>
      </c>
      <c r="C93" s="22" t="str">
        <v>Morse Baseball Academy</v>
      </c>
      <c r="D93" s="22" cm="1">
        <f t="array" ref="D93">_xlfn.XLOOKUP(C93, '❄️ SD-WIN-BBALL ⚾'!$I$2:I262, '❄️ SD-WIN-BBALL ⚾'!$AA$2:AA262)</f>
        <v>112</v>
      </c>
      <c r="E93" s="22" cm="1">
        <f t="array" ref="E93">_xlfn.XLOOKUP(C93, '❄️ SD-WIN-BBALL ⚾'!$I$2:I262, '❄️ SD-WIN-BBALL ⚾'!$AB$2:AB262)</f>
        <v>202</v>
      </c>
      <c r="F93" s="22" t="str" cm="1">
        <f t="array" ref="F93">_xlfn.XLOOKUP(C93, '❄️ SD-WIN-BBALL ⚾'!$I$2:I262, '❄️ SD-WIN-BBALL ⚾'!$AE$2:AE262)</f>
        <v>Sundays: Jan. 12, 19, 26; Feb. 2</v>
      </c>
      <c r="G93" s="22" t="str" cm="1">
        <f t="array" ref="G93">_xlfn.XLOOKUP(C93, '❄️ SD-WIN-BBALL ⚾'!$I$2:I262, '❄️ SD-WIN-BBALL ⚾'!$AF$2:AF262)</f>
        <v>1pm-5:30pm</v>
      </c>
      <c r="H93" s="42"/>
      <c r="I93" s="91" t="b">
        <v>1</v>
      </c>
      <c r="J93" s="91" t="b">
        <v>1</v>
      </c>
      <c r="K93" s="91" t="b">
        <v>1</v>
      </c>
      <c r="L93" s="91" t="b">
        <v>1</v>
      </c>
      <c r="M93" s="91" t="b">
        <v>1</v>
      </c>
      <c r="N93" s="91" t="b">
        <v>1</v>
      </c>
      <c r="O93" s="91" t="b">
        <v>1</v>
      </c>
      <c r="P93" s="91" t="b">
        <v>1</v>
      </c>
      <c r="Q93" s="91" t="b">
        <v>1</v>
      </c>
      <c r="R93" s="91" t="b">
        <v>1</v>
      </c>
      <c r="S93" s="91" t="b">
        <v>1</v>
      </c>
      <c r="T93" s="91" t="b">
        <v>1</v>
      </c>
      <c r="U93" s="91" t="b">
        <v>0</v>
      </c>
      <c r="V93" s="91" t="b">
        <v>1</v>
      </c>
      <c r="W93" s="91" t="b">
        <v>1</v>
      </c>
      <c r="X93" s="91" t="b">
        <v>1</v>
      </c>
      <c r="Y93" s="91" t="b">
        <v>0</v>
      </c>
      <c r="Z93" s="42"/>
      <c r="AB93" s="91" t="b">
        <v>0</v>
      </c>
      <c r="AF93" s="42"/>
    </row>
    <row r="94" spans="1:32">
      <c r="A94" s="4" t="str" cm="1">
        <f t="array" ref="A94">_xlfn.XLOOKUP(C94, '❄️ SD-WIN-BBALL ⚾'!$I$2:I263, '❄️ SD-WIN-BBALL ⚾'!$A$2:A263)</f>
        <v>A-NEW</v>
      </c>
      <c r="B94" s="167" t="str" cm="1">
        <f t="array" ref="B94">_xlfn.XLOOKUP(C94, '❄️ SD-WIN-BBALL ⚾'!$I$2:I263, '❄️ SD-WIN-BBALL ⚾'!$G$2:G263)</f>
        <v>USBDMSC</v>
      </c>
      <c r="C94" s="4" t="str">
        <v xml:space="preserve">Mount Saint Charles Academy  </v>
      </c>
      <c r="D94" s="4" cm="1">
        <f t="array" ref="D94">_xlfn.XLOOKUP(C94, '❄️ SD-WIN-BBALL ⚾'!$I$2:I263, '❄️ SD-WIN-BBALL ⚾'!$AA$2:AA263)</f>
        <v>202</v>
      </c>
      <c r="E94" s="4" cm="1">
        <f t="array" ref="E94">_xlfn.XLOOKUP(C94, '❄️ SD-WIN-BBALL ⚾'!$I$2:I263, '❄️ SD-WIN-BBALL ⚾'!$AB$2:AB263)</f>
        <v>223</v>
      </c>
      <c r="F94" s="4" t="str" cm="1">
        <f t="array" ref="F94">_xlfn.XLOOKUP(C94, '❄️ SD-WIN-BBALL ⚾'!$I$2:I263, '❄️ SD-WIN-BBALL ⚾'!$AE$2:AE263)</f>
        <v>Sundays: Feb. 2, 9, 16, 23</v>
      </c>
      <c r="G94" s="4" t="str" cm="1">
        <f t="array" ref="G94">_xlfn.XLOOKUP(C94, '❄️ SD-WIN-BBALL ⚾'!$I$2:I263, '❄️ SD-WIN-BBALL ⚾'!$AF$2:AF263)</f>
        <v>1pm-5:30pm</v>
      </c>
      <c r="H94" s="42"/>
      <c r="I94" s="94" t="b">
        <v>1</v>
      </c>
      <c r="J94" s="94" t="b">
        <v>1</v>
      </c>
      <c r="K94" s="94" t="b">
        <v>1</v>
      </c>
      <c r="L94" s="94" t="b">
        <v>1</v>
      </c>
      <c r="M94" s="94" t="b">
        <v>1</v>
      </c>
      <c r="N94" s="94" t="b">
        <v>1</v>
      </c>
      <c r="O94" s="94" t="b">
        <v>1</v>
      </c>
      <c r="P94" s="94" t="b">
        <v>1</v>
      </c>
      <c r="Q94" s="94" t="b">
        <v>1</v>
      </c>
      <c r="R94" s="94" t="b">
        <v>1</v>
      </c>
      <c r="S94" s="94" t="b">
        <v>1</v>
      </c>
      <c r="T94" s="94" t="b">
        <v>1</v>
      </c>
      <c r="U94" s="94" t="b">
        <v>0</v>
      </c>
      <c r="V94" s="94" t="b">
        <v>1</v>
      </c>
      <c r="W94" s="94" t="b">
        <v>1</v>
      </c>
      <c r="X94" s="94" t="b">
        <v>1</v>
      </c>
      <c r="Y94" s="94" t="b">
        <v>1</v>
      </c>
      <c r="Z94" s="42"/>
      <c r="AB94" s="94" t="b">
        <v>0</v>
      </c>
      <c r="AF94" s="42"/>
    </row>
    <row r="95" spans="1:32">
      <c r="A95" s="90" t="str" cm="1">
        <f t="array" ref="A95">_xlfn.XLOOKUP(C95, '❄️ SD-WIN-BBALL ⚾'!$I$2:I264, '❄️ SD-WIN-BBALL ⚾'!$A$2:A264)</f>
        <v>B-RET</v>
      </c>
      <c r="B95" s="169" t="str" cm="1">
        <f t="array" ref="B95">_xlfn.XLOOKUP(C95, '❄️ SD-WIN-BBALL ⚾'!$I$2:I264, '❄️ SD-WIN-BBALL ⚾'!$G$2:G264)</f>
        <v>USBDMBC</v>
      </c>
      <c r="C95" s="90" t="str">
        <v>Mt. Bethel Christian Academy Upper School</v>
      </c>
      <c r="D95" s="90" cm="1">
        <f t="array" ref="D95">_xlfn.XLOOKUP(C95, '❄️ SD-WIN-BBALL ⚾'!$I$2:I264, '❄️ SD-WIN-BBALL ⚾'!$AA$2:AA264)</f>
        <v>119</v>
      </c>
      <c r="E95" s="90" cm="1">
        <f t="array" ref="E95">_xlfn.XLOOKUP(C95, '❄️ SD-WIN-BBALL ⚾'!$I$2:I264, '❄️ SD-WIN-BBALL ⚾'!$AB$2:AB264)</f>
        <v>209</v>
      </c>
      <c r="F95" s="90" t="str" cm="1">
        <f t="array" ref="F95">_xlfn.XLOOKUP(C95, '❄️ SD-WIN-BBALL ⚾'!$I$2:I264, '❄️ SD-WIN-BBALL ⚾'!$AE$2:AE264)</f>
        <v>Sundays: Jan. 19, 26; Feb. 2, 16</v>
      </c>
      <c r="G95" s="90" t="str" cm="1">
        <f t="array" ref="G95">_xlfn.XLOOKUP(C95, '❄️ SD-WIN-BBALL ⚾'!$I$2:I264, '❄️ SD-WIN-BBALL ⚾'!$AF$2:AF264)</f>
        <v>1pm-5:30pm</v>
      </c>
      <c r="H95" s="42"/>
      <c r="I95" s="93" t="b">
        <v>1</v>
      </c>
      <c r="J95" s="93" t="b">
        <v>1</v>
      </c>
      <c r="K95" s="93" t="b">
        <v>1</v>
      </c>
      <c r="L95" s="93" t="b">
        <v>1</v>
      </c>
      <c r="M95" s="93" t="b">
        <v>1</v>
      </c>
      <c r="N95" s="93" t="b">
        <v>1</v>
      </c>
      <c r="O95" s="93" t="b">
        <v>1</v>
      </c>
      <c r="P95" s="93" t="b">
        <v>1</v>
      </c>
      <c r="Q95" s="93" t="b">
        <v>1</v>
      </c>
      <c r="R95" s="93" t="b">
        <v>1</v>
      </c>
      <c r="S95" s="93" t="b">
        <v>1</v>
      </c>
      <c r="T95" s="93" t="b">
        <v>1</v>
      </c>
      <c r="U95" s="93" t="b">
        <v>0</v>
      </c>
      <c r="V95" s="93" t="b">
        <v>1</v>
      </c>
      <c r="W95" s="93" t="b">
        <v>1</v>
      </c>
      <c r="X95" s="93" t="b">
        <v>1</v>
      </c>
      <c r="Y95" s="93" t="b">
        <v>1</v>
      </c>
      <c r="Z95" s="42"/>
      <c r="AB95" s="93" t="b">
        <v>0</v>
      </c>
      <c r="AF95" s="42"/>
    </row>
    <row r="96" spans="1:32">
      <c r="A96" s="4" t="str" cm="1">
        <f t="array" ref="A96">_xlfn.XLOOKUP(C96, '❄️ SD-WIN-BBALL ⚾'!$I$2:I265, '❄️ SD-WIN-BBALL ⚾'!$A$2:A265)</f>
        <v>B-RET</v>
      </c>
      <c r="B96" s="167" t="str" cm="1">
        <f t="array" ref="B96">_xlfn.XLOOKUP(C96, '❄️ SD-WIN-BBALL ⚾'!$I$2:I265, '❄️ SD-WIN-BBALL ⚾'!$G$2:G265)</f>
        <v>USBDMBC2</v>
      </c>
      <c r="C96" s="4" t="str">
        <v>Mt. Bethel Christian Academy Upper School - WINTER BREAK</v>
      </c>
      <c r="D96" s="4" cm="1">
        <f t="array" ref="D96">_xlfn.XLOOKUP(C96, '❄️ SD-WIN-BBALL ⚾'!$I$2:I265, '❄️ SD-WIN-BBALL ⚾'!$AA$2:AA265)</f>
        <v>27</v>
      </c>
      <c r="E96" s="4" cm="1">
        <f t="array" ref="E96">_xlfn.XLOOKUP(C96, '❄️ SD-WIN-BBALL ⚾'!$I$2:I265, '❄️ SD-WIN-BBALL ⚾'!$AB$2:AB265)</f>
        <v>30</v>
      </c>
      <c r="F96" s="4" t="str" cm="1">
        <f t="array" ref="F96">_xlfn.XLOOKUP(C96, '❄️ SD-WIN-BBALL ⚾'!$I$2:I265, '❄️ SD-WIN-BBALL ⚾'!$AE$2:AE265)</f>
        <v>Fri.-Mon.: Dec. 27, 28, 29, 30</v>
      </c>
      <c r="G96" s="4" t="str" cm="1">
        <f t="array" ref="G96">_xlfn.XLOOKUP(C96, '❄️ SD-WIN-BBALL ⚾'!$I$2:I265, '❄️ SD-WIN-BBALL ⚾'!$AF$2:AF265)</f>
        <v>9am-3pm</v>
      </c>
      <c r="H96" s="42"/>
      <c r="I96" s="94" t="b">
        <v>1</v>
      </c>
      <c r="J96" s="94" t="b">
        <v>1</v>
      </c>
      <c r="K96" s="94" t="b">
        <v>1</v>
      </c>
      <c r="L96" s="94" t="b">
        <v>1</v>
      </c>
      <c r="M96" s="94" t="b">
        <v>1</v>
      </c>
      <c r="N96" s="94" t="b">
        <v>1</v>
      </c>
      <c r="O96" s="94" t="b">
        <v>1</v>
      </c>
      <c r="P96" s="94" t="b">
        <v>1</v>
      </c>
      <c r="Q96" s="94" t="b">
        <v>1</v>
      </c>
      <c r="R96" s="94" t="b">
        <v>1</v>
      </c>
      <c r="S96" s="94" t="b">
        <v>1</v>
      </c>
      <c r="T96" s="94" t="b">
        <v>1</v>
      </c>
      <c r="U96" s="94" t="b">
        <v>0</v>
      </c>
      <c r="V96" s="94" t="b">
        <v>1</v>
      </c>
      <c r="W96" s="94" t="b">
        <v>1</v>
      </c>
      <c r="X96" s="94" t="b">
        <v>1</v>
      </c>
      <c r="Y96" s="94" t="b">
        <v>0</v>
      </c>
      <c r="Z96" s="42"/>
      <c r="AB96" s="94" t="b">
        <v>0</v>
      </c>
      <c r="AF96" s="42"/>
    </row>
    <row r="97" spans="1:32">
      <c r="A97" s="22" t="str" cm="1">
        <f t="array" ref="A97">_xlfn.XLOOKUP(C97, '❄️ SD-WIN-BBALL ⚾'!$I$2:I266, '❄️ SD-WIN-BBALL ⚾'!$A$2:A266)</f>
        <v>B-RET</v>
      </c>
      <c r="B97" s="170" t="str" cm="1">
        <f t="array" ref="B97">_xlfn.XLOOKUP(C97, '❄️ SD-WIN-BBALL ⚾'!$I$2:I266, '❄️ SD-WIN-BBALL ⚾'!$G$2:G266)</f>
        <v>USBDNPU</v>
      </c>
      <c r="C97" s="22" t="str">
        <v>North Park University</v>
      </c>
      <c r="D97" s="22" cm="1">
        <f t="array" ref="D97">_xlfn.XLOOKUP(C97, '❄️ SD-WIN-BBALL ⚾'!$I$2:I266, '❄️ SD-WIN-BBALL ⚾'!$AA$2:AA266)</f>
        <v>119</v>
      </c>
      <c r="E97" s="22" cm="1">
        <f t="array" ref="E97">_xlfn.XLOOKUP(C97, '❄️ SD-WIN-BBALL ⚾'!$I$2:I266, '❄️ SD-WIN-BBALL ⚾'!$AB$2:AB266)</f>
        <v>209</v>
      </c>
      <c r="F97" s="22" t="str" cm="1">
        <f t="array" ref="F97">_xlfn.XLOOKUP(C97, '❄️ SD-WIN-BBALL ⚾'!$I$2:I266, '❄️ SD-WIN-BBALL ⚾'!$AE$2:AE266)</f>
        <v>Sundays: Jan. 19, 26; Feb. 2, 9</v>
      </c>
      <c r="G97" s="22" t="str" cm="1">
        <f t="array" ref="G97">_xlfn.XLOOKUP(C97, '❄️ SD-WIN-BBALL ⚾'!$I$2:I266, '❄️ SD-WIN-BBALL ⚾'!$AF$2:AF266)</f>
        <v>9am-3pm</v>
      </c>
      <c r="H97" s="42"/>
      <c r="I97" s="91" t="b">
        <v>1</v>
      </c>
      <c r="J97" s="91" t="b">
        <v>1</v>
      </c>
      <c r="K97" s="91" t="b">
        <v>1</v>
      </c>
      <c r="L97" s="91" t="b">
        <v>1</v>
      </c>
      <c r="M97" s="91" t="b">
        <v>1</v>
      </c>
      <c r="N97" s="91" t="b">
        <v>1</v>
      </c>
      <c r="O97" s="91" t="b">
        <v>1</v>
      </c>
      <c r="P97" s="91" t="b">
        <v>1</v>
      </c>
      <c r="Q97" s="91" t="b">
        <v>1</v>
      </c>
      <c r="R97" s="91" t="b">
        <v>1</v>
      </c>
      <c r="S97" s="91" t="b">
        <v>1</v>
      </c>
      <c r="T97" s="91" t="b">
        <v>1</v>
      </c>
      <c r="U97" s="91" t="b">
        <v>0</v>
      </c>
      <c r="V97" s="91" t="b">
        <v>0</v>
      </c>
      <c r="W97" s="91" t="b">
        <v>0</v>
      </c>
      <c r="X97" s="91" t="b">
        <v>0</v>
      </c>
      <c r="Y97" s="91" t="b">
        <v>0</v>
      </c>
      <c r="Z97" s="42"/>
      <c r="AB97" s="91" t="b">
        <v>0</v>
      </c>
      <c r="AF97" s="42"/>
    </row>
    <row r="98" spans="1:32">
      <c r="A98" s="4" t="str" cm="1">
        <f t="array" ref="A98">_xlfn.XLOOKUP(C98, '❄️ SD-WIN-BBALL ⚾'!$I$2:I267, '❄️ SD-WIN-BBALL ⚾'!$A$2:A267)</f>
        <v>A-NEW</v>
      </c>
      <c r="B98" s="167" t="str" cm="1">
        <f t="array" ref="B98">_xlfn.XLOOKUP(C98, '❄️ SD-WIN-BBALL ⚾'!$I$2:I267, '❄️ SD-WIN-BBALL ⚾'!$G$2:G267)</f>
        <v>USBDBTW</v>
      </c>
      <c r="C98" s="4" t="str">
        <v>Norview HS</v>
      </c>
      <c r="D98" s="4" cm="1">
        <f t="array" ref="D98">_xlfn.XLOOKUP(C98, '❄️ SD-WIN-BBALL ⚾'!$I$2:I267, '❄️ SD-WIN-BBALL ⚾'!$AA$2:AA267)</f>
        <v>301</v>
      </c>
      <c r="E98" s="4" cm="1">
        <f t="array" ref="E98">_xlfn.XLOOKUP(C98, '❄️ SD-WIN-BBALL ⚾'!$I$2:I267, '❄️ SD-WIN-BBALL ⚾'!$AB$2:AB267)</f>
        <v>322</v>
      </c>
      <c r="F98" s="4" t="str" cm="1">
        <f t="array" ref="F98">_xlfn.XLOOKUP(C98, '❄️ SD-WIN-BBALL ⚾'!$I$2:I267, '❄️ SD-WIN-BBALL ⚾'!$AE$2:AE267)</f>
        <v>Saturdays: Mar. 1, 8, 15, 22</v>
      </c>
      <c r="G98" s="4" t="str" cm="1">
        <f t="array" ref="G98">_xlfn.XLOOKUP(C98, '❄️ SD-WIN-BBALL ⚾'!$I$2:I267, '❄️ SD-WIN-BBALL ⚾'!$AF$2:AF267)</f>
        <v>9am-1:30pm</v>
      </c>
      <c r="H98" s="42"/>
      <c r="I98" s="94" t="b">
        <v>1</v>
      </c>
      <c r="J98" s="94" t="b">
        <v>1</v>
      </c>
      <c r="K98" s="94" t="b">
        <v>1</v>
      </c>
      <c r="L98" s="94" t="b">
        <v>1</v>
      </c>
      <c r="M98" s="94" t="b">
        <v>1</v>
      </c>
      <c r="N98" s="94" t="b">
        <v>1</v>
      </c>
      <c r="O98" s="94" t="b">
        <v>1</v>
      </c>
      <c r="P98" s="94" t="b">
        <v>1</v>
      </c>
      <c r="Q98" s="94" t="b">
        <v>1</v>
      </c>
      <c r="R98" s="94" t="b">
        <v>1</v>
      </c>
      <c r="S98" s="94" t="b">
        <v>1</v>
      </c>
      <c r="T98" s="94" t="b">
        <v>1</v>
      </c>
      <c r="U98" s="94" t="b">
        <v>0</v>
      </c>
      <c r="V98" s="94" t="b">
        <v>1</v>
      </c>
      <c r="W98" s="94" t="b">
        <v>1</v>
      </c>
      <c r="X98" s="94" t="b">
        <v>1</v>
      </c>
      <c r="Y98" s="94" t="b">
        <v>1</v>
      </c>
      <c r="Z98" s="42"/>
      <c r="AB98" s="94" t="b">
        <v>0</v>
      </c>
      <c r="AF98" s="42"/>
    </row>
    <row r="99" spans="1:32">
      <c r="A99" s="4" t="str" cm="1">
        <f t="array" ref="A99">_xlfn.XLOOKUP(C99, '❄️ SD-WIN-BBALL ⚾'!$I$2:I268, '❄️ SD-WIN-BBALL ⚾'!$A$2:A268)</f>
        <v>B-RET</v>
      </c>
      <c r="B99" s="167" t="str" cm="1">
        <f t="array" ref="B99">_xlfn.XLOOKUP(C99, '❄️ SD-WIN-BBALL ⚾'!$I$2:I268, '❄️ SD-WIN-BBALL ⚾'!$G$2:G268)</f>
        <v>USBDNU</v>
      </c>
      <c r="C99" s="4" t="str">
        <v>Norwich University</v>
      </c>
      <c r="D99" s="4" cm="1">
        <f t="array" ref="D99">_xlfn.XLOOKUP(C99, '❄️ SD-WIN-BBALL ⚾'!$I$2:I268, '❄️ SD-WIN-BBALL ⚾'!$AA$2:AA268)</f>
        <v>112</v>
      </c>
      <c r="E99" s="4" cm="1">
        <f t="array" ref="E99">_xlfn.XLOOKUP(C99, '❄️ SD-WIN-BBALL ⚾'!$I$2:I268, '❄️ SD-WIN-BBALL ⚾'!$AB$2:AB268)</f>
        <v>202</v>
      </c>
      <c r="F99" s="4" t="str" cm="1">
        <f t="array" ref="F99">_xlfn.XLOOKUP(C99, '❄️ SD-WIN-BBALL ⚾'!$I$2:I268, '❄️ SD-WIN-BBALL ⚾'!$AE$2:AE268)</f>
        <v>Sundays: Jan. 12, 19, 26; Feb. 2</v>
      </c>
      <c r="G99" s="4" t="str" cm="1">
        <f t="array" ref="G99">_xlfn.XLOOKUP(C99, '❄️ SD-WIN-BBALL ⚾'!$I$2:I268, '❄️ SD-WIN-BBALL ⚾'!$AF$2:AF268)</f>
        <v>12:30pm-5pm</v>
      </c>
      <c r="H99" s="42"/>
      <c r="I99" s="94" t="b">
        <v>1</v>
      </c>
      <c r="J99" s="94" t="b">
        <v>1</v>
      </c>
      <c r="K99" s="94" t="b">
        <v>1</v>
      </c>
      <c r="L99" s="94" t="b">
        <v>1</v>
      </c>
      <c r="M99" s="94" t="b">
        <v>1</v>
      </c>
      <c r="N99" s="94" t="b">
        <v>1</v>
      </c>
      <c r="O99" s="94" t="b">
        <v>1</v>
      </c>
      <c r="P99" s="94" t="b">
        <v>1</v>
      </c>
      <c r="Q99" s="94" t="b">
        <v>1</v>
      </c>
      <c r="R99" s="94" t="b">
        <v>1</v>
      </c>
      <c r="S99" s="94" t="b">
        <v>1</v>
      </c>
      <c r="T99" s="94" t="b">
        <v>1</v>
      </c>
      <c r="U99" s="94" t="b">
        <v>0</v>
      </c>
      <c r="V99" s="94" t="b">
        <v>1</v>
      </c>
      <c r="W99" s="94" t="b">
        <v>1</v>
      </c>
      <c r="X99" s="94" t="b">
        <v>1</v>
      </c>
      <c r="Y99" s="94" t="b">
        <v>1</v>
      </c>
      <c r="Z99" s="42"/>
      <c r="AB99" s="94" t="b">
        <v>0</v>
      </c>
      <c r="AF99" s="42"/>
    </row>
    <row r="100" spans="1:32">
      <c r="A100" s="4" t="str" cm="1">
        <f t="array" ref="A100">_xlfn.XLOOKUP(C100, '❄️ SD-WIN-BBALL ⚾'!$I$2:I269, '❄️ SD-WIN-BBALL ⚾'!$A$2:A269)</f>
        <v>B-RET</v>
      </c>
      <c r="B100" s="167" t="str" cm="1">
        <f t="array" ref="B100">_xlfn.XLOOKUP(C100, '❄️ SD-WIN-BBALL ⚾'!$I$2:I269, '❄️ SD-WIN-BBALL ⚾'!$G$2:G269)</f>
        <v>USBDND</v>
      </c>
      <c r="C100" s="4" t="str">
        <v>Notre Dame HS</v>
      </c>
      <c r="D100" s="4" cm="1">
        <f t="array" ref="D100">_xlfn.XLOOKUP(C100, '❄️ SD-WIN-BBALL ⚾'!$I$2:I269, '❄️ SD-WIN-BBALL ⚾'!$AA$2:AA269)</f>
        <v>105</v>
      </c>
      <c r="E100" s="4" cm="1">
        <f t="array" ref="E100">_xlfn.XLOOKUP(C100, '❄️ SD-WIN-BBALL ⚾'!$I$2:I269, '❄️ SD-WIN-BBALL ⚾'!$AB$2:AB269)</f>
        <v>126</v>
      </c>
      <c r="F100" s="4" t="str" cm="1">
        <f t="array" ref="F100">_xlfn.XLOOKUP(C100, '❄️ SD-WIN-BBALL ⚾'!$I$2:I269, '❄️ SD-WIN-BBALL ⚾'!$AE$2:AE269)</f>
        <v>Sundays: Jan. 5, 12, 19, 26</v>
      </c>
      <c r="G100" s="4" t="str" cm="1">
        <f t="array" ref="G100">_xlfn.XLOOKUP(C100, '❄️ SD-WIN-BBALL ⚾'!$I$2:I269, '❄️ SD-WIN-BBALL ⚾'!$AF$2:AF269)</f>
        <v>Noon-4:30pm</v>
      </c>
      <c r="H100" s="42"/>
      <c r="I100" s="94" t="b">
        <v>1</v>
      </c>
      <c r="J100" s="94" t="b">
        <v>1</v>
      </c>
      <c r="K100" s="94" t="b">
        <v>1</v>
      </c>
      <c r="L100" s="94" t="b">
        <v>1</v>
      </c>
      <c r="M100" s="94" t="b">
        <v>1</v>
      </c>
      <c r="N100" s="94" t="b">
        <v>1</v>
      </c>
      <c r="O100" s="94" t="b">
        <v>1</v>
      </c>
      <c r="P100" s="94" t="b">
        <v>1</v>
      </c>
      <c r="Q100" s="94" t="b">
        <v>1</v>
      </c>
      <c r="R100" s="94" t="b">
        <v>1</v>
      </c>
      <c r="S100" s="94" t="b">
        <v>1</v>
      </c>
      <c r="T100" s="94" t="b">
        <v>1</v>
      </c>
      <c r="U100" s="94" t="b">
        <v>0</v>
      </c>
      <c r="V100" s="94" t="b">
        <v>0</v>
      </c>
      <c r="W100" s="94" t="b">
        <v>0</v>
      </c>
      <c r="X100" s="94" t="b">
        <v>0</v>
      </c>
      <c r="Y100" s="94" t="b">
        <v>0</v>
      </c>
      <c r="Z100" s="42"/>
      <c r="AB100" s="94" t="b">
        <v>0</v>
      </c>
      <c r="AF100" s="42"/>
    </row>
    <row r="101" spans="1:32">
      <c r="A101" s="22" t="str" cm="1">
        <f t="array" ref="A101">_xlfn.XLOOKUP(C101, '❄️ SD-WIN-BBALL ⚾'!$I$2:I270, '❄️ SD-WIN-BBALL ⚾'!$A$2:A270)</f>
        <v>B-RET</v>
      </c>
      <c r="B101" s="170" t="str" cm="1">
        <f t="array" ref="B101">_xlfn.XLOOKUP(C101, '❄️ SD-WIN-BBALL ⚾'!$I$2:I270, '❄️ SD-WIN-BBALL ⚾'!$G$2:G270)</f>
        <v>USBDOL</v>
      </c>
      <c r="C101" s="22" t="str">
        <v>Oak Lawn HS</v>
      </c>
      <c r="D101" s="22" cm="1">
        <f t="array" ref="D101">_xlfn.XLOOKUP(C101, '❄️ SD-WIN-BBALL ⚾'!$I$2:I270, '❄️ SD-WIN-BBALL ⚾'!$AA$2:AA270)</f>
        <v>302</v>
      </c>
      <c r="E101" s="22" cm="1">
        <f t="array" ref="E101">_xlfn.XLOOKUP(C101, '❄️ SD-WIN-BBALL ⚾'!$I$2:I270, '❄️ SD-WIN-BBALL ⚾'!$AB$2:AB270)</f>
        <v>323</v>
      </c>
      <c r="F101" s="22" t="str" cm="1">
        <f t="array" ref="F101">_xlfn.XLOOKUP(C101, '❄️ SD-WIN-BBALL ⚾'!$I$2:I270, '❄️ SD-WIN-BBALL ⚾'!$AE$2:AE270)</f>
        <v>Sundays: Mar. 2, 9, 16, 23</v>
      </c>
      <c r="G101" s="22" t="str" cm="1">
        <f t="array" ref="G101">_xlfn.XLOOKUP(C101, '❄️ SD-WIN-BBALL ⚾'!$I$2:I270, '❄️ SD-WIN-BBALL ⚾'!$AF$2:AF270)</f>
        <v>9am-1:30pm</v>
      </c>
      <c r="H101" s="42"/>
      <c r="I101" s="91" t="b">
        <v>1</v>
      </c>
      <c r="J101" s="91" t="b">
        <v>1</v>
      </c>
      <c r="K101" s="91" t="b">
        <v>1</v>
      </c>
      <c r="L101" s="91" t="b">
        <v>1</v>
      </c>
      <c r="M101" s="91" t="b">
        <v>1</v>
      </c>
      <c r="N101" s="91" t="b">
        <v>1</v>
      </c>
      <c r="O101" s="91" t="b">
        <v>1</v>
      </c>
      <c r="P101" s="91" t="b">
        <v>1</v>
      </c>
      <c r="Q101" s="91" t="b">
        <v>1</v>
      </c>
      <c r="R101" s="91" t="b">
        <v>1</v>
      </c>
      <c r="S101" s="91" t="b">
        <v>1</v>
      </c>
      <c r="T101" s="91" t="b">
        <v>1</v>
      </c>
      <c r="U101" s="91" t="b">
        <v>0</v>
      </c>
      <c r="V101" s="91" t="b">
        <v>1</v>
      </c>
      <c r="W101" s="91" t="b">
        <v>1</v>
      </c>
      <c r="X101" s="91" t="b">
        <v>1</v>
      </c>
      <c r="Y101" s="91" t="b">
        <v>1</v>
      </c>
      <c r="Z101" s="42"/>
      <c r="AB101" s="91" t="b">
        <v>0</v>
      </c>
      <c r="AF101" s="42"/>
    </row>
    <row r="102" spans="1:32">
      <c r="A102" s="4" t="str" cm="1">
        <f t="array" ref="A102">_xlfn.XLOOKUP(C102, '❄️ SD-WIN-BBALL ⚾'!$I$2:I271, '❄️ SD-WIN-BBALL ⚾'!$A$2:A271)</f>
        <v>A-NEW</v>
      </c>
      <c r="B102" s="167" t="str" cm="1">
        <f t="array" ref="B102">_xlfn.XLOOKUP(C102, '❄️ SD-WIN-BBALL ⚾'!$I$2:I271, '❄️ SD-WIN-BBALL ⚾'!$G$2:G271)</f>
        <v>USBDPAC</v>
      </c>
      <c r="C102" s="4" t="str">
        <v>Pacific University</v>
      </c>
      <c r="D102" s="4" cm="1">
        <f t="array" ref="D102">_xlfn.XLOOKUP(C102, '❄️ SD-WIN-BBALL ⚾'!$I$2:I271, '❄️ SD-WIN-BBALL ⚾'!$AA$2:AA271)</f>
        <v>119</v>
      </c>
      <c r="E102" s="4" cm="1">
        <f t="array" ref="E102">_xlfn.XLOOKUP(C102, '❄️ SD-WIN-BBALL ⚾'!$I$2:I271, '❄️ SD-WIN-BBALL ⚾'!$AB$2:AB271)</f>
        <v>209</v>
      </c>
      <c r="F102" s="4" t="str" cm="1">
        <f t="array" ref="F102">_xlfn.XLOOKUP(C102, '❄️ SD-WIN-BBALL ⚾'!$I$2:I271, '❄️ SD-WIN-BBALL ⚾'!$AE$2:AE271)</f>
        <v>Sundays: Jan. 19, 26; Feb. 2, 9</v>
      </c>
      <c r="G102" s="4" t="str" cm="1">
        <f t="array" ref="G102">_xlfn.XLOOKUP(C102, '❄️ SD-WIN-BBALL ⚾'!$I$2:I271, '❄️ SD-WIN-BBALL ⚾'!$AF$2:AF271)</f>
        <v>9am-1:30pm</v>
      </c>
      <c r="H102" s="42"/>
      <c r="I102" s="94" t="b">
        <v>1</v>
      </c>
      <c r="J102" s="94" t="b">
        <v>1</v>
      </c>
      <c r="K102" s="94" t="b">
        <v>1</v>
      </c>
      <c r="L102" s="94" t="b">
        <v>1</v>
      </c>
      <c r="M102" s="94" t="b">
        <v>1</v>
      </c>
      <c r="N102" s="94" t="b">
        <v>1</v>
      </c>
      <c r="O102" s="94" t="b">
        <v>1</v>
      </c>
      <c r="P102" s="94" t="b">
        <v>1</v>
      </c>
      <c r="Q102" s="94" t="b">
        <v>1</v>
      </c>
      <c r="R102" s="94" t="b">
        <v>1</v>
      </c>
      <c r="S102" s="94" t="b">
        <v>1</v>
      </c>
      <c r="T102" s="94" t="b">
        <v>1</v>
      </c>
      <c r="U102" s="94" t="b">
        <v>0</v>
      </c>
      <c r="V102" s="94" t="b">
        <v>1</v>
      </c>
      <c r="W102" s="94" t="b">
        <v>1</v>
      </c>
      <c r="X102" s="94" t="b">
        <v>1</v>
      </c>
      <c r="Y102" s="94" t="b">
        <v>1</v>
      </c>
      <c r="Z102" s="42"/>
      <c r="AB102" s="94" t="b">
        <v>0</v>
      </c>
      <c r="AF102" s="42"/>
    </row>
    <row r="103" spans="1:32">
      <c r="A103" s="22" t="str" cm="1">
        <f t="array" ref="A103">_xlfn.XLOOKUP(C103, '❄️ SD-WIN-BBALL ⚾'!$I$2:I272, '❄️ SD-WIN-BBALL ⚾'!$A$2:A272)</f>
        <v>B-RET</v>
      </c>
      <c r="B103" s="170" t="str" cm="1">
        <f t="array" ref="B103">_xlfn.XLOOKUP(C103, '❄️ SD-WIN-BBALL ⚾'!$I$2:I272, '❄️ SD-WIN-BBALL ⚾'!$G$2:G272)</f>
        <v>USBDPH</v>
      </c>
      <c r="C103" s="22" t="str">
        <v>Paradise Honors HS</v>
      </c>
      <c r="D103" s="22" cm="1">
        <f t="array" ref="D103">_xlfn.XLOOKUP(C103, '❄️ SD-WIN-BBALL ⚾'!$I$2:I272, '❄️ SD-WIN-BBALL ⚾'!$AA$2:AA272)</f>
        <v>119</v>
      </c>
      <c r="E103" s="22" cm="1">
        <f t="array" ref="E103">_xlfn.XLOOKUP(C103, '❄️ SD-WIN-BBALL ⚾'!$I$2:I272, '❄️ SD-WIN-BBALL ⚾'!$AB$2:AB272)</f>
        <v>209</v>
      </c>
      <c r="F103" s="22" t="str" cm="1">
        <f t="array" ref="F103">_xlfn.XLOOKUP(C103, '❄️ SD-WIN-BBALL ⚾'!$I$2:I272, '❄️ SD-WIN-BBALL ⚾'!$AE$2:AE272)</f>
        <v>Sundays: Jan. 5, 12, 19, 26</v>
      </c>
      <c r="G103" s="22" t="str" cm="1">
        <f t="array" ref="G103">_xlfn.XLOOKUP(C103, '❄️ SD-WIN-BBALL ⚾'!$I$2:I272, '❄️ SD-WIN-BBALL ⚾'!$AF$2:AF272)</f>
        <v>10am-2:30pm</v>
      </c>
      <c r="H103" s="42"/>
      <c r="I103" s="91" t="b">
        <v>1</v>
      </c>
      <c r="J103" s="91" t="b">
        <v>1</v>
      </c>
      <c r="K103" s="91" t="b">
        <v>1</v>
      </c>
      <c r="L103" s="91" t="b">
        <v>1</v>
      </c>
      <c r="M103" s="91" t="b">
        <v>1</v>
      </c>
      <c r="N103" s="91" t="b">
        <v>1</v>
      </c>
      <c r="O103" s="91" t="b">
        <v>1</v>
      </c>
      <c r="P103" s="91" t="b">
        <v>1</v>
      </c>
      <c r="Q103" s="91" t="b">
        <v>1</v>
      </c>
      <c r="R103" s="91" t="b">
        <v>1</v>
      </c>
      <c r="S103" s="91" t="b">
        <v>1</v>
      </c>
      <c r="T103" s="91" t="b">
        <v>1</v>
      </c>
      <c r="U103" s="91" t="b">
        <v>0</v>
      </c>
      <c r="V103" s="91" t="b">
        <v>1</v>
      </c>
      <c r="W103" s="91" t="b">
        <v>1</v>
      </c>
      <c r="X103" s="91" t="b">
        <v>1</v>
      </c>
      <c r="Y103" s="91" t="b">
        <v>0</v>
      </c>
      <c r="Z103" s="42"/>
      <c r="AB103" s="91" t="b">
        <v>0</v>
      </c>
      <c r="AF103" s="42"/>
    </row>
    <row r="104" spans="1:32">
      <c r="A104" s="4" t="str" cm="1">
        <f t="array" ref="A104">_xlfn.XLOOKUP(C104, '❄️ SD-WIN-BBALL ⚾'!$I$2:I273, '❄️ SD-WIN-BBALL ⚾'!$A$2:A273)</f>
        <v>A-NEW</v>
      </c>
      <c r="B104" s="167" t="str" cm="1">
        <f t="array" ref="B104">_xlfn.XLOOKUP(C104, '❄️ SD-WIN-BBALL ⚾'!$I$2:I273, '❄️ SD-WIN-BBALL ⚾'!$G$2:G273)</f>
        <v>USBDPSE</v>
      </c>
      <c r="C104" s="4" t="str">
        <v xml:space="preserve">Percy Sutton Educational Complex </v>
      </c>
      <c r="D104" s="4" cm="1">
        <f t="array" ref="D104">_xlfn.XLOOKUP(C104, '❄️ SD-WIN-BBALL ⚾'!$I$2:I273, '❄️ SD-WIN-BBALL ⚾'!$AA$2:AA273)</f>
        <v>111</v>
      </c>
      <c r="E104" s="4" cm="1">
        <f t="array" ref="E104">_xlfn.XLOOKUP(C104, '❄️ SD-WIN-BBALL ⚾'!$I$2:I273, '❄️ SD-WIN-BBALL ⚾'!$AB$2:AB273)</f>
        <v>201</v>
      </c>
      <c r="F104" s="4" t="str" cm="1">
        <f t="array" ref="F104">_xlfn.XLOOKUP(C104, '❄️ SD-WIN-BBALL ⚾'!$I$2:I273, '❄️ SD-WIN-BBALL ⚾'!$AE$2:AE273)</f>
        <v>Saturdays: Jan. 11, 18, 25; Feb. 1</v>
      </c>
      <c r="G104" s="4" t="str" cm="1">
        <f t="array" ref="G104">_xlfn.XLOOKUP(C104, '❄️ SD-WIN-BBALL ⚾'!$I$2:I273, '❄️ SD-WIN-BBALL ⚾'!$AF$2:AF273)</f>
        <v>9am-1:30pm</v>
      </c>
      <c r="H104" s="42"/>
      <c r="I104" s="94" t="b">
        <v>1</v>
      </c>
      <c r="J104" s="94" t="b">
        <v>1</v>
      </c>
      <c r="K104" s="94" t="b">
        <v>1</v>
      </c>
      <c r="L104" s="94" t="b">
        <v>1</v>
      </c>
      <c r="M104" s="94" t="b">
        <v>1</v>
      </c>
      <c r="N104" s="94" t="b">
        <v>1</v>
      </c>
      <c r="O104" s="94" t="b">
        <v>1</v>
      </c>
      <c r="P104" s="94" t="b">
        <v>1</v>
      </c>
      <c r="Q104" s="94" t="b">
        <v>1</v>
      </c>
      <c r="R104" s="94" t="b">
        <v>1</v>
      </c>
      <c r="S104" s="94" t="b">
        <v>1</v>
      </c>
      <c r="T104" s="94" t="b">
        <v>1</v>
      </c>
      <c r="U104" s="94" t="b">
        <v>0</v>
      </c>
      <c r="V104" s="94" t="b">
        <v>1</v>
      </c>
      <c r="W104" s="94" t="b">
        <v>1</v>
      </c>
      <c r="X104" s="94" t="b">
        <v>1</v>
      </c>
      <c r="Y104" s="94" t="b">
        <v>1</v>
      </c>
      <c r="Z104" s="42"/>
      <c r="AB104" s="94" t="b">
        <v>0</v>
      </c>
      <c r="AF104" s="42"/>
    </row>
    <row r="105" spans="1:32">
      <c r="A105" s="4" t="str" cm="1">
        <f t="array" ref="A105">_xlfn.XLOOKUP(C105, '❄️ SD-WIN-BBALL ⚾'!$I$2:I274, '❄️ SD-WIN-BBALL ⚾'!$A$2:A274)</f>
        <v>B-RET</v>
      </c>
      <c r="B105" s="167" t="str" cm="1">
        <f t="array" ref="B105">_xlfn.XLOOKUP(C105, '❄️ SD-WIN-BBALL ⚾'!$I$2:I274, '❄️ SD-WIN-BBALL ⚾'!$G$2:G274)</f>
        <v>USBDPKS</v>
      </c>
      <c r="C105" s="4" t="str">
        <v>Perkiomen School</v>
      </c>
      <c r="D105" s="4" cm="1">
        <f t="array" ref="D105">_xlfn.XLOOKUP(C105, '❄️ SD-WIN-BBALL ⚾'!$I$2:I274, '❄️ SD-WIN-BBALL ⚾'!$AA$2:AA274)</f>
        <v>119</v>
      </c>
      <c r="E105" s="4" cm="1">
        <f t="array" ref="E105">_xlfn.XLOOKUP(C105, '❄️ SD-WIN-BBALL ⚾'!$I$2:I274, '❄️ SD-WIN-BBALL ⚾'!$AB$2:AB274)</f>
        <v>216</v>
      </c>
      <c r="F105" s="4" t="str" cm="1">
        <f t="array" ref="F105">_xlfn.XLOOKUP(C105, '❄️ SD-WIN-BBALL ⚾'!$I$2:I274, '❄️ SD-WIN-BBALL ⚾'!$AE$2:AE274)</f>
        <v>Sundays: Jan. 19; Feb. 2, 9, 16</v>
      </c>
      <c r="G105" s="4" t="str" cm="1">
        <f t="array" ref="G105">_xlfn.XLOOKUP(C105, '❄️ SD-WIN-BBALL ⚾'!$I$2:I274, '❄️ SD-WIN-BBALL ⚾'!$AF$2:AF274)</f>
        <v>8:30AM-1PM</v>
      </c>
      <c r="H105" s="42"/>
      <c r="I105" s="94" t="b">
        <v>1</v>
      </c>
      <c r="J105" s="94" t="b">
        <v>1</v>
      </c>
      <c r="K105" s="94" t="b">
        <v>1</v>
      </c>
      <c r="L105" s="94" t="b">
        <v>1</v>
      </c>
      <c r="M105" s="94" t="b">
        <v>1</v>
      </c>
      <c r="N105" s="94" t="b">
        <v>1</v>
      </c>
      <c r="O105" s="94" t="b">
        <v>1</v>
      </c>
      <c r="P105" s="94" t="b">
        <v>1</v>
      </c>
      <c r="Q105" s="94" t="b">
        <v>1</v>
      </c>
      <c r="R105" s="94" t="b">
        <v>1</v>
      </c>
      <c r="S105" s="94" t="b">
        <v>1</v>
      </c>
      <c r="T105" s="94" t="b">
        <v>1</v>
      </c>
      <c r="U105" s="94" t="b">
        <v>0</v>
      </c>
      <c r="V105" s="94" t="b">
        <v>1</v>
      </c>
      <c r="W105" s="94" t="b">
        <v>1</v>
      </c>
      <c r="X105" s="94" t="b">
        <v>1</v>
      </c>
      <c r="Y105" s="94" t="b">
        <v>1</v>
      </c>
      <c r="Z105" s="42"/>
      <c r="AB105" s="94" t="b">
        <v>0</v>
      </c>
      <c r="AF105" s="42"/>
    </row>
    <row r="106" spans="1:32">
      <c r="A106" s="22" t="str" cm="1">
        <f t="array" ref="A106">_xlfn.XLOOKUP(C106, '❄️ SD-WIN-BBALL ⚾'!$I$2:I275, '❄️ SD-WIN-BBALL ⚾'!$A$2:A275)</f>
        <v>B-RET</v>
      </c>
      <c r="B106" s="170" t="str" cm="1">
        <f t="array" ref="B106">_xlfn.XLOOKUP(C106, '❄️ SD-WIN-BBALL ⚾'!$I$2:I275, '❄️ SD-WIN-BBALL ⚾'!$G$2:G275)</f>
        <v>USBDPC</v>
      </c>
      <c r="C106" s="22" t="str">
        <v>Phoenix Christian HS</v>
      </c>
      <c r="D106" s="22" cm="1">
        <f t="array" ref="D106">_xlfn.XLOOKUP(C106, '❄️ SD-WIN-BBALL ⚾'!$I$2:I275, '❄️ SD-WIN-BBALL ⚾'!$AA$2:AA275)</f>
        <v>14</v>
      </c>
      <c r="E106" s="22" cm="1">
        <f t="array" ref="E106">_xlfn.XLOOKUP(C106, '❄️ SD-WIN-BBALL ⚾'!$I$2:I275, '❄️ SD-WIN-BBALL ⚾'!$AB$2:AB275)</f>
        <v>118</v>
      </c>
      <c r="F106" s="22" t="str" cm="1">
        <f t="array" ref="F106">_xlfn.XLOOKUP(C106, '❄️ SD-WIN-BBALL ⚾'!$I$2:I275, '❄️ SD-WIN-BBALL ⚾'!$AE$2:AE275)</f>
        <v>Saturdays: Dec. 14, 21; Jan. 11, 18</v>
      </c>
      <c r="G106" s="22" t="str" cm="1">
        <f t="array" ref="G106">_xlfn.XLOOKUP(C106, '❄️ SD-WIN-BBALL ⚾'!$I$2:I275, '❄️ SD-WIN-BBALL ⚾'!$AF$2:AF275)</f>
        <v>9am-1:30pm</v>
      </c>
      <c r="H106" s="42"/>
      <c r="I106" s="91" t="b">
        <v>1</v>
      </c>
      <c r="J106" s="91" t="b">
        <v>1</v>
      </c>
      <c r="K106" s="91" t="b">
        <v>1</v>
      </c>
      <c r="L106" s="91" t="b">
        <v>1</v>
      </c>
      <c r="M106" s="91" t="b">
        <v>1</v>
      </c>
      <c r="N106" s="91" t="b">
        <v>1</v>
      </c>
      <c r="O106" s="91" t="b">
        <v>1</v>
      </c>
      <c r="P106" s="91" t="b">
        <v>1</v>
      </c>
      <c r="Q106" s="91" t="b">
        <v>1</v>
      </c>
      <c r="R106" s="91" t="b">
        <v>1</v>
      </c>
      <c r="S106" s="91" t="b">
        <v>1</v>
      </c>
      <c r="T106" s="91" t="b">
        <v>1</v>
      </c>
      <c r="U106" s="91" t="b">
        <v>0</v>
      </c>
      <c r="V106" s="91" t="b">
        <v>1</v>
      </c>
      <c r="W106" s="91" t="b">
        <v>1</v>
      </c>
      <c r="X106" s="91" t="b">
        <v>1</v>
      </c>
      <c r="Y106" s="91" t="b">
        <v>0</v>
      </c>
      <c r="Z106" s="42"/>
      <c r="AB106" s="91" t="b">
        <v>0</v>
      </c>
      <c r="AF106" s="42"/>
    </row>
    <row r="107" spans="1:32">
      <c r="A107" s="4" t="str" cm="1">
        <f t="array" ref="A107">_xlfn.XLOOKUP(C107, '❄️ SD-WIN-BBALL ⚾'!$I$2:I276, '❄️ SD-WIN-BBALL ⚾'!$A$2:A276)</f>
        <v>A-NEW</v>
      </c>
      <c r="B107" s="167" t="str" cm="1">
        <f t="array" ref="B107">_xlfn.XLOOKUP(C107, '❄️ SD-WIN-BBALL ⚾'!$I$2:I276, '❄️ SD-WIN-BBALL ⚾'!$G$2:G276)</f>
        <v>USBDPS</v>
      </c>
      <c r="C107" s="4" t="str">
        <v>Plainfield East HS</v>
      </c>
      <c r="D107" s="4" cm="1">
        <f t="array" ref="D107">_xlfn.XLOOKUP(C107, '❄️ SD-WIN-BBALL ⚾'!$I$2:I276, '❄️ SD-WIN-BBALL ⚾'!$AA$2:AA276)</f>
        <v>202</v>
      </c>
      <c r="E107" s="4" cm="1">
        <f t="array" ref="E107">_xlfn.XLOOKUP(C107, '❄️ SD-WIN-BBALL ⚾'!$I$2:I276, '❄️ SD-WIN-BBALL ⚾'!$AB$2:AB276)</f>
        <v>223</v>
      </c>
      <c r="F107" s="4" t="str" cm="1">
        <f t="array" ref="F107">_xlfn.XLOOKUP(C107, '❄️ SD-WIN-BBALL ⚾'!$I$2:I276, '❄️ SD-WIN-BBALL ⚾'!$AE$2:AE276)</f>
        <v>Sundays: Feb. 2, 9, 16, 23</v>
      </c>
      <c r="G107" s="4" t="str" cm="1">
        <f t="array" ref="G107">_xlfn.XLOOKUP(C107, '❄️ SD-WIN-BBALL ⚾'!$I$2:I276, '❄️ SD-WIN-BBALL ⚾'!$AF$2:AF276)</f>
        <v>9am-1:30pm</v>
      </c>
      <c r="H107" s="42"/>
      <c r="I107" s="94" t="b">
        <v>1</v>
      </c>
      <c r="J107" s="94" t="b">
        <v>1</v>
      </c>
      <c r="K107" s="94" t="b">
        <v>1</v>
      </c>
      <c r="L107" s="94" t="b">
        <v>1</v>
      </c>
      <c r="M107" s="94" t="b">
        <v>1</v>
      </c>
      <c r="N107" s="94" t="b">
        <v>1</v>
      </c>
      <c r="O107" s="94" t="b">
        <v>1</v>
      </c>
      <c r="P107" s="94" t="b">
        <v>1</v>
      </c>
      <c r="Q107" s="94" t="b">
        <v>1</v>
      </c>
      <c r="R107" s="94" t="b">
        <v>1</v>
      </c>
      <c r="S107" s="94" t="b">
        <v>1</v>
      </c>
      <c r="T107" s="94" t="b">
        <v>1</v>
      </c>
      <c r="U107" s="94" t="b">
        <v>0</v>
      </c>
      <c r="V107" s="94" t="b">
        <v>1</v>
      </c>
      <c r="W107" s="94" t="b">
        <v>1</v>
      </c>
      <c r="X107" s="94" t="b">
        <v>1</v>
      </c>
      <c r="Y107" s="94" t="b">
        <v>0</v>
      </c>
      <c r="Z107" s="42"/>
      <c r="AB107" s="94" t="b">
        <v>0</v>
      </c>
      <c r="AF107" s="42"/>
    </row>
    <row r="108" spans="1:32">
      <c r="A108" s="77" t="str" cm="1">
        <f t="array" ref="A108">_xlfn.XLOOKUP(C108, '❄️ SD-WIN-BBALL ⚾'!$I$2:I277, '❄️ SD-WIN-BBALL ⚾'!$A$2:A277)</f>
        <v>B-RET</v>
      </c>
      <c r="B108" s="168" t="str" cm="1">
        <f t="array" ref="B108">_xlfn.XLOOKUP(C108, '❄️ SD-WIN-BBALL ⚾'!$I$2:I277, '❄️ SD-WIN-BBALL ⚾'!$G$2:G277)</f>
        <v>USBDPR</v>
      </c>
      <c r="C108" s="77" t="str">
        <v xml:space="preserve">Principia College   </v>
      </c>
      <c r="D108" s="77" cm="1">
        <f t="array" ref="D108">_xlfn.XLOOKUP(C108, '❄️ SD-WIN-BBALL ⚾'!$I$2:I277, '❄️ SD-WIN-BBALL ⚾'!$AA$2:AA277)</f>
        <v>126</v>
      </c>
      <c r="E108" s="77" cm="1">
        <f t="array" ref="E108">_xlfn.XLOOKUP(C108, '❄️ SD-WIN-BBALL ⚾'!$I$2:I277, '❄️ SD-WIN-BBALL ⚾'!$AB$2:AB277)</f>
        <v>216</v>
      </c>
      <c r="F108" s="77" t="str" cm="1">
        <f t="array" ref="F108">_xlfn.XLOOKUP(C108, '❄️ SD-WIN-BBALL ⚾'!$I$2:I277, '❄️ SD-WIN-BBALL ⚾'!$AE$2:AE277)</f>
        <v>Sundays: Jan. 26; Feb. 2, 9, 16</v>
      </c>
      <c r="G108" s="77" t="str" cm="1">
        <f t="array" ref="G108">_xlfn.XLOOKUP(C108, '❄️ SD-WIN-BBALL ⚾'!$I$2:I277, '❄️ SD-WIN-BBALL ⚾'!$AF$2:AF277)</f>
        <v>Noon-4:30pm</v>
      </c>
      <c r="H108" s="42"/>
      <c r="I108" s="92" t="b">
        <v>1</v>
      </c>
      <c r="J108" s="92" t="b">
        <v>1</v>
      </c>
      <c r="K108" s="92" t="b">
        <v>1</v>
      </c>
      <c r="L108" s="92" t="b">
        <v>1</v>
      </c>
      <c r="M108" s="92" t="b">
        <v>1</v>
      </c>
      <c r="N108" s="92" t="b">
        <v>1</v>
      </c>
      <c r="O108" s="92" t="b">
        <v>1</v>
      </c>
      <c r="P108" s="92" t="b">
        <v>1</v>
      </c>
      <c r="Q108" s="92" t="b">
        <v>1</v>
      </c>
      <c r="R108" s="92" t="b">
        <v>1</v>
      </c>
      <c r="S108" s="92" t="b">
        <v>1</v>
      </c>
      <c r="T108" s="92" t="b">
        <v>1</v>
      </c>
      <c r="U108" s="92" t="b">
        <v>0</v>
      </c>
      <c r="V108" s="92" t="b">
        <v>0</v>
      </c>
      <c r="W108" s="92" t="b">
        <v>0</v>
      </c>
      <c r="X108" s="92" t="b">
        <v>0</v>
      </c>
      <c r="Y108" s="92" t="b">
        <v>0</v>
      </c>
      <c r="Z108" s="42"/>
      <c r="AB108" s="92" t="b">
        <v>0</v>
      </c>
      <c r="AF108" s="42"/>
    </row>
    <row r="109" spans="1:32">
      <c r="A109" s="4" t="str" cm="1">
        <f t="array" ref="A109">_xlfn.XLOOKUP(C109, '❄️ SD-WIN-BBALL ⚾'!$I$2:I278, '❄️ SD-WIN-BBALL ⚾'!$A$2:A278)</f>
        <v>B-RET</v>
      </c>
      <c r="B109" s="167" t="str" cm="1">
        <f t="array" ref="B109">_xlfn.XLOOKUP(C109, '❄️ SD-WIN-BBALL ⚾'!$I$2:I278, '❄️ SD-WIN-BBALL ⚾'!$G$2:G278)</f>
        <v>USBDPROC</v>
      </c>
      <c r="C109" s="4" t="str">
        <v xml:space="preserve">Proctor HS  </v>
      </c>
      <c r="D109" s="4" cm="1">
        <f t="array" ref="D109">_xlfn.XLOOKUP(C109, '❄️ SD-WIN-BBALL ⚾'!$I$2:I278, '❄️ SD-WIN-BBALL ⚾'!$AA$2:AA278)</f>
        <v>427</v>
      </c>
      <c r="E109" s="4" cm="1">
        <f t="array" ref="E109">_xlfn.XLOOKUP(C109, '❄️ SD-WIN-BBALL ⚾'!$I$2:I278, '❄️ SD-WIN-BBALL ⚾'!$AB$2:AB278)</f>
        <v>518</v>
      </c>
      <c r="F109" s="4" t="str" cm="1">
        <f t="array" ref="F109">_xlfn.XLOOKUP(C109, '❄️ SD-WIN-BBALL ⚾'!$I$2:I278, '❄️ SD-WIN-BBALL ⚾'!$AE$2:AE278)</f>
        <v>Sundays: Apr. 27; May 4, 11, 18</v>
      </c>
      <c r="G109" s="4" t="str" cm="1">
        <f t="array" ref="G109">_xlfn.XLOOKUP(C109, '❄️ SD-WIN-BBALL ⚾'!$I$2:I278, '❄️ SD-WIN-BBALL ⚾'!$AF$2:AF278)</f>
        <v>Noon-4:30pm</v>
      </c>
      <c r="H109" s="42"/>
      <c r="I109" s="94" t="b">
        <v>1</v>
      </c>
      <c r="J109" s="94" t="b">
        <v>1</v>
      </c>
      <c r="K109" s="94" t="b">
        <v>1</v>
      </c>
      <c r="L109" s="94" t="b">
        <v>1</v>
      </c>
      <c r="M109" s="94" t="b">
        <v>1</v>
      </c>
      <c r="N109" s="94" t="b">
        <v>1</v>
      </c>
      <c r="O109" s="94" t="b">
        <v>1</v>
      </c>
      <c r="P109" s="94" t="b">
        <v>1</v>
      </c>
      <c r="Q109" s="94" t="b">
        <v>1</v>
      </c>
      <c r="R109" s="94" t="b">
        <v>1</v>
      </c>
      <c r="S109" s="94" t="b">
        <v>1</v>
      </c>
      <c r="T109" s="94" t="b">
        <v>1</v>
      </c>
      <c r="U109" s="94" t="b">
        <v>0</v>
      </c>
      <c r="V109" s="94" t="b">
        <v>0</v>
      </c>
      <c r="W109" s="94" t="b">
        <v>0</v>
      </c>
      <c r="X109" s="94" t="b">
        <v>0</v>
      </c>
      <c r="Y109" s="94" t="b">
        <v>0</v>
      </c>
      <c r="Z109" s="42"/>
      <c r="AB109" s="94" t="b">
        <v>0</v>
      </c>
      <c r="AF109" s="42"/>
    </row>
    <row r="110" spans="1:32">
      <c r="A110" s="4" t="str" cm="1">
        <f t="array" ref="A110">_xlfn.XLOOKUP(C110, '❄️ SD-WIN-BBALL ⚾'!$I$2:I279, '❄️ SD-WIN-BBALL ⚾'!$A$2:A279)</f>
        <v>B-RET</v>
      </c>
      <c r="B110" s="167" t="str" cm="1">
        <f t="array" ref="B110">_xlfn.XLOOKUP(C110, '❄️ SD-WIN-BBALL ⚾'!$I$2:I279, '❄️ SD-WIN-BBALL ⚾'!$G$2:G279)</f>
        <v>USBDBAY</v>
      </c>
      <c r="C110" s="4" t="str">
        <v>Queensborough CC</v>
      </c>
      <c r="D110" s="4" cm="1">
        <f t="array" ref="D110">_xlfn.XLOOKUP(C110, '❄️ SD-WIN-BBALL ⚾'!$I$2:I279, '❄️ SD-WIN-BBALL ⚾'!$AA$2:AA279)</f>
        <v>105</v>
      </c>
      <c r="E110" s="4" cm="1">
        <f t="array" ref="E110">_xlfn.XLOOKUP(C110, '❄️ SD-WIN-BBALL ⚾'!$I$2:I279, '❄️ SD-WIN-BBALL ⚾'!$AB$2:AB279)</f>
        <v>126</v>
      </c>
      <c r="F110" s="4" t="str" cm="1">
        <f t="array" ref="F110">_xlfn.XLOOKUP(C110, '❄️ SD-WIN-BBALL ⚾'!$I$2:I279, '❄️ SD-WIN-BBALL ⚾'!$AE$2:AE279)</f>
        <v>Sundays: Jan. 5, 12, 19, 26</v>
      </c>
      <c r="G110" s="4" t="str" cm="1">
        <f t="array" ref="G110">_xlfn.XLOOKUP(C110, '❄️ SD-WIN-BBALL ⚾'!$I$2:I279, '❄️ SD-WIN-BBALL ⚾'!$AF$2:AF279)</f>
        <v>4pm-8:30pm</v>
      </c>
      <c r="H110" s="42"/>
      <c r="I110" s="94" t="b">
        <v>1</v>
      </c>
      <c r="J110" s="94" t="b">
        <v>1</v>
      </c>
      <c r="K110" s="94" t="b">
        <v>1</v>
      </c>
      <c r="L110" s="94" t="b">
        <v>1</v>
      </c>
      <c r="M110" s="94" t="b">
        <v>1</v>
      </c>
      <c r="N110" s="94" t="b">
        <v>1</v>
      </c>
      <c r="O110" s="94" t="b">
        <v>1</v>
      </c>
      <c r="P110" s="94" t="b">
        <v>1</v>
      </c>
      <c r="Q110" s="94" t="b">
        <v>1</v>
      </c>
      <c r="R110" s="94" t="b">
        <v>1</v>
      </c>
      <c r="S110" s="94" t="b">
        <v>1</v>
      </c>
      <c r="T110" s="94" t="b">
        <v>1</v>
      </c>
      <c r="U110" s="94" t="b">
        <v>0</v>
      </c>
      <c r="V110" s="94" t="b">
        <v>1</v>
      </c>
      <c r="W110" s="94" t="b">
        <v>1</v>
      </c>
      <c r="X110" s="94" t="b">
        <v>1</v>
      </c>
      <c r="Y110" s="94" t="b">
        <v>1</v>
      </c>
      <c r="Z110" s="42"/>
      <c r="AB110" s="94" t="b">
        <v>0</v>
      </c>
      <c r="AF110" s="42"/>
    </row>
    <row r="111" spans="1:32">
      <c r="A111" s="4" t="str" cm="1">
        <f t="array" ref="A111">_xlfn.XLOOKUP(C111, '❄️ SD-WIN-BBALL ⚾'!$I$2:I280, '❄️ SD-WIN-BBALL ⚾'!$A$2:A280)</f>
        <v>B-RET</v>
      </c>
      <c r="B111" s="167" t="str" cm="1">
        <f t="array" ref="B111">_xlfn.XLOOKUP(C111, '❄️ SD-WIN-BBALL ⚾'!$I$2:I280, '❄️ SD-WIN-BBALL ⚾'!$G$2:G280)</f>
        <v>USBDQUI</v>
      </c>
      <c r="C111" s="4" t="str">
        <v xml:space="preserve">Quincy HS </v>
      </c>
      <c r="D111" s="4" cm="1">
        <f t="array" ref="D111">_xlfn.XLOOKUP(C111, '❄️ SD-WIN-BBALL ⚾'!$I$2:I280, '❄️ SD-WIN-BBALL ⚾'!$AA$2:AA280)</f>
        <v>126</v>
      </c>
      <c r="E111" s="4" cm="1">
        <f t="array" ref="E111">_xlfn.XLOOKUP(C111, '❄️ SD-WIN-BBALL ⚾'!$I$2:I280, '❄️ SD-WIN-BBALL ⚾'!$AB$2:AB280)</f>
        <v>216</v>
      </c>
      <c r="F111" s="4" t="str" cm="1">
        <f t="array" ref="F111">_xlfn.XLOOKUP(C111, '❄️ SD-WIN-BBALL ⚾'!$I$2:I280, '❄️ SD-WIN-BBALL ⚾'!$AE$2:AE280)</f>
        <v>Sundays: Jan. 26; Feb. 2, 16, 23</v>
      </c>
      <c r="G111" s="4" t="str" cm="1">
        <f t="array" ref="G111">_xlfn.XLOOKUP(C111, '❄️ SD-WIN-BBALL ⚾'!$I$2:I280, '❄️ SD-WIN-BBALL ⚾'!$AF$2:AF280)</f>
        <v>1pm-5:30pm</v>
      </c>
      <c r="H111" s="42"/>
      <c r="I111" s="94" t="b">
        <v>1</v>
      </c>
      <c r="J111" s="94" t="b">
        <v>1</v>
      </c>
      <c r="K111" s="94" t="b">
        <v>1</v>
      </c>
      <c r="L111" s="94" t="b">
        <v>1</v>
      </c>
      <c r="M111" s="94" t="b">
        <v>1</v>
      </c>
      <c r="N111" s="94" t="b">
        <v>1</v>
      </c>
      <c r="O111" s="94" t="b">
        <v>1</v>
      </c>
      <c r="P111" s="94" t="b">
        <v>1</v>
      </c>
      <c r="Q111" s="94" t="b">
        <v>1</v>
      </c>
      <c r="R111" s="94" t="b">
        <v>1</v>
      </c>
      <c r="S111" s="94" t="b">
        <v>1</v>
      </c>
      <c r="T111" s="94" t="b">
        <v>1</v>
      </c>
      <c r="U111" s="94" t="b">
        <v>0</v>
      </c>
      <c r="V111" s="94" t="b">
        <v>1</v>
      </c>
      <c r="W111" s="94" t="b">
        <v>1</v>
      </c>
      <c r="X111" s="94" t="b">
        <v>1</v>
      </c>
      <c r="Y111" s="94" t="b">
        <v>0</v>
      </c>
      <c r="Z111" s="42"/>
      <c r="AB111" s="94" t="b">
        <v>0</v>
      </c>
      <c r="AF111" s="42"/>
    </row>
    <row r="112" spans="1:32">
      <c r="A112" s="4" t="str" cm="1">
        <f t="array" ref="A112">_xlfn.XLOOKUP(C112, '❄️ SD-WIN-BBALL ⚾'!$I$2:I281, '❄️ SD-WIN-BBALL ⚾'!$A$2:A281)</f>
        <v>B-RET</v>
      </c>
      <c r="B112" s="167" t="str" cm="1">
        <f t="array" ref="B112">_xlfn.XLOOKUP(C112, '❄️ SD-WIN-BBALL ⚾'!$I$2:I281, '❄️ SD-WIN-BBALL ⚾'!$G$2:G281)</f>
        <v>USBDRC</v>
      </c>
      <c r="C112" s="4" t="str">
        <v xml:space="preserve">Ramapo College  </v>
      </c>
      <c r="D112" s="4" cm="1">
        <f t="array" ref="D112">_xlfn.XLOOKUP(C112, '❄️ SD-WIN-BBALL ⚾'!$I$2:I281, '❄️ SD-WIN-BBALL ⚾'!$AA$2:AA281)</f>
        <v>104</v>
      </c>
      <c r="E112" s="4" cm="1">
        <f t="array" ref="E112">_xlfn.XLOOKUP(C112, '❄️ SD-WIN-BBALL ⚾'!$I$2:I281, '❄️ SD-WIN-BBALL ⚾'!$AB$2:AB281)</f>
        <v>125</v>
      </c>
      <c r="F112" s="4" t="str" cm="1">
        <f t="array" ref="F112">_xlfn.XLOOKUP(C112, '❄️ SD-WIN-BBALL ⚾'!$I$2:I281, '❄️ SD-WIN-BBALL ⚾'!$AE$2:AE281)</f>
        <v>Saturdays: Jan. 4, 11, 18, 25</v>
      </c>
      <c r="G112" s="4" t="str" cm="1">
        <f t="array" ref="G112">_xlfn.XLOOKUP(C112, '❄️ SD-WIN-BBALL ⚾'!$I$2:I281, '❄️ SD-WIN-BBALL ⚾'!$AF$2:AF281)</f>
        <v>9am-1:30pm</v>
      </c>
      <c r="H112" s="42"/>
      <c r="I112" s="94" t="b">
        <v>1</v>
      </c>
      <c r="J112" s="94" t="b">
        <v>1</v>
      </c>
      <c r="K112" s="94" t="b">
        <v>1</v>
      </c>
      <c r="L112" s="94" t="b">
        <v>1</v>
      </c>
      <c r="M112" s="94" t="b">
        <v>1</v>
      </c>
      <c r="N112" s="94" t="b">
        <v>1</v>
      </c>
      <c r="O112" s="94" t="b">
        <v>1</v>
      </c>
      <c r="P112" s="94" t="b">
        <v>1</v>
      </c>
      <c r="Q112" s="94" t="b">
        <v>1</v>
      </c>
      <c r="R112" s="94" t="b">
        <v>1</v>
      </c>
      <c r="S112" s="94" t="b">
        <v>1</v>
      </c>
      <c r="T112" s="94" t="b">
        <v>1</v>
      </c>
      <c r="U112" s="94" t="b">
        <v>0</v>
      </c>
      <c r="V112" s="94" t="b">
        <v>1</v>
      </c>
      <c r="W112" s="94" t="b">
        <v>1</v>
      </c>
      <c r="X112" s="94" t="b">
        <v>1</v>
      </c>
      <c r="Y112" s="94" t="b">
        <v>1</v>
      </c>
      <c r="Z112" s="42"/>
      <c r="AB112" s="94" t="b">
        <v>0</v>
      </c>
      <c r="AF112" s="42"/>
    </row>
    <row r="113" spans="1:32">
      <c r="A113" s="4" t="str" cm="1">
        <f t="array" ref="A113">_xlfn.XLOOKUP(C113, '❄️ SD-WIN-BBALL ⚾'!$I$2:I282, '❄️ SD-WIN-BBALL ⚾'!$A$2:A282)</f>
        <v>B-RET</v>
      </c>
      <c r="B113" s="167" t="str" cm="1">
        <f t="array" ref="B113">_xlfn.XLOOKUP(C113, '❄️ SD-WIN-BBALL ⚾'!$I$2:I282, '❄️ SD-WIN-BBALL ⚾'!$G$2:G282)</f>
        <v>USBDRICH</v>
      </c>
      <c r="C113" s="4" t="str">
        <v>Richwoods HS</v>
      </c>
      <c r="D113" s="4" cm="1">
        <f t="array" ref="D113">_xlfn.XLOOKUP(C113, '❄️ SD-WIN-BBALL ⚾'!$I$2:I282, '❄️ SD-WIN-BBALL ⚾'!$AA$2:AA282)</f>
        <v>105</v>
      </c>
      <c r="E113" s="4" cm="1">
        <f t="array" ref="E113">_xlfn.XLOOKUP(C113, '❄️ SD-WIN-BBALL ⚾'!$I$2:I282, '❄️ SD-WIN-BBALL ⚾'!$AB$2:AB282)</f>
        <v>216</v>
      </c>
      <c r="F113" s="4" t="str" cm="1">
        <f t="array" ref="F113">_xlfn.XLOOKUP(C113, '❄️ SD-WIN-BBALL ⚾'!$I$2:I282, '❄️ SD-WIN-BBALL ⚾'!$AE$2:AE282)</f>
        <v>Sundays: Jan. 5, 12, 19, 26; Feb. 2, 16</v>
      </c>
      <c r="G113" s="4" t="str" cm="1">
        <f t="array" ref="G113">_xlfn.XLOOKUP(C113, '❄️ SD-WIN-BBALL ⚾'!$I$2:I282, '❄️ SD-WIN-BBALL ⚾'!$AF$2:AF282)</f>
        <v>10am-3pm</v>
      </c>
      <c r="H113" s="42"/>
      <c r="I113" s="94" t="b">
        <v>1</v>
      </c>
      <c r="J113" s="94" t="b">
        <v>1</v>
      </c>
      <c r="K113" s="94" t="b">
        <v>1</v>
      </c>
      <c r="L113" s="94" t="b">
        <v>1</v>
      </c>
      <c r="M113" s="94" t="b">
        <v>1</v>
      </c>
      <c r="N113" s="94" t="b">
        <v>1</v>
      </c>
      <c r="O113" s="94" t="b">
        <v>1</v>
      </c>
      <c r="P113" s="94" t="b">
        <v>1</v>
      </c>
      <c r="Q113" s="94" t="b">
        <v>1</v>
      </c>
      <c r="R113" s="94" t="b">
        <v>1</v>
      </c>
      <c r="S113" s="94" t="b">
        <v>1</v>
      </c>
      <c r="T113" s="94" t="b">
        <v>1</v>
      </c>
      <c r="U113" s="94" t="b">
        <v>0</v>
      </c>
      <c r="V113" s="94" t="b">
        <v>1</v>
      </c>
      <c r="W113" s="94" t="b">
        <v>1</v>
      </c>
      <c r="X113" s="94" t="b">
        <v>1</v>
      </c>
      <c r="Y113" s="94" t="b">
        <v>0</v>
      </c>
      <c r="Z113" s="42"/>
      <c r="AB113" s="94" t="b">
        <v>0</v>
      </c>
      <c r="AF113" s="42"/>
    </row>
    <row r="114" spans="1:32">
      <c r="A114" s="4" t="str" cm="1">
        <f t="array" ref="A114">_xlfn.XLOOKUP(C114, '❄️ SD-WIN-BBALL ⚾'!$I$2:I283, '❄️ SD-WIN-BBALL ⚾'!$A$2:A283)</f>
        <v>B-RET</v>
      </c>
      <c r="B114" s="167" t="str" cm="1">
        <f t="array" ref="B114">_xlfn.XLOOKUP(C114, '❄️ SD-WIN-BBALL ⚾'!$I$2:I283, '❄️ SD-WIN-BBALL ⚾'!$G$2:G283)</f>
        <v>USBDRVC</v>
      </c>
      <c r="C114" s="4" t="str">
        <v>Rock Valley College</v>
      </c>
      <c r="D114" s="4" cm="1">
        <f t="array" ref="D114">_xlfn.XLOOKUP(C114, '❄️ SD-WIN-BBALL ⚾'!$I$2:I283, '❄️ SD-WIN-BBALL ⚾'!$AA$2:AA283)</f>
        <v>112</v>
      </c>
      <c r="E114" s="4" cm="1">
        <f t="array" ref="E114">_xlfn.XLOOKUP(C114, '❄️ SD-WIN-BBALL ⚾'!$I$2:I283, '❄️ SD-WIN-BBALL ⚾'!$AB$2:AB283)</f>
        <v>202</v>
      </c>
      <c r="F114" s="4" t="str" cm="1">
        <f t="array" ref="F114">_xlfn.XLOOKUP(C114, '❄️ SD-WIN-BBALL ⚾'!$I$2:I283, '❄️ SD-WIN-BBALL ⚾'!$AE$2:AE283)</f>
        <v>Sundays: Jan. 12, 19, 26; Feb. 2</v>
      </c>
      <c r="G114" s="4" t="str" cm="1">
        <f t="array" ref="G114">_xlfn.XLOOKUP(C114, '❄️ SD-WIN-BBALL ⚾'!$I$2:I283, '❄️ SD-WIN-BBALL ⚾'!$AF$2:AF283)</f>
        <v>8:30am-1pm</v>
      </c>
      <c r="H114" s="42"/>
      <c r="I114" s="94" t="b">
        <v>1</v>
      </c>
      <c r="J114" s="94" t="b">
        <v>1</v>
      </c>
      <c r="K114" s="94" t="b">
        <v>1</v>
      </c>
      <c r="L114" s="94" t="b">
        <v>1</v>
      </c>
      <c r="M114" s="94" t="b">
        <v>1</v>
      </c>
      <c r="N114" s="94" t="b">
        <v>1</v>
      </c>
      <c r="O114" s="94" t="b">
        <v>1</v>
      </c>
      <c r="P114" s="94" t="b">
        <v>1</v>
      </c>
      <c r="Q114" s="94" t="b">
        <v>1</v>
      </c>
      <c r="R114" s="94" t="b">
        <v>1</v>
      </c>
      <c r="S114" s="94" t="b">
        <v>1</v>
      </c>
      <c r="T114" s="94" t="b">
        <v>1</v>
      </c>
      <c r="U114" s="94" t="b">
        <v>0</v>
      </c>
      <c r="V114" s="94" t="b">
        <v>1</v>
      </c>
      <c r="W114" s="94" t="b">
        <v>1</v>
      </c>
      <c r="X114" s="94" t="b">
        <v>1</v>
      </c>
      <c r="Y114" s="94" t="b">
        <v>1</v>
      </c>
      <c r="Z114" s="42"/>
      <c r="AB114" s="94" t="b">
        <v>0</v>
      </c>
      <c r="AF114" s="42"/>
    </row>
    <row r="115" spans="1:32">
      <c r="A115" s="4" t="str" cm="1">
        <f t="array" ref="A115">_xlfn.XLOOKUP(C115, '❄️ SD-WIN-BBALL ⚾'!$I$2:I284, '❄️ SD-WIN-BBALL ⚾'!$A$2:A284)</f>
        <v>B-RET</v>
      </c>
      <c r="B115" s="167" t="str" cm="1">
        <f t="array" ref="B115">_xlfn.XLOOKUP(C115, '❄️ SD-WIN-BBALL ⚾'!$I$2:I284, '❄️ SD-WIN-BBALL ⚾'!$G$2:G284)</f>
        <v>USBDRUC</v>
      </c>
      <c r="C115" s="4" t="str">
        <v>Russell County HS</v>
      </c>
      <c r="D115" s="4" cm="1">
        <f t="array" ref="D115">_xlfn.XLOOKUP(C115, '❄️ SD-WIN-BBALL ⚾'!$I$2:I284, '❄️ SD-WIN-BBALL ⚾'!$AA$2:AA284)</f>
        <v>216</v>
      </c>
      <c r="E115" s="4" cm="1">
        <f t="array" ref="E115">_xlfn.XLOOKUP(C115, '❄️ SD-WIN-BBALL ⚾'!$I$2:I284, '❄️ SD-WIN-BBALL ⚾'!$AB$2:AB284)</f>
        <v>309</v>
      </c>
      <c r="F115" s="4" t="str" cm="1">
        <f t="array" ref="F115">_xlfn.XLOOKUP(C115, '❄️ SD-WIN-BBALL ⚾'!$I$2:I284, '❄️ SD-WIN-BBALL ⚾'!$AE$2:AE284)</f>
        <v>Sundays: Feb. 16, 23 Mar. 2, 9</v>
      </c>
      <c r="G115" s="4" t="str" cm="1">
        <f t="array" ref="G115">_xlfn.XLOOKUP(C115, '❄️ SD-WIN-BBALL ⚾'!$I$2:I284, '❄️ SD-WIN-BBALL ⚾'!$AF$2:AF284)</f>
        <v>1pm-5:30pm</v>
      </c>
      <c r="H115" s="42"/>
      <c r="I115" s="94" t="b">
        <v>1</v>
      </c>
      <c r="J115" s="94" t="b">
        <v>1</v>
      </c>
      <c r="K115" s="94" t="b">
        <v>1</v>
      </c>
      <c r="L115" s="94" t="b">
        <v>1</v>
      </c>
      <c r="M115" s="94" t="b">
        <v>1</v>
      </c>
      <c r="N115" s="94" t="b">
        <v>1</v>
      </c>
      <c r="O115" s="94" t="b">
        <v>1</v>
      </c>
      <c r="P115" s="94" t="b">
        <v>1</v>
      </c>
      <c r="Q115" s="94" t="b">
        <v>1</v>
      </c>
      <c r="R115" s="94" t="b">
        <v>1</v>
      </c>
      <c r="S115" s="94" t="b">
        <v>1</v>
      </c>
      <c r="T115" s="94" t="b">
        <v>1</v>
      </c>
      <c r="U115" s="94" t="b">
        <v>0</v>
      </c>
      <c r="V115" s="94" t="b">
        <v>1</v>
      </c>
      <c r="W115" s="94" t="b">
        <v>1</v>
      </c>
      <c r="X115" s="94" t="b">
        <v>1</v>
      </c>
      <c r="Y115" s="94" t="b">
        <v>0</v>
      </c>
      <c r="Z115" s="42"/>
      <c r="AB115" s="94" t="b">
        <v>0</v>
      </c>
      <c r="AF115" s="42"/>
    </row>
    <row r="116" spans="1:32">
      <c r="A116" s="4" t="str" cm="1">
        <f t="array" ref="A116">_xlfn.XLOOKUP(C116, '❄️ SD-WIN-BBALL ⚾'!$I$2:I285, '❄️ SD-WIN-BBALL ⚾'!$A$2:A285)</f>
        <v>B-RET</v>
      </c>
      <c r="B116" s="167" t="str" cm="1">
        <f t="array" ref="B116">_xlfn.XLOOKUP(C116, '❄️ SD-WIN-BBALL ⚾'!$I$2:I285, '❄️ SD-WIN-BBALL ⚾'!$G$2:G285)</f>
        <v>USBDRUS</v>
      </c>
      <c r="C116" s="4" t="str">
        <v>Russell HS</v>
      </c>
      <c r="D116" s="4" cm="1">
        <f t="array" ref="D116">_xlfn.XLOOKUP(C116, '❄️ SD-WIN-BBALL ⚾'!$I$2:I285, '❄️ SD-WIN-BBALL ⚾'!$AA$2:AA285)</f>
        <v>112</v>
      </c>
      <c r="E116" s="4" cm="1">
        <f t="array" ref="E116">_xlfn.XLOOKUP(C116, '❄️ SD-WIN-BBALL ⚾'!$I$2:I285, '❄️ SD-WIN-BBALL ⚾'!$AB$2:AB285)</f>
        <v>202</v>
      </c>
      <c r="F116" s="4" t="str" cm="1">
        <f t="array" ref="F116">_xlfn.XLOOKUP(C116, '❄️ SD-WIN-BBALL ⚾'!$I$2:I285, '❄️ SD-WIN-BBALL ⚾'!$AE$2:AE285)</f>
        <v>Sundays: Jan. 12, 19, 26; Feb. 2</v>
      </c>
      <c r="G116" s="4" t="str" cm="1">
        <f t="array" ref="G116">_xlfn.XLOOKUP(C116, '❄️ SD-WIN-BBALL ⚾'!$I$2:I285, '❄️ SD-WIN-BBALL ⚾'!$AF$2:AF285)</f>
        <v>Noon-4:30pm</v>
      </c>
      <c r="H116" s="42"/>
      <c r="I116" s="94" t="b">
        <v>1</v>
      </c>
      <c r="J116" s="94" t="b">
        <v>1</v>
      </c>
      <c r="K116" s="94" t="b">
        <v>1</v>
      </c>
      <c r="L116" s="94" t="b">
        <v>1</v>
      </c>
      <c r="M116" s="94" t="b">
        <v>1</v>
      </c>
      <c r="N116" s="94" t="b">
        <v>1</v>
      </c>
      <c r="O116" s="94" t="b">
        <v>1</v>
      </c>
      <c r="P116" s="94" t="b">
        <v>1</v>
      </c>
      <c r="Q116" s="94" t="b">
        <v>1</v>
      </c>
      <c r="R116" s="94" t="b">
        <v>1</v>
      </c>
      <c r="S116" s="94" t="b">
        <v>1</v>
      </c>
      <c r="T116" s="94" t="b">
        <v>1</v>
      </c>
      <c r="U116" s="94" t="b">
        <v>0</v>
      </c>
      <c r="V116" s="94" t="b">
        <v>1</v>
      </c>
      <c r="W116" s="94" t="b">
        <v>1</v>
      </c>
      <c r="X116" s="94" t="b">
        <v>1</v>
      </c>
      <c r="Y116" s="94" t="b">
        <v>1</v>
      </c>
      <c r="Z116" s="42"/>
      <c r="AB116" s="94" t="b">
        <v>0</v>
      </c>
      <c r="AF116" s="42"/>
    </row>
    <row r="117" spans="1:32">
      <c r="A117" s="22" t="str" cm="1">
        <f t="array" ref="A117">_xlfn.XLOOKUP(C117, '❄️ SD-WIN-BBALL ⚾'!$I$2:I286, '❄️ SD-WIN-BBALL ⚾'!$A$2:A286)</f>
        <v>A-NEW</v>
      </c>
      <c r="B117" s="170" t="str" cm="1">
        <f t="array" ref="B117">_xlfn.XLOOKUP(C117, '❄️ SD-WIN-BBALL ⚾'!$I$2:I286, '❄️ SD-WIN-BBALL ⚾'!$G$2:G286)</f>
        <v>USBDSVP</v>
      </c>
      <c r="C117" s="22" t="str">
        <v xml:space="preserve">Saint Vincent Pallotti HS  </v>
      </c>
      <c r="D117" s="22" cm="1">
        <f t="array" ref="D117">_xlfn.XLOOKUP(C117, '❄️ SD-WIN-BBALL ⚾'!$I$2:I286, '❄️ SD-WIN-BBALL ⚾'!$AA$2:AA286)</f>
        <v>202</v>
      </c>
      <c r="E117" s="22" cm="1">
        <f t="array" ref="E117">_xlfn.XLOOKUP(C117, '❄️ SD-WIN-BBALL ⚾'!$I$2:I286, '❄️ SD-WIN-BBALL ⚾'!$AB$2:AB286)</f>
        <v>223</v>
      </c>
      <c r="F117" s="22" t="str" cm="1">
        <f t="array" ref="F117">_xlfn.XLOOKUP(C117, '❄️ SD-WIN-BBALL ⚾'!$I$2:I286, '❄️ SD-WIN-BBALL ⚾'!$AE$2:AE286)</f>
        <v>Sundays: Feb. 2, 9, 16, 23</v>
      </c>
      <c r="G117" s="22" t="str" cm="1">
        <f t="array" ref="G117">_xlfn.XLOOKUP(C117, '❄️ SD-WIN-BBALL ⚾'!$I$2:I286, '❄️ SD-WIN-BBALL ⚾'!$AF$2:AF286)</f>
        <v>Noon-4:30pm</v>
      </c>
      <c r="H117" s="42"/>
      <c r="I117" s="91" t="b">
        <v>1</v>
      </c>
      <c r="J117" s="91" t="b">
        <v>1</v>
      </c>
      <c r="K117" s="91" t="b">
        <v>1</v>
      </c>
      <c r="L117" s="91" t="b">
        <v>1</v>
      </c>
      <c r="M117" s="91" t="b">
        <v>1</v>
      </c>
      <c r="N117" s="91" t="b">
        <v>1</v>
      </c>
      <c r="O117" s="91" t="b">
        <v>1</v>
      </c>
      <c r="P117" s="91" t="b">
        <v>1</v>
      </c>
      <c r="Q117" s="91" t="b">
        <v>1</v>
      </c>
      <c r="R117" s="91" t="b">
        <v>1</v>
      </c>
      <c r="S117" s="91" t="b">
        <v>1</v>
      </c>
      <c r="T117" s="91" t="b">
        <v>1</v>
      </c>
      <c r="U117" s="91" t="b">
        <v>0</v>
      </c>
      <c r="V117" s="91" t="b">
        <v>1</v>
      </c>
      <c r="W117" s="91" t="b">
        <v>1</v>
      </c>
      <c r="X117" s="91" t="b">
        <v>1</v>
      </c>
      <c r="Y117" s="91" t="b">
        <v>0</v>
      </c>
      <c r="Z117" s="42"/>
      <c r="AB117" s="91" t="b">
        <v>0</v>
      </c>
      <c r="AF117" s="42"/>
    </row>
    <row r="118" spans="1:32">
      <c r="A118" s="4" t="str" cm="1">
        <f t="array" ref="A118">_xlfn.XLOOKUP(C118, '❄️ SD-WIN-BBALL ⚾'!$I$2:I287, '❄️ SD-WIN-BBALL ⚾'!$A$2:A287)</f>
        <v>B-RET</v>
      </c>
      <c r="B118" s="167" t="str" cm="1">
        <f t="array" ref="B118">_xlfn.XLOOKUP(C118, '❄️ SD-WIN-BBALL ⚾'!$I$2:I287, '❄️ SD-WIN-BBALL ⚾'!$G$2:G287)</f>
        <v>USBDSCC</v>
      </c>
      <c r="C118" s="4" t="str">
        <v xml:space="preserve">Salem CC   </v>
      </c>
      <c r="D118" s="4" cm="1">
        <f t="array" ref="D118">_xlfn.XLOOKUP(C118, '❄️ SD-WIN-BBALL ⚾'!$I$2:I287, '❄️ SD-WIN-BBALL ⚾'!$AA$2:AA287)</f>
        <v>112</v>
      </c>
      <c r="E118" s="4" cm="1">
        <f t="array" ref="E118">_xlfn.XLOOKUP(C118, '❄️ SD-WIN-BBALL ⚾'!$I$2:I287, '❄️ SD-WIN-BBALL ⚾'!$AB$2:AB287)</f>
        <v>202</v>
      </c>
      <c r="F118" s="4" t="str" cm="1">
        <f t="array" ref="F118">_xlfn.XLOOKUP(C118, '❄️ SD-WIN-BBALL ⚾'!$I$2:I287, '❄️ SD-WIN-BBALL ⚾'!$AE$2:AE287)</f>
        <v>Sundays: Jan. 12, 19, 26; Feb. 2</v>
      </c>
      <c r="G118" s="4" t="str" cm="1">
        <f t="array" ref="G118">_xlfn.XLOOKUP(C118, '❄️ SD-WIN-BBALL ⚾'!$I$2:I287, '❄️ SD-WIN-BBALL ⚾'!$AF$2:AF287)</f>
        <v>9am-1:30pm</v>
      </c>
      <c r="H118" s="42"/>
      <c r="I118" s="94" t="b">
        <v>1</v>
      </c>
      <c r="J118" s="94" t="b">
        <v>1</v>
      </c>
      <c r="K118" s="94" t="b">
        <v>1</v>
      </c>
      <c r="L118" s="94" t="b">
        <v>1</v>
      </c>
      <c r="M118" s="94" t="b">
        <v>1</v>
      </c>
      <c r="N118" s="94" t="b">
        <v>1</v>
      </c>
      <c r="O118" s="94" t="b">
        <v>1</v>
      </c>
      <c r="P118" s="94" t="b">
        <v>1</v>
      </c>
      <c r="Q118" s="94" t="b">
        <v>1</v>
      </c>
      <c r="R118" s="94" t="b">
        <v>1</v>
      </c>
      <c r="S118" s="94" t="b">
        <v>1</v>
      </c>
      <c r="T118" s="94" t="b">
        <v>1</v>
      </c>
      <c r="U118" s="94" t="b">
        <v>0</v>
      </c>
      <c r="V118" s="94" t="b">
        <v>1</v>
      </c>
      <c r="W118" s="94" t="b">
        <v>1</v>
      </c>
      <c r="X118" s="94" t="b">
        <v>1</v>
      </c>
      <c r="Y118" s="94" t="b">
        <v>1</v>
      </c>
      <c r="Z118" s="42"/>
      <c r="AB118" s="94" t="b">
        <v>0</v>
      </c>
      <c r="AF118" s="42"/>
    </row>
    <row r="119" spans="1:32">
      <c r="A119" s="4" t="str" cm="1">
        <f t="array" ref="A119">_xlfn.XLOOKUP(C119, '❄️ SD-WIN-BBALL ⚾'!$I$2:I288, '❄️ SD-WIN-BBALL ⚾'!$A$2:A288)</f>
        <v>B-RET</v>
      </c>
      <c r="B119" s="167" t="str" cm="1">
        <f t="array" ref="B119">_xlfn.XLOOKUP(C119, '❄️ SD-WIN-BBALL ⚾'!$I$2:I288, '❄️ SD-WIN-BBALL ⚾'!$G$2:G288)</f>
        <v>USBDSDC</v>
      </c>
      <c r="C119" s="4" t="str">
        <v>San Diego City College</v>
      </c>
      <c r="D119" s="4" cm="1">
        <f t="array" ref="D119">_xlfn.XLOOKUP(C119, '❄️ SD-WIN-BBALL ⚾'!$I$2:I288, '❄️ SD-WIN-BBALL ⚾'!$AA$2:AA288)</f>
        <v>112</v>
      </c>
      <c r="E119" s="4" cm="1">
        <f t="array" ref="E119">_xlfn.XLOOKUP(C119, '❄️ SD-WIN-BBALL ⚾'!$I$2:I288, '❄️ SD-WIN-BBALL ⚾'!$AB$2:AB288)</f>
        <v>202</v>
      </c>
      <c r="F119" s="4" t="str" cm="1">
        <f t="array" ref="F119">_xlfn.XLOOKUP(C119, '❄️ SD-WIN-BBALL ⚾'!$I$2:I288, '❄️ SD-WIN-BBALL ⚾'!$AE$2:AE288)</f>
        <v>Sundays: Jan. 12, 19, 26; Feb. 2</v>
      </c>
      <c r="G119" s="4" t="str" cm="1">
        <f t="array" ref="G119">_xlfn.XLOOKUP(C119, '❄️ SD-WIN-BBALL ⚾'!$I$2:I288, '❄️ SD-WIN-BBALL ⚾'!$AF$2:AF288)</f>
        <v>9am-1:30pm</v>
      </c>
      <c r="H119" s="42"/>
      <c r="I119" s="94" t="b">
        <v>1</v>
      </c>
      <c r="J119" s="94" t="b">
        <v>1</v>
      </c>
      <c r="K119" s="94" t="b">
        <v>1</v>
      </c>
      <c r="L119" s="94" t="b">
        <v>1</v>
      </c>
      <c r="M119" s="94" t="b">
        <v>1</v>
      </c>
      <c r="N119" s="94" t="b">
        <v>1</v>
      </c>
      <c r="O119" s="94" t="b">
        <v>1</v>
      </c>
      <c r="P119" s="94" t="b">
        <v>1</v>
      </c>
      <c r="Q119" s="94" t="b">
        <v>1</v>
      </c>
      <c r="R119" s="94" t="b">
        <v>1</v>
      </c>
      <c r="S119" s="94" t="b">
        <v>1</v>
      </c>
      <c r="T119" s="94" t="b">
        <v>1</v>
      </c>
      <c r="U119" s="94" t="b">
        <v>0</v>
      </c>
      <c r="V119" s="94" t="b">
        <v>1</v>
      </c>
      <c r="W119" s="94" t="b">
        <v>1</v>
      </c>
      <c r="X119" s="94" t="b">
        <v>1</v>
      </c>
      <c r="Y119" s="94" t="b">
        <v>1</v>
      </c>
      <c r="Z119" s="42"/>
      <c r="AB119" s="94" t="b">
        <v>0</v>
      </c>
      <c r="AF119" s="42"/>
    </row>
    <row r="120" spans="1:32">
      <c r="A120" s="90" t="str" cm="1">
        <f t="array" ref="A120">_xlfn.XLOOKUP(C120, '❄️ SD-WIN-BBALL ⚾'!$I$2:I289, '❄️ SD-WIN-BBALL ⚾'!$A$2:A289)</f>
        <v>B-RET</v>
      </c>
      <c r="B120" s="169" t="str" cm="1">
        <f t="array" ref="B120">_xlfn.XLOOKUP(C120, '❄️ SD-WIN-BBALL ⚾'!$I$2:I289, '❄️ SD-WIN-BBALL ⚾'!$G$2:G289)</f>
        <v>USBDSDC2</v>
      </c>
      <c r="C120" s="90" t="str">
        <v>San Diego City College - WINTER BREAK</v>
      </c>
      <c r="D120" s="90" cm="1">
        <f t="array" ref="D120">_xlfn.XLOOKUP(C120, '❄️ SD-WIN-BBALL ⚾'!$I$2:I289, '❄️ SD-WIN-BBALL ⚾'!$AA$2:AA289)</f>
        <v>27</v>
      </c>
      <c r="E120" s="90" cm="1">
        <f t="array" ref="E120">_xlfn.XLOOKUP(C120, '❄️ SD-WIN-BBALL ⚾'!$I$2:I289, '❄️ SD-WIN-BBALL ⚾'!$AB$2:AB289)</f>
        <v>30</v>
      </c>
      <c r="F120" s="90" t="str" cm="1">
        <f t="array" ref="F120">_xlfn.XLOOKUP(C120, '❄️ SD-WIN-BBALL ⚾'!$I$2:I289, '❄️ SD-WIN-BBALL ⚾'!$AE$2:AE289)</f>
        <v>Fri.-Mon.: Dec. 27, 28, 29, 30</v>
      </c>
      <c r="G120" s="90" t="str" cm="1">
        <f t="array" ref="G120">_xlfn.XLOOKUP(C120, '❄️ SD-WIN-BBALL ⚾'!$I$2:I289, '❄️ SD-WIN-BBALL ⚾'!$AF$2:AF289)</f>
        <v>9am-3pm</v>
      </c>
      <c r="H120" s="42"/>
      <c r="I120" s="93" t="b">
        <v>1</v>
      </c>
      <c r="J120" s="93" t="b">
        <v>1</v>
      </c>
      <c r="K120" s="93" t="b">
        <v>1</v>
      </c>
      <c r="L120" s="93" t="b">
        <v>1</v>
      </c>
      <c r="M120" s="93" t="b">
        <v>1</v>
      </c>
      <c r="N120" s="93" t="b">
        <v>1</v>
      </c>
      <c r="O120" s="93" t="b">
        <v>1</v>
      </c>
      <c r="P120" s="93" t="b">
        <v>1</v>
      </c>
      <c r="Q120" s="93" t="b">
        <v>1</v>
      </c>
      <c r="R120" s="93" t="b">
        <v>1</v>
      </c>
      <c r="S120" s="93" t="b">
        <v>1</v>
      </c>
      <c r="T120" s="93" t="b">
        <v>1</v>
      </c>
      <c r="U120" s="93" t="b">
        <v>0</v>
      </c>
      <c r="V120" s="93" t="b">
        <v>1</v>
      </c>
      <c r="W120" s="93" t="b">
        <v>1</v>
      </c>
      <c r="X120" s="93" t="b">
        <v>1</v>
      </c>
      <c r="Y120" s="93" t="b">
        <v>1</v>
      </c>
      <c r="Z120" s="42"/>
      <c r="AB120" s="93" t="b">
        <v>0</v>
      </c>
      <c r="AF120" s="42"/>
    </row>
    <row r="121" spans="1:32">
      <c r="A121" s="4" t="str" cm="1">
        <f t="array" ref="A121">_xlfn.XLOOKUP(C121, '❄️ SD-WIN-BBALL ⚾'!$I$2:I290, '❄️ SD-WIN-BBALL ⚾'!$A$2:A290)</f>
        <v>B-RET</v>
      </c>
      <c r="B121" s="167" t="str" cm="1">
        <f t="array" ref="B121">_xlfn.XLOOKUP(C121, '❄️ SD-WIN-BBALL ⚾'!$I$2:I290, '❄️ SD-WIN-BBALL ⚾'!$G$2:G290)</f>
        <v>USBDSC</v>
      </c>
      <c r="C121" s="4" t="str">
        <v xml:space="preserve">Sand Creek HS </v>
      </c>
      <c r="D121" s="4" cm="1">
        <f t="array" ref="D121">_xlfn.XLOOKUP(C121, '❄️ SD-WIN-BBALL ⚾'!$I$2:I290, '❄️ SD-WIN-BBALL ⚾'!$AA$2:AA290)</f>
        <v>105</v>
      </c>
      <c r="E121" s="4" cm="1">
        <f t="array" ref="E121">_xlfn.XLOOKUP(C121, '❄️ SD-WIN-BBALL ⚾'!$I$2:I290, '❄️ SD-WIN-BBALL ⚾'!$AB$2:AB290)</f>
        <v>126</v>
      </c>
      <c r="F121" s="4" t="str" cm="1">
        <f t="array" ref="F121">_xlfn.XLOOKUP(C121, '❄️ SD-WIN-BBALL ⚾'!$I$2:I290, '❄️ SD-WIN-BBALL ⚾'!$AE$2:AE290)</f>
        <v>Sundays: Jan. 5, 12, 19, 26</v>
      </c>
      <c r="G121" s="4" t="str" cm="1">
        <f t="array" ref="G121">_xlfn.XLOOKUP(C121, '❄️ SD-WIN-BBALL ⚾'!$I$2:I290, '❄️ SD-WIN-BBALL ⚾'!$AF$2:AF290)</f>
        <v>9am-1:30pm</v>
      </c>
      <c r="H121" s="42"/>
      <c r="I121" s="94" t="b">
        <v>1</v>
      </c>
      <c r="J121" s="94" t="b">
        <v>1</v>
      </c>
      <c r="K121" s="94" t="b">
        <v>1</v>
      </c>
      <c r="L121" s="94" t="b">
        <v>1</v>
      </c>
      <c r="M121" s="94" t="b">
        <v>1</v>
      </c>
      <c r="N121" s="94" t="b">
        <v>1</v>
      </c>
      <c r="O121" s="94" t="b">
        <v>1</v>
      </c>
      <c r="P121" s="94" t="b">
        <v>1</v>
      </c>
      <c r="Q121" s="94" t="b">
        <v>1</v>
      </c>
      <c r="R121" s="94" t="b">
        <v>1</v>
      </c>
      <c r="S121" s="94" t="b">
        <v>1</v>
      </c>
      <c r="T121" s="94" t="b">
        <v>1</v>
      </c>
      <c r="U121" s="94" t="b">
        <v>0</v>
      </c>
      <c r="V121" s="94" t="b">
        <v>1</v>
      </c>
      <c r="W121" s="94" t="b">
        <v>1</v>
      </c>
      <c r="X121" s="94" t="b">
        <v>1</v>
      </c>
      <c r="Y121" s="94" t="b">
        <v>1</v>
      </c>
      <c r="Z121" s="42"/>
      <c r="AB121" s="94" t="b">
        <v>0</v>
      </c>
      <c r="AF121" s="42"/>
    </row>
    <row r="122" spans="1:32">
      <c r="A122" s="22" t="str" cm="1">
        <f t="array" ref="A122">_xlfn.XLOOKUP(C122, '❄️ SD-WIN-BBALL ⚾'!$I$2:I291, '❄️ SD-WIN-BBALL ⚾'!$A$2:A291)</f>
        <v>A-NEW</v>
      </c>
      <c r="B122" s="170" t="str" cm="1">
        <f t="array" ref="B122">_xlfn.XLOOKUP(C122, '❄️ SD-WIN-BBALL ⚾'!$I$2:I291, '❄️ SD-WIN-BBALL ⚾'!$G$2:G291)</f>
        <v>USBDSAN</v>
      </c>
      <c r="C122" s="22" t="str">
        <v xml:space="preserve">Sandia HS </v>
      </c>
      <c r="D122" s="22" cm="1">
        <f t="array" ref="D122">_xlfn.XLOOKUP(C122, '❄️ SD-WIN-BBALL ⚾'!$I$2:I291, '❄️ SD-WIN-BBALL ⚾'!$AA$2:AA291)</f>
        <v>126</v>
      </c>
      <c r="E122" s="22" cm="1">
        <f t="array" ref="E122">_xlfn.XLOOKUP(C122, '❄️ SD-WIN-BBALL ⚾'!$I$2:I291, '❄️ SD-WIN-BBALL ⚾'!$AB$2:AB291)</f>
        <v>216</v>
      </c>
      <c r="F122" s="22" t="str" cm="1">
        <f t="array" ref="F122">_xlfn.XLOOKUP(C122, '❄️ SD-WIN-BBALL ⚾'!$I$2:I291, '❄️ SD-WIN-BBALL ⚾'!$AE$2:AE291)</f>
        <v>Sundays: Jan. 26; Feb. 2, 9, 16</v>
      </c>
      <c r="G122" s="22" t="str" cm="1">
        <f t="array" ref="G122">_xlfn.XLOOKUP(C122, '❄️ SD-WIN-BBALL ⚾'!$I$2:I291, '❄️ SD-WIN-BBALL ⚾'!$AF$2:AF291)</f>
        <v>10am-2:30pm</v>
      </c>
      <c r="H122" s="42"/>
      <c r="I122" s="91" t="b">
        <v>1</v>
      </c>
      <c r="J122" s="91" t="b">
        <v>1</v>
      </c>
      <c r="K122" s="91" t="b">
        <v>1</v>
      </c>
      <c r="L122" s="91" t="b">
        <v>1</v>
      </c>
      <c r="M122" s="91" t="b">
        <v>1</v>
      </c>
      <c r="N122" s="91" t="b">
        <v>1</v>
      </c>
      <c r="O122" s="91" t="b">
        <v>1</v>
      </c>
      <c r="P122" s="91" t="b">
        <v>1</v>
      </c>
      <c r="Q122" s="91" t="b">
        <v>1</v>
      </c>
      <c r="R122" s="91" t="b">
        <v>1</v>
      </c>
      <c r="S122" s="91" t="b">
        <v>1</v>
      </c>
      <c r="T122" s="91" t="b">
        <v>1</v>
      </c>
      <c r="U122" s="91" t="b">
        <v>0</v>
      </c>
      <c r="V122" s="91" t="b">
        <v>1</v>
      </c>
      <c r="W122" s="91" t="b">
        <v>1</v>
      </c>
      <c r="X122" s="91" t="b">
        <v>1</v>
      </c>
      <c r="Y122" s="91" t="b">
        <v>1</v>
      </c>
      <c r="Z122" s="42"/>
      <c r="AB122" s="91" t="b">
        <v>0</v>
      </c>
      <c r="AF122" s="42"/>
    </row>
    <row r="123" spans="1:32">
      <c r="A123" s="4" t="str" cm="1">
        <f t="array" ref="A123">_xlfn.XLOOKUP(C123, '❄️ SD-WIN-BBALL ⚾'!$I$2:I292, '❄️ SD-WIN-BBALL ⚾'!$A$2:A292)</f>
        <v>B-RET</v>
      </c>
      <c r="B123" s="167" t="str" cm="1">
        <f t="array" ref="B123">_xlfn.XLOOKUP(C123, '❄️ SD-WIN-BBALL ⚾'!$I$2:I292, '❄️ SD-WIN-BBALL ⚾'!$G$2:G292)</f>
        <v>USBDSU</v>
      </c>
      <c r="C123" s="4" t="str">
        <v>Seattle University</v>
      </c>
      <c r="D123" s="4" cm="1">
        <f t="array" ref="D123">_xlfn.XLOOKUP(C123, '❄️ SD-WIN-BBALL ⚾'!$I$2:I292, '❄️ SD-WIN-BBALL ⚾'!$AA$2:AA292)</f>
        <v>111</v>
      </c>
      <c r="E123" s="4" cm="1">
        <f t="array" ref="E123">_xlfn.XLOOKUP(C123, '❄️ SD-WIN-BBALL ⚾'!$I$2:I292, '❄️ SD-WIN-BBALL ⚾'!$AB$2:AB292)</f>
        <v>119</v>
      </c>
      <c r="F123" s="4" t="str" cm="1">
        <f t="array" ref="F123">_xlfn.XLOOKUP(C123, '❄️ SD-WIN-BBALL ⚾'!$I$2:I292, '❄️ SD-WIN-BBALL ⚾'!$AE$2:AE292)</f>
        <v>Sat./Sun.: Jan. 11, 12, 18, 19</v>
      </c>
      <c r="G123" s="4" t="str" cm="1">
        <f t="array" ref="G123">_xlfn.XLOOKUP(C123, '❄️ SD-WIN-BBALL ⚾'!$I$2:I292, '❄️ SD-WIN-BBALL ⚾'!$AF$2:AF292)</f>
        <v>9am-1:30pm</v>
      </c>
      <c r="H123" s="42"/>
      <c r="I123" s="94" t="b">
        <v>1</v>
      </c>
      <c r="J123" s="94" t="b">
        <v>1</v>
      </c>
      <c r="K123" s="94" t="b">
        <v>1</v>
      </c>
      <c r="L123" s="94" t="b">
        <v>1</v>
      </c>
      <c r="M123" s="94" t="b">
        <v>1</v>
      </c>
      <c r="N123" s="94" t="b">
        <v>1</v>
      </c>
      <c r="O123" s="94" t="b">
        <v>1</v>
      </c>
      <c r="P123" s="94" t="b">
        <v>1</v>
      </c>
      <c r="Q123" s="94" t="b">
        <v>1</v>
      </c>
      <c r="R123" s="94" t="b">
        <v>1</v>
      </c>
      <c r="S123" s="94" t="b">
        <v>1</v>
      </c>
      <c r="T123" s="94" t="b">
        <v>1</v>
      </c>
      <c r="U123" s="94" t="b">
        <v>0</v>
      </c>
      <c r="V123" s="94" t="b">
        <v>1</v>
      </c>
      <c r="W123" s="94" t="b">
        <v>1</v>
      </c>
      <c r="X123" s="94" t="b">
        <v>1</v>
      </c>
      <c r="Y123" s="94" t="b">
        <v>1</v>
      </c>
      <c r="Z123" s="42"/>
      <c r="AB123" s="94" t="b">
        <v>0</v>
      </c>
      <c r="AF123" s="42"/>
    </row>
    <row r="124" spans="1:32">
      <c r="A124" s="4" t="str" cm="1">
        <f t="array" ref="A124">_xlfn.XLOOKUP(C124, '❄️ SD-WIN-BBALL ⚾'!$I$2:I293, '❄️ SD-WIN-BBALL ⚾'!$A$2:A293)</f>
        <v>B-RET</v>
      </c>
      <c r="B124" s="167" t="str" cm="1">
        <f t="array" ref="B124">_xlfn.XLOOKUP(C124, '❄️ SD-WIN-BBALL ⚾'!$I$2:I293, '❄️ SD-WIN-BBALL ⚾'!$G$2:G293)</f>
        <v>USBDSMP</v>
      </c>
      <c r="C124" s="4" t="str">
        <v>Simpson University</v>
      </c>
      <c r="D124" s="4" cm="1">
        <f t="array" ref="D124">_xlfn.XLOOKUP(C124, '❄️ SD-WIN-BBALL ⚾'!$I$2:I293, '❄️ SD-WIN-BBALL ⚾'!$AA$2:AA293)</f>
        <v>112</v>
      </c>
      <c r="E124" s="4" cm="1">
        <f t="array" ref="E124">_xlfn.XLOOKUP(C124, '❄️ SD-WIN-BBALL ⚾'!$I$2:I293, '❄️ SD-WIN-BBALL ⚾'!$AB$2:AB293)</f>
        <v>202</v>
      </c>
      <c r="F124" s="4" t="str" cm="1">
        <f t="array" ref="F124">_xlfn.XLOOKUP(C124, '❄️ SD-WIN-BBALL ⚾'!$I$2:I293, '❄️ SD-WIN-BBALL ⚾'!$AE$2:AE293)</f>
        <v>Sundays: Jan. 12, 19, 26; Feb. 2</v>
      </c>
      <c r="G124" s="4" t="str" cm="1">
        <f t="array" ref="G124">_xlfn.XLOOKUP(C124, '❄️ SD-WIN-BBALL ⚾'!$I$2:I293, '❄️ SD-WIN-BBALL ⚾'!$AF$2:AF293)</f>
        <v>Noon-4:30pm</v>
      </c>
      <c r="H124" s="42"/>
      <c r="I124" s="94" t="b">
        <v>1</v>
      </c>
      <c r="J124" s="94" t="b">
        <v>1</v>
      </c>
      <c r="K124" s="94" t="b">
        <v>1</v>
      </c>
      <c r="L124" s="94" t="b">
        <v>1</v>
      </c>
      <c r="M124" s="94" t="b">
        <v>1</v>
      </c>
      <c r="N124" s="94" t="b">
        <v>1</v>
      </c>
      <c r="O124" s="94" t="b">
        <v>1</v>
      </c>
      <c r="P124" s="94" t="b">
        <v>1</v>
      </c>
      <c r="Q124" s="94" t="b">
        <v>1</v>
      </c>
      <c r="R124" s="94" t="b">
        <v>1</v>
      </c>
      <c r="S124" s="94" t="b">
        <v>1</v>
      </c>
      <c r="T124" s="94" t="b">
        <v>1</v>
      </c>
      <c r="U124" s="94" t="b">
        <v>0</v>
      </c>
      <c r="V124" s="94" t="b">
        <v>1</v>
      </c>
      <c r="W124" s="94" t="b">
        <v>1</v>
      </c>
      <c r="X124" s="94" t="b">
        <v>1</v>
      </c>
      <c r="Y124" s="94" t="b">
        <v>0</v>
      </c>
      <c r="Z124" s="42"/>
      <c r="AB124" s="94" t="b">
        <v>0</v>
      </c>
      <c r="AF124" s="42"/>
    </row>
    <row r="125" spans="1:32">
      <c r="A125" s="90" t="str" cm="1">
        <f t="array" ref="A125">_xlfn.XLOOKUP(C125, '❄️ SD-WIN-BBALL ⚾'!$I$2:I294, '❄️ SD-WIN-BBALL ⚾'!$A$2:A294)</f>
        <v>B-RET</v>
      </c>
      <c r="B125" s="169" t="str" cm="1">
        <f t="array" ref="B125">_xlfn.XLOOKUP(C125, '❄️ SD-WIN-BBALL ⚾'!$I$2:I294, '❄️ SD-WIN-BBALL ⚾'!$G$2:G294)</f>
        <v>USBDSMP2</v>
      </c>
      <c r="C125" s="90" t="str">
        <v>Simpson University - WINTER BREAK</v>
      </c>
      <c r="D125" s="90" cm="1">
        <f t="array" ref="D125">_xlfn.XLOOKUP(C125, '❄️ SD-WIN-BBALL ⚾'!$I$2:I294, '❄️ SD-WIN-BBALL ⚾'!$AA$2:AA294)</f>
        <v>27</v>
      </c>
      <c r="E125" s="90" cm="1">
        <f t="array" ref="E125">_xlfn.XLOOKUP(C125, '❄️ SD-WIN-BBALL ⚾'!$I$2:I294, '❄️ SD-WIN-BBALL ⚾'!$AB$2:AB294)</f>
        <v>30</v>
      </c>
      <c r="F125" s="90" t="str" cm="1">
        <f t="array" ref="F125">_xlfn.XLOOKUP(C125, '❄️ SD-WIN-BBALL ⚾'!$I$2:I294, '❄️ SD-WIN-BBALL ⚾'!$AE$2:AE294)</f>
        <v>Fri.-Mon.: Dec. 27, 28, 29, 30</v>
      </c>
      <c r="G125" s="90" t="str" cm="1">
        <f t="array" ref="G125">_xlfn.XLOOKUP(C125, '❄️ SD-WIN-BBALL ⚾'!$I$2:I294, '❄️ SD-WIN-BBALL ⚾'!$AF$2:AF294)</f>
        <v>9am-3pm</v>
      </c>
      <c r="H125" s="42"/>
      <c r="I125" s="93" t="b">
        <v>1</v>
      </c>
      <c r="J125" s="93" t="b">
        <v>1</v>
      </c>
      <c r="K125" s="93" t="b">
        <v>1</v>
      </c>
      <c r="L125" s="93" t="b">
        <v>1</v>
      </c>
      <c r="M125" s="93" t="b">
        <v>1</v>
      </c>
      <c r="N125" s="93" t="b">
        <v>1</v>
      </c>
      <c r="O125" s="93" t="b">
        <v>1</v>
      </c>
      <c r="P125" s="93" t="b">
        <v>1</v>
      </c>
      <c r="Q125" s="93" t="b">
        <v>1</v>
      </c>
      <c r="R125" s="93" t="b">
        <v>1</v>
      </c>
      <c r="S125" s="93" t="b">
        <v>1</v>
      </c>
      <c r="T125" s="93" t="b">
        <v>1</v>
      </c>
      <c r="U125" s="93" t="b">
        <v>0</v>
      </c>
      <c r="V125" s="93" t="b">
        <v>1</v>
      </c>
      <c r="W125" s="93" t="b">
        <v>1</v>
      </c>
      <c r="X125" s="93" t="b">
        <v>1</v>
      </c>
      <c r="Y125" s="93" t="b">
        <v>1</v>
      </c>
      <c r="Z125" s="42"/>
      <c r="AB125" s="93" t="b">
        <v>0</v>
      </c>
      <c r="AF125" s="42"/>
    </row>
    <row r="126" spans="1:32">
      <c r="A126" s="4" t="str" cm="1">
        <f t="array" ref="A126">_xlfn.XLOOKUP(C126, '❄️ SD-WIN-BBALL ⚾'!$I$2:I295, '❄️ SD-WIN-BBALL ⚾'!$A$2:A295)</f>
        <v>B-RET</v>
      </c>
      <c r="B126" s="167" t="str" cm="1">
        <f t="array" ref="B126">_xlfn.XLOOKUP(C126, '❄️ SD-WIN-BBALL ⚾'!$I$2:I295, '❄️ SD-WIN-BBALL ⚾'!$G$2:G295)</f>
        <v>USBDAMJ</v>
      </c>
      <c r="C126" s="4" t="str">
        <v>Solano CC</v>
      </c>
      <c r="D126" s="4" cm="1">
        <f t="array" ref="D126">_xlfn.XLOOKUP(C126, '❄️ SD-WIN-BBALL ⚾'!$I$2:I295, '❄️ SD-WIN-BBALL ⚾'!$AA$2:AA295)</f>
        <v>105</v>
      </c>
      <c r="E126" s="4" cm="1">
        <f t="array" ref="E126">_xlfn.XLOOKUP(C126, '❄️ SD-WIN-BBALL ⚾'!$I$2:I295, '❄️ SD-WIN-BBALL ⚾'!$AB$2:AB295)</f>
        <v>126</v>
      </c>
      <c r="F126" s="4" t="str" cm="1">
        <f t="array" ref="F126">_xlfn.XLOOKUP(C126, '❄️ SD-WIN-BBALL ⚾'!$I$2:I295, '❄️ SD-WIN-BBALL ⚾'!$AE$2:AE295)</f>
        <v>Sundays: Jan. 5, 12, 19, 26</v>
      </c>
      <c r="G126" s="4" t="str" cm="1">
        <f t="array" ref="G126">_xlfn.XLOOKUP(C126, '❄️ SD-WIN-BBALL ⚾'!$I$2:I295, '❄️ SD-WIN-BBALL ⚾'!$AF$2:AF295)</f>
        <v>Noon-4:30pm</v>
      </c>
      <c r="H126" s="42"/>
      <c r="I126" s="94" t="b">
        <v>1</v>
      </c>
      <c r="J126" s="94" t="b">
        <v>1</v>
      </c>
      <c r="K126" s="94" t="b">
        <v>1</v>
      </c>
      <c r="L126" s="94" t="b">
        <v>1</v>
      </c>
      <c r="M126" s="94" t="b">
        <v>1</v>
      </c>
      <c r="N126" s="94" t="b">
        <v>1</v>
      </c>
      <c r="O126" s="94" t="b">
        <v>1</v>
      </c>
      <c r="P126" s="94" t="b">
        <v>1</v>
      </c>
      <c r="Q126" s="94" t="b">
        <v>1</v>
      </c>
      <c r="R126" s="94" t="b">
        <v>1</v>
      </c>
      <c r="S126" s="94" t="b">
        <v>1</v>
      </c>
      <c r="T126" s="94" t="b">
        <v>1</v>
      </c>
      <c r="U126" s="94" t="b">
        <v>0</v>
      </c>
      <c r="V126" s="94" t="b">
        <v>1</v>
      </c>
      <c r="W126" s="94" t="b">
        <v>1</v>
      </c>
      <c r="X126" s="94" t="b">
        <v>1</v>
      </c>
      <c r="Y126" s="94" t="b">
        <v>1</v>
      </c>
      <c r="Z126" s="42"/>
      <c r="AB126" s="94" t="b">
        <v>0</v>
      </c>
      <c r="AF126" s="42"/>
    </row>
    <row r="127" spans="1:32">
      <c r="A127" s="4" t="str" cm="1">
        <f t="array" ref="A127">_xlfn.XLOOKUP(C127, '❄️ SD-WIN-BBALL ⚾'!$I$2:I296, '❄️ SD-WIN-BBALL ⚾'!$A$2:A296)</f>
        <v>B-RET</v>
      </c>
      <c r="B127" s="167" t="str" cm="1">
        <f t="array" ref="B127">_xlfn.XLOOKUP(C127, '❄️ SD-WIN-BBALL ⚾'!$I$2:I296, '❄️ SD-WIN-BBALL ⚾'!$G$2:G296)</f>
        <v>USBDSSF</v>
      </c>
      <c r="C127" s="4" t="str">
        <v>South San Francisco HS</v>
      </c>
      <c r="D127" s="4" cm="1">
        <f t="array" ref="D127">_xlfn.XLOOKUP(C127, '❄️ SD-WIN-BBALL ⚾'!$I$2:I296, '❄️ SD-WIN-BBALL ⚾'!$AA$2:AA296)</f>
        <v>202</v>
      </c>
      <c r="E127" s="4" cm="1">
        <f t="array" ref="E127">_xlfn.XLOOKUP(C127, '❄️ SD-WIN-BBALL ⚾'!$I$2:I296, '❄️ SD-WIN-BBALL ⚾'!$AB$2:AB296)</f>
        <v>302</v>
      </c>
      <c r="F127" s="4" t="str" cm="1">
        <f t="array" ref="F127">_xlfn.XLOOKUP(C127, '❄️ SD-WIN-BBALL ⚾'!$I$2:I296, '❄️ SD-WIN-BBALL ⚾'!$AE$2:AE296)</f>
        <v>Sundays: Feb. 2, 16, 23; Mar. 2</v>
      </c>
      <c r="G127" s="4" t="str" cm="1">
        <f t="array" ref="G127">_xlfn.XLOOKUP(C127, '❄️ SD-WIN-BBALL ⚾'!$I$2:I296, '❄️ SD-WIN-BBALL ⚾'!$AF$2:AF296)</f>
        <v>Noon-4:30pm</v>
      </c>
      <c r="H127" s="42"/>
      <c r="I127" s="94" t="b">
        <v>1</v>
      </c>
      <c r="J127" s="94" t="b">
        <v>1</v>
      </c>
      <c r="K127" s="94" t="b">
        <v>1</v>
      </c>
      <c r="L127" s="94" t="b">
        <v>1</v>
      </c>
      <c r="M127" s="94" t="b">
        <v>1</v>
      </c>
      <c r="N127" s="94" t="b">
        <v>1</v>
      </c>
      <c r="O127" s="94" t="b">
        <v>1</v>
      </c>
      <c r="P127" s="94" t="b">
        <v>1</v>
      </c>
      <c r="Q127" s="94" t="b">
        <v>1</v>
      </c>
      <c r="R127" s="94" t="b">
        <v>1</v>
      </c>
      <c r="S127" s="94" t="b">
        <v>1</v>
      </c>
      <c r="T127" s="94" t="b">
        <v>1</v>
      </c>
      <c r="U127" s="94" t="b">
        <v>0</v>
      </c>
      <c r="V127" s="94" t="b">
        <v>1</v>
      </c>
      <c r="W127" s="94" t="b">
        <v>1</v>
      </c>
      <c r="X127" s="94" t="b">
        <v>1</v>
      </c>
      <c r="Y127" s="94" t="b">
        <v>1</v>
      </c>
      <c r="Z127" s="42"/>
      <c r="AB127" s="94" t="b">
        <v>0</v>
      </c>
      <c r="AF127" s="42"/>
    </row>
    <row r="128" spans="1:32">
      <c r="A128" s="4" t="str" cm="1">
        <f t="array" ref="A128">_xlfn.XLOOKUP(C128, '❄️ SD-WIN-BBALL ⚾'!$I$2:I297, '❄️ SD-WIN-BBALL ⚾'!$A$2:A297)</f>
        <v>B-RET</v>
      </c>
      <c r="B128" s="167" t="str" cm="1">
        <f t="array" ref="B128">_xlfn.XLOOKUP(C128, '❄️ SD-WIN-BBALL ⚾'!$I$2:I297, '❄️ SD-WIN-BBALL ⚾'!$G$2:G297)</f>
        <v>USBDSF</v>
      </c>
      <c r="C128" s="4" t="str">
        <v>St Francis HS (WI)</v>
      </c>
      <c r="D128" s="4" cm="1">
        <f t="array" ref="D128">_xlfn.XLOOKUP(C128, '❄️ SD-WIN-BBALL ⚾'!$I$2:I297, '❄️ SD-WIN-BBALL ⚾'!$AA$2:AA297)</f>
        <v>216</v>
      </c>
      <c r="E128" s="4" cm="1">
        <f t="array" ref="E128">_xlfn.XLOOKUP(C128, '❄️ SD-WIN-BBALL ⚾'!$I$2:I297, '❄️ SD-WIN-BBALL ⚾'!$AB$2:AB297)</f>
        <v>309</v>
      </c>
      <c r="F128" s="4" t="str" cm="1">
        <f t="array" ref="F128">_xlfn.XLOOKUP(C128, '❄️ SD-WIN-BBALL ⚾'!$I$2:I297, '❄️ SD-WIN-BBALL ⚾'!$AE$2:AE297)</f>
        <v>Sundays: Feb. 16, 23; Mar. 2, 9</v>
      </c>
      <c r="G128" s="4" t="str" cm="1">
        <f t="array" ref="G128">_xlfn.XLOOKUP(C128, '❄️ SD-WIN-BBALL ⚾'!$I$2:I297, '❄️ SD-WIN-BBALL ⚾'!$AF$2:AF297)</f>
        <v>8:30am-1pm</v>
      </c>
      <c r="H128" s="42"/>
      <c r="I128" s="94" t="b">
        <v>1</v>
      </c>
      <c r="J128" s="94" t="b">
        <v>1</v>
      </c>
      <c r="K128" s="94" t="b">
        <v>1</v>
      </c>
      <c r="L128" s="94" t="b">
        <v>1</v>
      </c>
      <c r="M128" s="94" t="b">
        <v>1</v>
      </c>
      <c r="N128" s="94" t="b">
        <v>1</v>
      </c>
      <c r="O128" s="94" t="b">
        <v>1</v>
      </c>
      <c r="P128" s="94" t="b">
        <v>1</v>
      </c>
      <c r="Q128" s="94" t="b">
        <v>1</v>
      </c>
      <c r="R128" s="94" t="b">
        <v>1</v>
      </c>
      <c r="S128" s="94" t="b">
        <v>1</v>
      </c>
      <c r="T128" s="94" t="b">
        <v>1</v>
      </c>
      <c r="U128" s="94" t="b">
        <v>0</v>
      </c>
      <c r="V128" s="94" t="b">
        <v>0</v>
      </c>
      <c r="W128" s="94" t="b">
        <v>0</v>
      </c>
      <c r="X128" s="94" t="b">
        <v>0</v>
      </c>
      <c r="Y128" s="94" t="b">
        <v>0</v>
      </c>
      <c r="Z128" s="42"/>
      <c r="AB128" s="94" t="b">
        <v>0</v>
      </c>
      <c r="AF128" s="42"/>
    </row>
    <row r="129" spans="1:32">
      <c r="A129" s="22" t="str" cm="1">
        <f t="array" ref="A129">_xlfn.XLOOKUP(C129, '❄️ SD-WIN-BBALL ⚾'!$I$2:I298, '❄️ SD-WIN-BBALL ⚾'!$A$2:A298)</f>
        <v>A-NEW</v>
      </c>
      <c r="B129" s="170" t="str" cm="1">
        <f t="array" ref="B129">_xlfn.XLOOKUP(C129, '❄️ SD-WIN-BBALL ⚾'!$I$2:I298, '❄️ SD-WIN-BBALL ⚾'!$G$2:G298)</f>
        <v>USBDSFO</v>
      </c>
      <c r="C129" s="22" t="str">
        <v xml:space="preserve">St. Francis HS (OH)  </v>
      </c>
      <c r="D129" s="22" cm="1">
        <f t="array" ref="D129">_xlfn.XLOOKUP(C129, '❄️ SD-WIN-BBALL ⚾'!$I$2:I298, '❄️ SD-WIN-BBALL ⚾'!$AA$2:AA298)</f>
        <v>119</v>
      </c>
      <c r="E129" s="22" cm="1">
        <f t="array" ref="E129">_xlfn.XLOOKUP(C129, '❄️ SD-WIN-BBALL ⚾'!$I$2:I298, '❄️ SD-WIN-BBALL ⚾'!$AB$2:AB298)</f>
        <v>216</v>
      </c>
      <c r="F129" s="22" t="str" cm="1">
        <f t="array" ref="F129">_xlfn.XLOOKUP(C129, '❄️ SD-WIN-BBALL ⚾'!$I$2:I298, '❄️ SD-WIN-BBALL ⚾'!$AE$2:AE298)</f>
        <v>Sundays: Jan. 19; Feb. 2, 9, 16</v>
      </c>
      <c r="G129" s="22" t="str" cm="1">
        <f t="array" ref="G129">_xlfn.XLOOKUP(C129, '❄️ SD-WIN-BBALL ⚾'!$I$2:I298, '❄️ SD-WIN-BBALL ⚾'!$AF$2:AF298)</f>
        <v>Noon-4:30pm</v>
      </c>
      <c r="H129" s="42"/>
      <c r="I129" s="91" t="b">
        <v>1</v>
      </c>
      <c r="J129" s="91" t="b">
        <v>1</v>
      </c>
      <c r="K129" s="91" t="b">
        <v>1</v>
      </c>
      <c r="L129" s="91" t="b">
        <v>1</v>
      </c>
      <c r="M129" s="91" t="b">
        <v>1</v>
      </c>
      <c r="N129" s="91" t="b">
        <v>1</v>
      </c>
      <c r="O129" s="91" t="b">
        <v>1</v>
      </c>
      <c r="P129" s="91" t="b">
        <v>1</v>
      </c>
      <c r="Q129" s="91" t="b">
        <v>1</v>
      </c>
      <c r="R129" s="91" t="b">
        <v>1</v>
      </c>
      <c r="S129" s="91" t="b">
        <v>1</v>
      </c>
      <c r="T129" s="91" t="b">
        <v>1</v>
      </c>
      <c r="U129" s="91" t="b">
        <v>0</v>
      </c>
      <c r="V129" s="91" t="b">
        <v>1</v>
      </c>
      <c r="W129" s="91" t="b">
        <v>1</v>
      </c>
      <c r="X129" s="91" t="b">
        <v>1</v>
      </c>
      <c r="Y129" s="91" t="b">
        <v>1</v>
      </c>
      <c r="Z129" s="42"/>
      <c r="AB129" s="91" t="b">
        <v>0</v>
      </c>
      <c r="AF129" s="42"/>
    </row>
    <row r="130" spans="1:32">
      <c r="A130" s="4" t="str" cm="1">
        <f t="array" ref="A130">_xlfn.XLOOKUP(C130, '❄️ SD-WIN-BBALL ⚾'!$I$2:I299, '❄️ SD-WIN-BBALL ⚾'!$A$2:A299)</f>
        <v>B-RET</v>
      </c>
      <c r="B130" s="167" t="str" cm="1">
        <f t="array" ref="B130">_xlfn.XLOOKUP(C130, '❄️ SD-WIN-BBALL ⚾'!$I$2:I299, '❄️ SD-WIN-BBALL ⚾'!$G$2:G299)</f>
        <v>USBDSGT</v>
      </c>
      <c r="C130" s="4" t="str">
        <v>St. Georges Tech HS</v>
      </c>
      <c r="D130" s="4" cm="1">
        <f t="array" ref="D130">_xlfn.XLOOKUP(C130, '❄️ SD-WIN-BBALL ⚾'!$I$2:I299, '❄️ SD-WIN-BBALL ⚾'!$AA$2:AA299)</f>
        <v>105</v>
      </c>
      <c r="E130" s="4" cm="1">
        <f t="array" ref="E130">_xlfn.XLOOKUP(C130, '❄️ SD-WIN-BBALL ⚾'!$I$2:I299, '❄️ SD-WIN-BBALL ⚾'!$AB$2:AB299)</f>
        <v>216</v>
      </c>
      <c r="F130" s="4" t="str" cm="1">
        <f t="array" ref="F130">_xlfn.XLOOKUP(C130, '❄️ SD-WIN-BBALL ⚾'!$I$2:I299, '❄️ SD-WIN-BBALL ⚾'!$AE$2:AE299)</f>
        <v>Sundays: Jan. 5, 12, 19; Feb. 2, 9, 16</v>
      </c>
      <c r="G130" s="4" t="str" cm="1">
        <f t="array" ref="G130">_xlfn.XLOOKUP(C130, '❄️ SD-WIN-BBALL ⚾'!$I$2:I299, '❄️ SD-WIN-BBALL ⚾'!$AF$2:AF299)</f>
        <v>9am-2pm</v>
      </c>
      <c r="H130" s="42"/>
      <c r="I130" s="94" t="b">
        <v>1</v>
      </c>
      <c r="J130" s="94" t="b">
        <v>1</v>
      </c>
      <c r="K130" s="94" t="b">
        <v>1</v>
      </c>
      <c r="L130" s="94" t="b">
        <v>1</v>
      </c>
      <c r="M130" s="94" t="b">
        <v>1</v>
      </c>
      <c r="N130" s="94" t="b">
        <v>1</v>
      </c>
      <c r="O130" s="94" t="b">
        <v>1</v>
      </c>
      <c r="P130" s="94" t="b">
        <v>1</v>
      </c>
      <c r="Q130" s="94" t="b">
        <v>1</v>
      </c>
      <c r="R130" s="94" t="b">
        <v>1</v>
      </c>
      <c r="S130" s="94" t="b">
        <v>1</v>
      </c>
      <c r="T130" s="94" t="b">
        <v>1</v>
      </c>
      <c r="U130" s="94" t="b">
        <v>0</v>
      </c>
      <c r="V130" s="94" t="b">
        <v>1</v>
      </c>
      <c r="W130" s="94" t="b">
        <v>1</v>
      </c>
      <c r="X130" s="94" t="b">
        <v>1</v>
      </c>
      <c r="Y130" s="94" t="b">
        <v>1</v>
      </c>
      <c r="Z130" s="42"/>
      <c r="AB130" s="94" t="b">
        <v>0</v>
      </c>
      <c r="AF130" s="42"/>
    </row>
    <row r="131" spans="1:32">
      <c r="A131" s="4" t="str" cm="1">
        <f t="array" ref="A131">_xlfn.XLOOKUP(C131, '❄️ SD-WIN-BBALL ⚾'!$I$2:I300, '❄️ SD-WIN-BBALL ⚾'!$A$2:A300)</f>
        <v>B-RET</v>
      </c>
      <c r="B131" s="167" t="str" cm="1">
        <f t="array" ref="B131">_xlfn.XLOOKUP(C131, '❄️ SD-WIN-BBALL ⚾'!$I$2:I300, '❄️ SD-WIN-BBALL ⚾'!$G$2:G300)</f>
        <v>USBDSMC</v>
      </c>
      <c r="C131" s="4" t="str">
        <v>St. Mary's College</v>
      </c>
      <c r="D131" s="4" cm="1">
        <f t="array" ref="D131">_xlfn.XLOOKUP(C131, '❄️ SD-WIN-BBALL ⚾'!$I$2:I300, '❄️ SD-WIN-BBALL ⚾'!$AA$2:AA300)</f>
        <v>105</v>
      </c>
      <c r="E131" s="4" cm="1">
        <f t="array" ref="E131">_xlfn.XLOOKUP(C131, '❄️ SD-WIN-BBALL ⚾'!$I$2:I300, '❄️ SD-WIN-BBALL ⚾'!$AB$2:AB300)</f>
        <v>209</v>
      </c>
      <c r="F131" s="4" t="str" cm="1">
        <f t="array" ref="F131">_xlfn.XLOOKUP(C131, '❄️ SD-WIN-BBALL ⚾'!$I$2:I300, '❄️ SD-WIN-BBALL ⚾'!$AE$2:AE300)</f>
        <v>Sundays: Jan. 5, 12, 19, 26; Feb. 2, 9</v>
      </c>
      <c r="G131" s="4" t="str" cm="1">
        <f t="array" ref="G131">_xlfn.XLOOKUP(C131, '❄️ SD-WIN-BBALL ⚾'!$I$2:I300, '❄️ SD-WIN-BBALL ⚾'!$AF$2:AF300)</f>
        <v>Noon-5pm</v>
      </c>
      <c r="H131" s="42"/>
      <c r="I131" s="94" t="b">
        <v>1</v>
      </c>
      <c r="J131" s="94" t="b">
        <v>1</v>
      </c>
      <c r="K131" s="94" t="b">
        <v>1</v>
      </c>
      <c r="L131" s="94" t="b">
        <v>1</v>
      </c>
      <c r="M131" s="94" t="b">
        <v>1</v>
      </c>
      <c r="N131" s="94" t="b">
        <v>1</v>
      </c>
      <c r="O131" s="94" t="b">
        <v>1</v>
      </c>
      <c r="P131" s="94" t="b">
        <v>1</v>
      </c>
      <c r="Q131" s="94" t="b">
        <v>1</v>
      </c>
      <c r="R131" s="94" t="b">
        <v>1</v>
      </c>
      <c r="S131" s="94" t="b">
        <v>1</v>
      </c>
      <c r="T131" s="94" t="b">
        <v>1</v>
      </c>
      <c r="U131" s="94" t="b">
        <v>0</v>
      </c>
      <c r="V131" s="94" t="b">
        <v>1</v>
      </c>
      <c r="W131" s="94" t="b">
        <v>1</v>
      </c>
      <c r="X131" s="94" t="b">
        <v>1</v>
      </c>
      <c r="Y131" s="94" t="b">
        <v>1</v>
      </c>
      <c r="Z131" s="42"/>
      <c r="AB131" s="94" t="b">
        <v>0</v>
      </c>
      <c r="AF131" s="42"/>
    </row>
    <row r="132" spans="1:32">
      <c r="A132" s="4" t="str" cm="1">
        <f t="array" ref="A132">_xlfn.XLOOKUP(C132, '❄️ SD-WIN-BBALL ⚾'!$I$2:I301, '❄️ SD-WIN-BBALL ⚾'!$A$2:A301)</f>
        <v>B-RET</v>
      </c>
      <c r="B132" s="167" t="str" cm="1">
        <f t="array" ref="B132">_xlfn.XLOOKUP(C132, '❄️ SD-WIN-BBALL ⚾'!$I$2:I301, '❄️ SD-WIN-BBALL ⚾'!$G$2:G301)</f>
        <v>USBDSTEB</v>
      </c>
      <c r="C132" s="4" t="str">
        <v>Stebbins HS</v>
      </c>
      <c r="D132" s="4" cm="1">
        <f t="array" ref="D132">_xlfn.XLOOKUP(C132, '❄️ SD-WIN-BBALL ⚾'!$I$2:I301, '❄️ SD-WIN-BBALL ⚾'!$AA$2:AA301)</f>
        <v>104</v>
      </c>
      <c r="E132" s="4" cm="1">
        <f t="array" ref="E132">_xlfn.XLOOKUP(C132, '❄️ SD-WIN-BBALL ⚾'!$I$2:I301, '❄️ SD-WIN-BBALL ⚾'!$AB$2:AB301)</f>
        <v>125</v>
      </c>
      <c r="F132" s="4" t="str" cm="1">
        <f t="array" ref="F132">_xlfn.XLOOKUP(C132, '❄️ SD-WIN-BBALL ⚾'!$I$2:I301, '❄️ SD-WIN-BBALL ⚾'!$AE$2:AE301)</f>
        <v>Saturdays: Jan. 4, 11, 18, 25</v>
      </c>
      <c r="G132" s="4" t="str" cm="1">
        <f t="array" ref="G132">_xlfn.XLOOKUP(C132, '❄️ SD-WIN-BBALL ⚾'!$I$2:I301, '❄️ SD-WIN-BBALL ⚾'!$AF$2:AF301)</f>
        <v>10am-2:30pm</v>
      </c>
      <c r="H132" s="42"/>
      <c r="I132" s="94" t="b">
        <v>1</v>
      </c>
      <c r="J132" s="94" t="b">
        <v>1</v>
      </c>
      <c r="K132" s="94" t="b">
        <v>1</v>
      </c>
      <c r="L132" s="94" t="b">
        <v>1</v>
      </c>
      <c r="M132" s="94" t="b">
        <v>1</v>
      </c>
      <c r="N132" s="94" t="b">
        <v>1</v>
      </c>
      <c r="O132" s="94" t="b">
        <v>1</v>
      </c>
      <c r="P132" s="94" t="b">
        <v>1</v>
      </c>
      <c r="Q132" s="94" t="b">
        <v>1</v>
      </c>
      <c r="R132" s="94" t="b">
        <v>1</v>
      </c>
      <c r="S132" s="94" t="b">
        <v>1</v>
      </c>
      <c r="T132" s="94" t="b">
        <v>1</v>
      </c>
      <c r="U132" s="94" t="b">
        <v>0</v>
      </c>
      <c r="V132" s="94" t="b">
        <v>1</v>
      </c>
      <c r="W132" s="94" t="b">
        <v>1</v>
      </c>
      <c r="X132" s="94" t="b">
        <v>1</v>
      </c>
      <c r="Y132" s="94" t="b">
        <v>1</v>
      </c>
      <c r="Z132" s="42"/>
      <c r="AB132" s="94" t="b">
        <v>0</v>
      </c>
      <c r="AF132" s="42"/>
    </row>
    <row r="133" spans="1:32">
      <c r="A133" s="4" t="str" cm="1">
        <f t="array" ref="A133">_xlfn.XLOOKUP(C133, '❄️ SD-WIN-BBALL ⚾'!$I$2:I302, '❄️ SD-WIN-BBALL ⚾'!$A$2:A302)</f>
        <v>B-RET</v>
      </c>
      <c r="B133" s="167" t="str" cm="1">
        <f t="array" ref="B133">_xlfn.XLOOKUP(C133, '❄️ SD-WIN-BBALL ⚾'!$I$2:I302, '❄️ SD-WIN-BBALL ⚾'!$G$2:G302)</f>
        <v>USBDSZ</v>
      </c>
      <c r="C133" s="4" t="str">
        <v>Strike Zone Academy</v>
      </c>
      <c r="D133" s="4" cm="1">
        <f t="array" ref="D133">_xlfn.XLOOKUP(C133, '❄️ SD-WIN-BBALL ⚾'!$I$2:I302, '❄️ SD-WIN-BBALL ⚾'!$AA$2:AA302)</f>
        <v>201</v>
      </c>
      <c r="E133" s="4" cm="1">
        <f t="array" ref="E133">_xlfn.XLOOKUP(C133, '❄️ SD-WIN-BBALL ⚾'!$I$2:I302, '❄️ SD-WIN-BBALL ⚾'!$AB$2:AB302)</f>
        <v>222</v>
      </c>
      <c r="F133" s="4" t="str" cm="1">
        <f t="array" ref="F133">_xlfn.XLOOKUP(C133, '❄️ SD-WIN-BBALL ⚾'!$I$2:I302, '❄️ SD-WIN-BBALL ⚾'!$AE$2:AE302)</f>
        <v>Saturdays: Feb. 1, 8, 15, 22</v>
      </c>
      <c r="G133" s="4" t="str" cm="1">
        <f t="array" ref="G133">_xlfn.XLOOKUP(C133, '❄️ SD-WIN-BBALL ⚾'!$I$2:I302, '❄️ SD-WIN-BBALL ⚾'!$AF$2:AF302)</f>
        <v>9am-1:30pm</v>
      </c>
      <c r="H133" s="42"/>
      <c r="I133" s="94" t="b">
        <v>1</v>
      </c>
      <c r="J133" s="94" t="b">
        <v>1</v>
      </c>
      <c r="K133" s="94" t="b">
        <v>1</v>
      </c>
      <c r="L133" s="94" t="b">
        <v>1</v>
      </c>
      <c r="M133" s="94" t="b">
        <v>1</v>
      </c>
      <c r="N133" s="94" t="b">
        <v>1</v>
      </c>
      <c r="O133" s="94" t="b">
        <v>1</v>
      </c>
      <c r="P133" s="94" t="b">
        <v>1</v>
      </c>
      <c r="Q133" s="94" t="b">
        <v>1</v>
      </c>
      <c r="R133" s="94" t="b">
        <v>1</v>
      </c>
      <c r="S133" s="94" t="b">
        <v>1</v>
      </c>
      <c r="T133" s="94" t="b">
        <v>1</v>
      </c>
      <c r="U133" s="94" t="b">
        <v>0</v>
      </c>
      <c r="V133" s="94" t="b">
        <v>1</v>
      </c>
      <c r="W133" s="94" t="b">
        <v>1</v>
      </c>
      <c r="X133" s="94" t="b">
        <v>1</v>
      </c>
      <c r="Y133" s="94" t="b">
        <v>0</v>
      </c>
      <c r="Z133" s="42"/>
      <c r="AB133" s="94" t="b">
        <v>0</v>
      </c>
      <c r="AF133" s="42"/>
    </row>
    <row r="134" spans="1:32">
      <c r="A134" s="22" t="str" cm="1">
        <f t="array" ref="A134">_xlfn.XLOOKUP(C134, '❄️ SD-WIN-BBALL ⚾'!$I$2:I303, '❄️ SD-WIN-BBALL ⚾'!$A$2:A303)</f>
        <v>A-NEW</v>
      </c>
      <c r="B134" s="170" t="str" cm="1">
        <f t="array" ref="B134">_xlfn.XLOOKUP(C134, '❄️ SD-WIN-BBALL ⚾'!$I$2:I303, '❄️ SD-WIN-BBALL ⚾'!$G$2:G303)</f>
        <v>USBDSM</v>
      </c>
      <c r="C134" s="22" t="str">
        <v xml:space="preserve">Sunrise Mountain HS  </v>
      </c>
      <c r="D134" s="22" cm="1">
        <f t="array" ref="D134">_xlfn.XLOOKUP(C134, '❄️ SD-WIN-BBALL ⚾'!$I$2:I303, '❄️ SD-WIN-BBALL ⚾'!$AA$2:AA303)</f>
        <v>104</v>
      </c>
      <c r="E134" s="22" cm="1">
        <f t="array" ref="E134">_xlfn.XLOOKUP(C134, '❄️ SD-WIN-BBALL ⚾'!$I$2:I303, '❄️ SD-WIN-BBALL ⚾'!$AB$2:AB303)</f>
        <v>125</v>
      </c>
      <c r="F134" s="22" t="str" cm="1">
        <f t="array" ref="F134">_xlfn.XLOOKUP(C134, '❄️ SD-WIN-BBALL ⚾'!$I$2:I303, '❄️ SD-WIN-BBALL ⚾'!$AE$2:AE303)</f>
        <v>Saturdays: Jan. 4, 11, 18, 25</v>
      </c>
      <c r="G134" s="22" t="str" cm="1">
        <f t="array" ref="G134">_xlfn.XLOOKUP(C134, '❄️ SD-WIN-BBALL ⚾'!$I$2:I303, '❄️ SD-WIN-BBALL ⚾'!$AF$2:AF303)</f>
        <v>9am-1:30pm</v>
      </c>
      <c r="H134" s="42"/>
      <c r="I134" s="91" t="b">
        <v>1</v>
      </c>
      <c r="J134" s="91" t="b">
        <v>1</v>
      </c>
      <c r="K134" s="91" t="b">
        <v>1</v>
      </c>
      <c r="L134" s="91" t="b">
        <v>1</v>
      </c>
      <c r="M134" s="91" t="b">
        <v>1</v>
      </c>
      <c r="N134" s="91" t="b">
        <v>1</v>
      </c>
      <c r="O134" s="91" t="b">
        <v>1</v>
      </c>
      <c r="P134" s="91" t="b">
        <v>1</v>
      </c>
      <c r="Q134" s="91" t="b">
        <v>1</v>
      </c>
      <c r="R134" s="91" t="b">
        <v>1</v>
      </c>
      <c r="S134" s="91" t="b">
        <v>1</v>
      </c>
      <c r="T134" s="91" t="b">
        <v>1</v>
      </c>
      <c r="U134" s="91" t="b">
        <v>0</v>
      </c>
      <c r="V134" s="91" t="b">
        <v>1</v>
      </c>
      <c r="W134" s="91" t="b">
        <v>1</v>
      </c>
      <c r="X134" s="91" t="b">
        <v>1</v>
      </c>
      <c r="Y134" s="91" t="b">
        <v>1</v>
      </c>
      <c r="Z134" s="42"/>
      <c r="AB134" s="91" t="b">
        <v>0</v>
      </c>
      <c r="AF134" s="42"/>
    </row>
    <row r="135" spans="1:32">
      <c r="A135" s="22" t="str" cm="1">
        <f t="array" ref="A135">_xlfn.XLOOKUP(C135, '❄️ SD-WIN-BBALL ⚾'!$I$2:I304, '❄️ SD-WIN-BBALL ⚾'!$A$2:A304)</f>
        <v>A-NEW</v>
      </c>
      <c r="B135" s="170" t="str" cm="1">
        <f t="array" ref="B135">_xlfn.XLOOKUP(C135, '❄️ SD-WIN-BBALL ⚾'!$I$2:I304, '❄️ SD-WIN-BBALL ⚾'!$G$2:G304)</f>
        <v>USBDSNY</v>
      </c>
      <c r="C135" s="22" t="str">
        <v xml:space="preserve">SUNY-Canton  </v>
      </c>
      <c r="D135" s="22" cm="1">
        <f t="array" ref="D135">_xlfn.XLOOKUP(C135, '❄️ SD-WIN-BBALL ⚾'!$I$2:I304, '❄️ SD-WIN-BBALL ⚾'!$AA$2:AA304)</f>
        <v>126</v>
      </c>
      <c r="E135" s="22" cm="1">
        <f t="array" ref="E135">_xlfn.XLOOKUP(C135, '❄️ SD-WIN-BBALL ⚾'!$I$2:I304, '❄️ SD-WIN-BBALL ⚾'!$AB$2:AB304)</f>
        <v>216</v>
      </c>
      <c r="F135" s="22" t="str" cm="1">
        <f t="array" ref="F135">_xlfn.XLOOKUP(C135, '❄️ SD-WIN-BBALL ⚾'!$I$2:I304, '❄️ SD-WIN-BBALL ⚾'!$AE$2:AE304)</f>
        <v>Sundays: Jan. 26; Feb. 2, 9, 16</v>
      </c>
      <c r="G135" s="22" t="str" cm="1">
        <f t="array" ref="G135">_xlfn.XLOOKUP(C135, '❄️ SD-WIN-BBALL ⚾'!$I$2:I304, '❄️ SD-WIN-BBALL ⚾'!$AF$2:AF304)</f>
        <v>10am-2:30pm</v>
      </c>
      <c r="H135" s="42"/>
      <c r="I135" s="91" t="b">
        <v>1</v>
      </c>
      <c r="J135" s="91" t="b">
        <v>1</v>
      </c>
      <c r="K135" s="91" t="b">
        <v>1</v>
      </c>
      <c r="L135" s="91" t="b">
        <v>1</v>
      </c>
      <c r="M135" s="91" t="b">
        <v>1</v>
      </c>
      <c r="N135" s="91" t="b">
        <v>1</v>
      </c>
      <c r="O135" s="91" t="b">
        <v>1</v>
      </c>
      <c r="P135" s="91" t="b">
        <v>1</v>
      </c>
      <c r="Q135" s="91" t="b">
        <v>1</v>
      </c>
      <c r="R135" s="91" t="b">
        <v>1</v>
      </c>
      <c r="S135" s="91" t="b">
        <v>1</v>
      </c>
      <c r="T135" s="91" t="b">
        <v>1</v>
      </c>
      <c r="U135" s="91" t="b">
        <v>0</v>
      </c>
      <c r="V135" s="91" t="b">
        <v>1</v>
      </c>
      <c r="W135" s="91" t="b">
        <v>1</v>
      </c>
      <c r="X135" s="91" t="b">
        <v>1</v>
      </c>
      <c r="Y135" s="91" t="b">
        <v>0</v>
      </c>
      <c r="Z135" s="42"/>
      <c r="AB135" s="91" t="b">
        <v>0</v>
      </c>
      <c r="AF135" s="42"/>
    </row>
    <row r="136" spans="1:32">
      <c r="A136" s="4" t="str" cm="1">
        <f t="array" ref="A136">_xlfn.XLOOKUP(C136, '❄️ SD-WIN-BBALL ⚾'!$I$2:I305, '❄️ SD-WIN-BBALL ⚾'!$A$2:A305)</f>
        <v>B-RET</v>
      </c>
      <c r="B136" s="167" t="str" cm="1">
        <f t="array" ref="B136">_xlfn.XLOOKUP(C136, '❄️ SD-WIN-BBALL ⚾'!$I$2:I305, '❄️ SD-WIN-BBALL ⚾'!$G$2:G305)</f>
        <v>USBDSUT</v>
      </c>
      <c r="C136" s="4" t="str">
        <v>Sutter Union HS</v>
      </c>
      <c r="D136" s="4" cm="1">
        <f t="array" ref="D136">_xlfn.XLOOKUP(C136, '❄️ SD-WIN-BBALL ⚾'!$I$2:I305, '❄️ SD-WIN-BBALL ⚾'!$AA$2:AA305)</f>
        <v>112</v>
      </c>
      <c r="E136" s="4" cm="1">
        <f t="array" ref="E136">_xlfn.XLOOKUP(C136, '❄️ SD-WIN-BBALL ⚾'!$I$2:I305, '❄️ SD-WIN-BBALL ⚾'!$AB$2:AB305)</f>
        <v>202</v>
      </c>
      <c r="F136" s="4" t="str" cm="1">
        <f t="array" ref="F136">_xlfn.XLOOKUP(C136, '❄️ SD-WIN-BBALL ⚾'!$I$2:I305, '❄️ SD-WIN-BBALL ⚾'!$AE$2:AE305)</f>
        <v>Sundays: Jan. 12, 19, 26; Feb. 2</v>
      </c>
      <c r="G136" s="4" t="str" cm="1">
        <f t="array" ref="G136">_xlfn.XLOOKUP(C136, '❄️ SD-WIN-BBALL ⚾'!$I$2:I305, '❄️ SD-WIN-BBALL ⚾'!$AF$2:AF305)</f>
        <v>9am-1:30pm</v>
      </c>
      <c r="H136" s="42"/>
      <c r="I136" s="94" t="b">
        <v>1</v>
      </c>
      <c r="J136" s="94" t="b">
        <v>1</v>
      </c>
      <c r="K136" s="94" t="b">
        <v>1</v>
      </c>
      <c r="L136" s="94" t="b">
        <v>1</v>
      </c>
      <c r="M136" s="94" t="b">
        <v>1</v>
      </c>
      <c r="N136" s="94" t="b">
        <v>1</v>
      </c>
      <c r="O136" s="94" t="b">
        <v>1</v>
      </c>
      <c r="P136" s="94" t="b">
        <v>1</v>
      </c>
      <c r="Q136" s="94" t="b">
        <v>1</v>
      </c>
      <c r="R136" s="94" t="b">
        <v>1</v>
      </c>
      <c r="S136" s="94" t="b">
        <v>1</v>
      </c>
      <c r="T136" s="94" t="b">
        <v>1</v>
      </c>
      <c r="U136" s="94" t="b">
        <v>0</v>
      </c>
      <c r="V136" s="94" t="b">
        <v>1</v>
      </c>
      <c r="W136" s="94" t="b">
        <v>1</v>
      </c>
      <c r="X136" s="94" t="b">
        <v>1</v>
      </c>
      <c r="Y136" s="94" t="b">
        <v>1</v>
      </c>
      <c r="Z136" s="42"/>
      <c r="AB136" s="94" t="b">
        <v>0</v>
      </c>
      <c r="AF136" s="42"/>
    </row>
    <row r="137" spans="1:32">
      <c r="A137" s="4" t="str" cm="1">
        <f t="array" ref="A137">_xlfn.XLOOKUP(C137, '❄️ SD-WIN-BBALL ⚾'!$I$2:I306, '❄️ SD-WIN-BBALL ⚾'!$A$2:A306)</f>
        <v>B-RET</v>
      </c>
      <c r="B137" s="167" t="str" cm="1">
        <f t="array" ref="B137">_xlfn.XLOOKUP(C137, '❄️ SD-WIN-BBALL ⚾'!$I$2:I306, '❄️ SD-WIN-BBALL ⚾'!$G$2:G306)</f>
        <v>USBDTJD</v>
      </c>
      <c r="C137" s="4" t="str">
        <v>The John Dickinson School</v>
      </c>
      <c r="D137" s="4" cm="1">
        <f t="array" ref="D137">_xlfn.XLOOKUP(C137, '❄️ SD-WIN-BBALL ⚾'!$I$2:I306, '❄️ SD-WIN-BBALL ⚾'!$AA$2:AA306)</f>
        <v>126</v>
      </c>
      <c r="E137" s="4" cm="1">
        <f t="array" ref="E137">_xlfn.XLOOKUP(C137, '❄️ SD-WIN-BBALL ⚾'!$I$2:I306, '❄️ SD-WIN-BBALL ⚾'!$AB$2:AB306)</f>
        <v>216</v>
      </c>
      <c r="F137" s="4" t="str" cm="1">
        <f t="array" ref="F137">_xlfn.XLOOKUP(C137, '❄️ SD-WIN-BBALL ⚾'!$I$2:I306, '❄️ SD-WIN-BBALL ⚾'!$AE$2:AE306)</f>
        <v>Sundays: Jan. 26; Feb. 2, 9, 16</v>
      </c>
      <c r="G137" s="4" t="str" cm="1">
        <f t="array" ref="G137">_xlfn.XLOOKUP(C137, '❄️ SD-WIN-BBALL ⚾'!$I$2:I306, '❄️ SD-WIN-BBALL ⚾'!$AF$2:AF306)</f>
        <v>1pm-5:30pm</v>
      </c>
      <c r="H137" s="42"/>
      <c r="I137" s="94" t="b">
        <v>1</v>
      </c>
      <c r="J137" s="94" t="b">
        <v>1</v>
      </c>
      <c r="K137" s="94" t="b">
        <v>1</v>
      </c>
      <c r="L137" s="94" t="b">
        <v>1</v>
      </c>
      <c r="M137" s="94" t="b">
        <v>1</v>
      </c>
      <c r="N137" s="94" t="b">
        <v>1</v>
      </c>
      <c r="O137" s="94" t="b">
        <v>1</v>
      </c>
      <c r="P137" s="94" t="b">
        <v>1</v>
      </c>
      <c r="Q137" s="94" t="b">
        <v>1</v>
      </c>
      <c r="R137" s="94" t="b">
        <v>1</v>
      </c>
      <c r="S137" s="94" t="b">
        <v>1</v>
      </c>
      <c r="T137" s="94" t="b">
        <v>1</v>
      </c>
      <c r="U137" s="94" t="b">
        <v>0</v>
      </c>
      <c r="V137" s="94" t="b">
        <v>1</v>
      </c>
      <c r="W137" s="94" t="b">
        <v>1</v>
      </c>
      <c r="X137" s="94" t="b">
        <v>1</v>
      </c>
      <c r="Y137" s="94" t="b">
        <v>1</v>
      </c>
      <c r="Z137" s="42"/>
      <c r="AB137" s="94" t="b">
        <v>0</v>
      </c>
      <c r="AF137" s="42"/>
    </row>
    <row r="138" spans="1:32">
      <c r="A138" s="22" t="str" cm="1">
        <f t="array" ref="A138">_xlfn.XLOOKUP(C138, '❄️ SD-WIN-BBALL ⚾'!$I$2:I307, '❄️ SD-WIN-BBALL ⚾'!$A$2:A307)</f>
        <v>A-NEW</v>
      </c>
      <c r="B138" s="170" t="str" cm="1">
        <f t="array" ref="B138">_xlfn.XLOOKUP(C138, '❄️ SD-WIN-BBALL ⚾'!$I$2:I307, '❄️ SD-WIN-BBALL ⚾'!$G$2:G307)</f>
        <v>USBDTWS</v>
      </c>
      <c r="C138" s="22" t="str">
        <v xml:space="preserve">The Walker School   </v>
      </c>
      <c r="D138" s="22" cm="1">
        <f t="array" ref="D138">_xlfn.XLOOKUP(C138, '❄️ SD-WIN-BBALL ⚾'!$I$2:I307, '❄️ SD-WIN-BBALL ⚾'!$AA$2:AA307)</f>
        <v>118</v>
      </c>
      <c r="E138" s="22" cm="1">
        <f t="array" ref="E138">_xlfn.XLOOKUP(C138, '❄️ SD-WIN-BBALL ⚾'!$I$2:I307, '❄️ SD-WIN-BBALL ⚾'!$AB$2:AB307)</f>
        <v>208</v>
      </c>
      <c r="F138" s="22" t="str" cm="1">
        <f t="array" ref="F138">_xlfn.XLOOKUP(C138, '❄️ SD-WIN-BBALL ⚾'!$I$2:I307, '❄️ SD-WIN-BBALL ⚾'!$AE$2:AE307)</f>
        <v>Saturdays: Jan. 18, 25; Feb. 1, 8</v>
      </c>
      <c r="G138" s="22" t="str" cm="1">
        <f t="array" ref="G138">_xlfn.XLOOKUP(C138, '❄️ SD-WIN-BBALL ⚾'!$I$2:I307, '❄️ SD-WIN-BBALL ⚾'!$AF$2:AF307)</f>
        <v>Noon-4:30pm</v>
      </c>
      <c r="H138" s="42"/>
      <c r="I138" s="91" t="b">
        <v>1</v>
      </c>
      <c r="J138" s="91" t="b">
        <v>1</v>
      </c>
      <c r="K138" s="91" t="b">
        <v>1</v>
      </c>
      <c r="L138" s="91" t="b">
        <v>1</v>
      </c>
      <c r="M138" s="91" t="b">
        <v>1</v>
      </c>
      <c r="N138" s="91" t="b">
        <v>1</v>
      </c>
      <c r="O138" s="91" t="b">
        <v>1</v>
      </c>
      <c r="P138" s="91" t="b">
        <v>1</v>
      </c>
      <c r="Q138" s="91" t="b">
        <v>1</v>
      </c>
      <c r="R138" s="91" t="b">
        <v>1</v>
      </c>
      <c r="S138" s="91" t="b">
        <v>1</v>
      </c>
      <c r="T138" s="91" t="b">
        <v>1</v>
      </c>
      <c r="U138" s="91" t="b">
        <v>0</v>
      </c>
      <c r="V138" s="91" t="b">
        <v>1</v>
      </c>
      <c r="W138" s="91" t="b">
        <v>1</v>
      </c>
      <c r="X138" s="91" t="b">
        <v>1</v>
      </c>
      <c r="Y138" s="91" t="b">
        <v>1</v>
      </c>
      <c r="Z138" s="42"/>
      <c r="AB138" s="91" t="b">
        <v>0</v>
      </c>
      <c r="AF138" s="42"/>
    </row>
    <row r="139" spans="1:32">
      <c r="A139" s="4" t="str" cm="1">
        <f t="array" ref="A139">_xlfn.XLOOKUP(C139, '❄️ SD-WIN-BBALL ⚾'!$I$2:I308, '❄️ SD-WIN-BBALL ⚾'!$A$2:A308)</f>
        <v>B-RET</v>
      </c>
      <c r="B139" s="167" t="str" cm="1">
        <f t="array" ref="B139">_xlfn.XLOOKUP(C139, '❄️ SD-WIN-BBALL ⚾'!$I$2:I308, '❄️ SD-WIN-BBALL ⚾'!$G$2:G308)</f>
        <v>USBDTU</v>
      </c>
      <c r="C139" s="4" t="str">
        <v>Towson University</v>
      </c>
      <c r="D139" s="4" cm="1">
        <f t="array" ref="D139">_xlfn.XLOOKUP(C139, '❄️ SD-WIN-BBALL ⚾'!$I$2:I308, '❄️ SD-WIN-BBALL ⚾'!$AA$2:AA308)</f>
        <v>112</v>
      </c>
      <c r="E139" s="4" cm="1">
        <f t="array" ref="E139">_xlfn.XLOOKUP(C139, '❄️ SD-WIN-BBALL ⚾'!$I$2:I308, '❄️ SD-WIN-BBALL ⚾'!$AB$2:AB308)</f>
        <v>202</v>
      </c>
      <c r="F139" s="4" t="str" cm="1">
        <f t="array" ref="F139">_xlfn.XLOOKUP(C139, '❄️ SD-WIN-BBALL ⚾'!$I$2:I308, '❄️ SD-WIN-BBALL ⚾'!$AE$2:AE308)</f>
        <v>Sundays: Jan. 12, 18 (Sat.), 26; Feb. 2</v>
      </c>
      <c r="G139" s="4" t="str" cm="1">
        <f t="array" ref="G139">_xlfn.XLOOKUP(C139, '❄️ SD-WIN-BBALL ⚾'!$I$2:I308, '❄️ SD-WIN-BBALL ⚾'!$AF$2:AF308)</f>
        <v>9am-1:30pm</v>
      </c>
      <c r="H139" s="42"/>
      <c r="I139" s="94" t="b">
        <v>1</v>
      </c>
      <c r="J139" s="94" t="b">
        <v>1</v>
      </c>
      <c r="K139" s="94" t="b">
        <v>1</v>
      </c>
      <c r="L139" s="94" t="b">
        <v>1</v>
      </c>
      <c r="M139" s="94" t="b">
        <v>1</v>
      </c>
      <c r="N139" s="94" t="b">
        <v>1</v>
      </c>
      <c r="O139" s="94" t="b">
        <v>1</v>
      </c>
      <c r="P139" s="94" t="b">
        <v>1</v>
      </c>
      <c r="Q139" s="94" t="b">
        <v>1</v>
      </c>
      <c r="R139" s="94" t="b">
        <v>1</v>
      </c>
      <c r="S139" s="94" t="b">
        <v>1</v>
      </c>
      <c r="T139" s="94" t="b">
        <v>1</v>
      </c>
      <c r="U139" s="94" t="b">
        <v>0</v>
      </c>
      <c r="V139" s="94" t="b">
        <v>1</v>
      </c>
      <c r="W139" s="94" t="b">
        <v>1</v>
      </c>
      <c r="X139" s="94" t="b">
        <v>1</v>
      </c>
      <c r="Y139" s="94" t="b">
        <v>1</v>
      </c>
      <c r="Z139" s="42"/>
      <c r="AB139" s="94" t="b">
        <v>0</v>
      </c>
      <c r="AF139" s="42"/>
    </row>
    <row r="140" spans="1:32">
      <c r="A140" s="4" t="str" cm="1">
        <f t="array" ref="A140">_xlfn.XLOOKUP(C140, '❄️ SD-WIN-BBALL ⚾'!$I$2:I309, '❄️ SD-WIN-BBALL ⚾'!$A$2:A309)</f>
        <v>B-RET</v>
      </c>
      <c r="B140" s="167" t="str" cm="1">
        <f t="array" ref="B140">_xlfn.XLOOKUP(C140, '❄️ SD-WIN-BBALL ⚾'!$I$2:I309, '❄️ SD-WIN-BBALL ⚾'!$G$2:G309)</f>
        <v>USBDTPP</v>
      </c>
      <c r="C140" s="4" t="str">
        <v>Triple Play P3rformance</v>
      </c>
      <c r="D140" s="4" cm="1">
        <f t="array" ref="D140">_xlfn.XLOOKUP(C140, '❄️ SD-WIN-BBALL ⚾'!$I$2:I309, '❄️ SD-WIN-BBALL ⚾'!$AA$2:AA309)</f>
        <v>208</v>
      </c>
      <c r="E140" s="4" cm="1">
        <f t="array" ref="E140">_xlfn.XLOOKUP(C140, '❄️ SD-WIN-BBALL ⚾'!$I$2:I309, '❄️ SD-WIN-BBALL ⚾'!$AB$2:AB309)</f>
        <v>301</v>
      </c>
      <c r="F140" s="4" t="str" cm="1">
        <f t="array" ref="F140">_xlfn.XLOOKUP(C140, '❄️ SD-WIN-BBALL ⚾'!$I$2:I309, '❄️ SD-WIN-BBALL ⚾'!$AE$2:AE309)</f>
        <v>Saturdays: Feb. 8, 15, 22; Mar. 1</v>
      </c>
      <c r="G140" s="4" t="str" cm="1">
        <f t="array" ref="G140">_xlfn.XLOOKUP(C140, '❄️ SD-WIN-BBALL ⚾'!$I$2:I309, '❄️ SD-WIN-BBALL ⚾'!$AF$2:AF309)</f>
        <v>9am-1:30pm</v>
      </c>
      <c r="H140" s="42"/>
      <c r="I140" s="94" t="b">
        <v>1</v>
      </c>
      <c r="J140" s="94" t="b">
        <v>1</v>
      </c>
      <c r="K140" s="94" t="b">
        <v>1</v>
      </c>
      <c r="L140" s="94" t="b">
        <v>1</v>
      </c>
      <c r="M140" s="94" t="b">
        <v>1</v>
      </c>
      <c r="N140" s="94" t="b">
        <v>1</v>
      </c>
      <c r="O140" s="94" t="b">
        <v>1</v>
      </c>
      <c r="P140" s="94" t="b">
        <v>1</v>
      </c>
      <c r="Q140" s="94" t="b">
        <v>1</v>
      </c>
      <c r="R140" s="94" t="b">
        <v>1</v>
      </c>
      <c r="S140" s="94" t="b">
        <v>1</v>
      </c>
      <c r="T140" s="94" t="b">
        <v>1</v>
      </c>
      <c r="U140" s="94" t="b">
        <v>0</v>
      </c>
      <c r="V140" s="94" t="b">
        <v>1</v>
      </c>
      <c r="W140" s="94" t="b">
        <v>1</v>
      </c>
      <c r="X140" s="94" t="b">
        <v>1</v>
      </c>
      <c r="Y140" s="94" t="b">
        <v>0</v>
      </c>
      <c r="Z140" s="42"/>
      <c r="AB140" s="94" t="b">
        <v>0</v>
      </c>
      <c r="AF140" s="42"/>
    </row>
    <row r="141" spans="1:32">
      <c r="A141" s="4" t="str" cm="1">
        <f t="array" ref="A141">_xlfn.XLOOKUP(C141, '❄️ SD-WIN-BBALL ⚾'!$I$2:I310, '❄️ SD-WIN-BBALL ⚾'!$A$2:A310)</f>
        <v>B-RET</v>
      </c>
      <c r="B141" s="167" t="str" cm="1">
        <f t="array" ref="B141">_xlfn.XLOOKUP(C141, '❄️ SD-WIN-BBALL ⚾'!$I$2:I310, '❄️ SD-WIN-BBALL ⚾'!$G$2:G310)</f>
        <v>USBDTA</v>
      </c>
      <c r="C141" s="4" t="str">
        <v xml:space="preserve">T's Academy  </v>
      </c>
      <c r="D141" s="4" cm="1">
        <f t="array" ref="D141">_xlfn.XLOOKUP(C141, '❄️ SD-WIN-BBALL ⚾'!$I$2:I310, '❄️ SD-WIN-BBALL ⚾'!$AA$2:AA310)</f>
        <v>302</v>
      </c>
      <c r="E141" s="4" cm="1">
        <f t="array" ref="E141">_xlfn.XLOOKUP(C141, '❄️ SD-WIN-BBALL ⚾'!$I$2:I310, '❄️ SD-WIN-BBALL ⚾'!$AB$2:AB310)</f>
        <v>323</v>
      </c>
      <c r="F141" s="4" t="str" cm="1">
        <f t="array" ref="F141">_xlfn.XLOOKUP(C141, '❄️ SD-WIN-BBALL ⚾'!$I$2:I310, '❄️ SD-WIN-BBALL ⚾'!$AE$2:AE310)</f>
        <v>Sundays: Mar. 2, 9, 16, 23</v>
      </c>
      <c r="G141" s="4" t="str" cm="1">
        <f t="array" ref="G141">_xlfn.XLOOKUP(C141, '❄️ SD-WIN-BBALL ⚾'!$I$2:I310, '❄️ SD-WIN-BBALL ⚾'!$AF$2:AF310)</f>
        <v>9am-1:30pm</v>
      </c>
      <c r="H141" s="42"/>
      <c r="I141" s="94" t="b">
        <v>1</v>
      </c>
      <c r="J141" s="94" t="b">
        <v>1</v>
      </c>
      <c r="K141" s="94" t="b">
        <v>1</v>
      </c>
      <c r="L141" s="94" t="b">
        <v>1</v>
      </c>
      <c r="M141" s="94" t="b">
        <v>1</v>
      </c>
      <c r="N141" s="94" t="b">
        <v>1</v>
      </c>
      <c r="O141" s="94" t="b">
        <v>1</v>
      </c>
      <c r="P141" s="94" t="b">
        <v>1</v>
      </c>
      <c r="Q141" s="94" t="b">
        <v>1</v>
      </c>
      <c r="R141" s="94" t="b">
        <v>1</v>
      </c>
      <c r="S141" s="94" t="b">
        <v>1</v>
      </c>
      <c r="T141" s="94" t="b">
        <v>1</v>
      </c>
      <c r="U141" s="94" t="b">
        <v>0</v>
      </c>
      <c r="V141" s="94" t="b">
        <v>0</v>
      </c>
      <c r="W141" s="94" t="b">
        <v>0</v>
      </c>
      <c r="X141" s="94" t="b">
        <v>0</v>
      </c>
      <c r="Y141" s="94" t="b">
        <v>0</v>
      </c>
      <c r="Z141" s="42"/>
      <c r="AB141" s="94" t="b">
        <v>0</v>
      </c>
      <c r="AF141" s="42"/>
    </row>
    <row r="142" spans="1:32">
      <c r="A142" s="4" t="str" cm="1">
        <f t="array" ref="A142">_xlfn.XLOOKUP(C142, '❄️ SD-WIN-BBALL ⚾'!$I$2:I311, '❄️ SD-WIN-BBALL ⚾'!$A$2:A311)</f>
        <v>B-RET</v>
      </c>
      <c r="B142" s="4" t="str" cm="1">
        <f t="array" ref="B142">_xlfn.XLOOKUP(C142, '❄️ SD-WIN-BBALL ⚾'!$I$2:I311, '❄️ SD-WIN-BBALL ⚾'!$G$2:G311)</f>
        <v>USBDUPG</v>
      </c>
      <c r="C142" s="4" t="str">
        <v>University of Pitt-Greensburg</v>
      </c>
      <c r="D142" s="4" cm="1">
        <f t="array" ref="D142">_xlfn.XLOOKUP(C142, '❄️ SD-WIN-BBALL ⚾'!$I$2:I311, '❄️ SD-WIN-BBALL ⚾'!$AA$2:AA311)</f>
        <v>105</v>
      </c>
      <c r="E142" s="4" cm="1">
        <f t="array" ref="E142">_xlfn.XLOOKUP(C142, '❄️ SD-WIN-BBALL ⚾'!$I$2:I311, '❄️ SD-WIN-BBALL ⚾'!$AB$2:AB311)</f>
        <v>209</v>
      </c>
      <c r="F142" s="4" t="str" cm="1">
        <f t="array" ref="F142">_xlfn.XLOOKUP(C142, '❄️ SD-WIN-BBALL ⚾'!$I$2:I311, '❄️ SD-WIN-BBALL ⚾'!$AE$2:AE311)</f>
        <v>Sundays: Jan. 5, 12, 19, 26; Feb. 2, 9</v>
      </c>
      <c r="G142" s="4" t="str" cm="1">
        <f t="array" ref="G142">_xlfn.XLOOKUP(C142, '❄️ SD-WIN-BBALL ⚾'!$I$2:I311, '❄️ SD-WIN-BBALL ⚾'!$AF$2:AF311)</f>
        <v>9am-2pm</v>
      </c>
      <c r="H142" s="42"/>
      <c r="I142" s="94" t="b">
        <v>1</v>
      </c>
      <c r="J142" s="94" t="b">
        <v>1</v>
      </c>
      <c r="K142" s="94" t="b">
        <v>1</v>
      </c>
      <c r="L142" s="94" t="b">
        <v>1</v>
      </c>
      <c r="M142" s="94" t="b">
        <v>1</v>
      </c>
      <c r="N142" s="94" t="b">
        <v>1</v>
      </c>
      <c r="O142" s="94" t="b">
        <v>1</v>
      </c>
      <c r="P142" s="94" t="b">
        <v>1</v>
      </c>
      <c r="Q142" s="94" t="b">
        <v>1</v>
      </c>
      <c r="R142" s="94" t="b">
        <v>1</v>
      </c>
      <c r="S142" s="94" t="b">
        <v>1</v>
      </c>
      <c r="T142" s="94" t="b">
        <v>1</v>
      </c>
      <c r="U142" s="94" t="b">
        <v>0</v>
      </c>
      <c r="V142" s="94" t="b">
        <v>1</v>
      </c>
      <c r="W142" s="94" t="b">
        <v>1</v>
      </c>
      <c r="X142" s="94" t="b">
        <v>1</v>
      </c>
      <c r="Y142" s="94" t="b">
        <v>1</v>
      </c>
      <c r="Z142" s="42"/>
      <c r="AB142" s="94" t="b">
        <v>0</v>
      </c>
      <c r="AF142" s="42"/>
    </row>
    <row r="143" spans="1:32">
      <c r="A143" s="4" t="str" cm="1">
        <f t="array" ref="A143">_xlfn.XLOOKUP(C143, '❄️ SD-WIN-BBALL ⚾'!$I$2:I312, '❄️ SD-WIN-BBALL ⚾'!$A$2:A312)</f>
        <v>B-RET</v>
      </c>
      <c r="B143" s="167" t="str" cm="1">
        <f t="array" ref="B143">_xlfn.XLOOKUP(C143, '❄️ SD-WIN-BBALL ⚾'!$I$2:I312, '❄️ SD-WIN-BBALL ⚾'!$G$2:G312)</f>
        <v>USBDUSF</v>
      </c>
      <c r="C143" s="4" t="str">
        <v>University of St Francis</v>
      </c>
      <c r="D143" s="4" cm="1">
        <f t="array" ref="D143">_xlfn.XLOOKUP(C143, '❄️ SD-WIN-BBALL ⚾'!$I$2:I312, '❄️ SD-WIN-BBALL ⚾'!$AA$2:AA312)</f>
        <v>28</v>
      </c>
      <c r="E143" s="4" cm="1">
        <f t="array" ref="E143">_xlfn.XLOOKUP(C143, '❄️ SD-WIN-BBALL ⚾'!$I$2:I312, '❄️ SD-WIN-BBALL ⚾'!$AB$2:AB312)</f>
        <v>209</v>
      </c>
      <c r="F143" s="4" t="str" cm="1">
        <f t="array" ref="F143">_xlfn.XLOOKUP(C143, '❄️ SD-WIN-BBALL ⚾'!$I$2:I312, '❄️ SD-WIN-BBALL ⚾'!$AE$2:AE312)</f>
        <v>Sundays: Dec. 28 (Sat.); Jan. 12, 19, 26; Feb. 2, 9</v>
      </c>
      <c r="G143" s="4" t="str" cm="1">
        <f t="array" ref="G143">_xlfn.XLOOKUP(C143, '❄️ SD-WIN-BBALL ⚾'!$I$2:I312, '❄️ SD-WIN-BBALL ⚾'!$AF$2:AF312)</f>
        <v>Noon-3pm</v>
      </c>
      <c r="H143" s="42"/>
      <c r="I143" s="94" t="b">
        <v>1</v>
      </c>
      <c r="J143" s="94" t="b">
        <v>1</v>
      </c>
      <c r="K143" s="94" t="b">
        <v>1</v>
      </c>
      <c r="L143" s="94" t="b">
        <v>1</v>
      </c>
      <c r="M143" s="94" t="b">
        <v>1</v>
      </c>
      <c r="N143" s="94" t="b">
        <v>1</v>
      </c>
      <c r="O143" s="94" t="b">
        <v>1</v>
      </c>
      <c r="P143" s="94" t="b">
        <v>1</v>
      </c>
      <c r="Q143" s="94" t="b">
        <v>1</v>
      </c>
      <c r="R143" s="94" t="b">
        <v>1</v>
      </c>
      <c r="S143" s="94" t="b">
        <v>1</v>
      </c>
      <c r="T143" s="94" t="b">
        <v>1</v>
      </c>
      <c r="U143" s="94" t="b">
        <v>0</v>
      </c>
      <c r="V143" s="94" t="b">
        <v>1</v>
      </c>
      <c r="W143" s="94" t="b">
        <v>1</v>
      </c>
      <c r="X143" s="94" t="b">
        <v>1</v>
      </c>
      <c r="Y143" s="94" t="b">
        <v>1</v>
      </c>
      <c r="Z143" s="42"/>
      <c r="AB143" s="94" t="b">
        <v>0</v>
      </c>
      <c r="AF143" s="42"/>
    </row>
    <row r="144" spans="1:32">
      <c r="A144" s="4" t="str" cm="1">
        <f t="array" ref="A144">_xlfn.XLOOKUP(C144, '❄️ SD-WIN-BBALL ⚾'!$I$2:I313, '❄️ SD-WIN-BBALL ⚾'!$A$2:A313)</f>
        <v>B-RET</v>
      </c>
      <c r="B144" s="167" t="str" cm="1">
        <f t="array" ref="B144">_xlfn.XLOOKUP(C144, '❄️ SD-WIN-BBALL ⚾'!$I$2:I313, '❄️ SD-WIN-BBALL ⚾'!$G$2:G313)</f>
        <v>USBDUSEU</v>
      </c>
      <c r="C144" s="4" t="str">
        <v>USBA Altoona</v>
      </c>
      <c r="D144" s="4" cm="1">
        <f t="array" ref="D144">_xlfn.XLOOKUP(C144, '❄️ SD-WIN-BBALL ⚾'!$I$2:I313, '❄️ SD-WIN-BBALL ⚾'!$AA$2:AA313)</f>
        <v>105</v>
      </c>
      <c r="E144" s="4" cm="1">
        <f t="array" ref="E144">_xlfn.XLOOKUP(C144, '❄️ SD-WIN-BBALL ⚾'!$I$2:I313, '❄️ SD-WIN-BBALL ⚾'!$AB$2:AB313)</f>
        <v>126</v>
      </c>
      <c r="F144" s="4" t="str" cm="1">
        <f t="array" ref="F144">_xlfn.XLOOKUP(C144, '❄️ SD-WIN-BBALL ⚾'!$I$2:I313, '❄️ SD-WIN-BBALL ⚾'!$AE$2:AE313)</f>
        <v>Sundays: Jan. 5, 12, 19, 26</v>
      </c>
      <c r="G144" s="4" t="str" cm="1">
        <f t="array" ref="G144">_xlfn.XLOOKUP(C144, '❄️ SD-WIN-BBALL ⚾'!$I$2:I313, '❄️ SD-WIN-BBALL ⚾'!$AF$2:AF313)</f>
        <v>9am-1:30pm</v>
      </c>
      <c r="H144" s="42"/>
      <c r="I144" s="94" t="b">
        <v>1</v>
      </c>
      <c r="J144" s="94" t="b">
        <v>1</v>
      </c>
      <c r="K144" s="94" t="b">
        <v>1</v>
      </c>
      <c r="L144" s="94" t="b">
        <v>1</v>
      </c>
      <c r="M144" s="94" t="b">
        <v>1</v>
      </c>
      <c r="N144" s="94" t="b">
        <v>1</v>
      </c>
      <c r="O144" s="94" t="b">
        <v>1</v>
      </c>
      <c r="P144" s="94" t="b">
        <v>1</v>
      </c>
      <c r="Q144" s="94" t="b">
        <v>1</v>
      </c>
      <c r="R144" s="94" t="b">
        <v>1</v>
      </c>
      <c r="S144" s="94" t="b">
        <v>1</v>
      </c>
      <c r="T144" s="94" t="b">
        <v>1</v>
      </c>
      <c r="U144" s="94" t="b">
        <v>0</v>
      </c>
      <c r="V144" s="94" t="b">
        <v>1</v>
      </c>
      <c r="W144" s="94" t="b">
        <v>1</v>
      </c>
      <c r="X144" s="94" t="b">
        <v>1</v>
      </c>
      <c r="Y144" s="94" t="b">
        <v>1</v>
      </c>
      <c r="Z144" s="42"/>
      <c r="AB144" s="94" t="b">
        <v>0</v>
      </c>
      <c r="AF144" s="42"/>
    </row>
    <row r="145" spans="1:32">
      <c r="A145" s="22" t="str" cm="1">
        <f t="array" ref="A145">_xlfn.XLOOKUP(C145, '❄️ SD-WIN-BBALL ⚾'!$I$2:I314, '❄️ SD-WIN-BBALL ⚾'!$A$2:A314)</f>
        <v>A-NEW</v>
      </c>
      <c r="B145" s="170" t="str" cm="1">
        <f t="array" ref="B145">_xlfn.XLOOKUP(C145, '❄️ SD-WIN-BBALL ⚾'!$I$2:I314, '❄️ SD-WIN-BBALL ⚾'!$G$2:G314)</f>
        <v>USBDUBM</v>
      </c>
      <c r="C145" s="22" t="str">
        <v xml:space="preserve">USBA Bloomington </v>
      </c>
      <c r="D145" s="22" cm="1">
        <f t="array" ref="D145">_xlfn.XLOOKUP(C145, '❄️ SD-WIN-BBALL ⚾'!$I$2:I314, '❄️ SD-WIN-BBALL ⚾'!$AA$2:AA314)</f>
        <v>202</v>
      </c>
      <c r="E145" s="22" cm="1">
        <f t="array" ref="E145">_xlfn.XLOOKUP(C145, '❄️ SD-WIN-BBALL ⚾'!$I$2:I314, '❄️ SD-WIN-BBALL ⚾'!$AB$2:AB314)</f>
        <v>223</v>
      </c>
      <c r="F145" s="22" t="str" cm="1">
        <f t="array" ref="F145">_xlfn.XLOOKUP(C145, '❄️ SD-WIN-BBALL ⚾'!$I$2:I314, '❄️ SD-WIN-BBALL ⚾'!$AE$2:AE314)</f>
        <v>Sundays: Feb. 2, 9, 16, 23</v>
      </c>
      <c r="G145" s="22" t="str" cm="1">
        <f t="array" ref="G145">_xlfn.XLOOKUP(C145, '❄️ SD-WIN-BBALL ⚾'!$I$2:I314, '❄️ SD-WIN-BBALL ⚾'!$AF$2:AF314)</f>
        <v>Noon-4:30pm</v>
      </c>
      <c r="H145" s="42"/>
      <c r="I145" s="91" t="b">
        <v>1</v>
      </c>
      <c r="J145" s="91" t="b">
        <v>1</v>
      </c>
      <c r="K145" s="91" t="b">
        <v>1</v>
      </c>
      <c r="L145" s="91" t="b">
        <v>1</v>
      </c>
      <c r="M145" s="91" t="b">
        <v>1</v>
      </c>
      <c r="N145" s="91" t="b">
        <v>1</v>
      </c>
      <c r="O145" s="91" t="b">
        <v>1</v>
      </c>
      <c r="P145" s="91" t="b">
        <v>1</v>
      </c>
      <c r="Q145" s="91" t="b">
        <v>1</v>
      </c>
      <c r="R145" s="91" t="b">
        <v>1</v>
      </c>
      <c r="S145" s="91" t="b">
        <v>1</v>
      </c>
      <c r="T145" s="91" t="b">
        <v>1</v>
      </c>
      <c r="U145" s="91" t="b">
        <v>0</v>
      </c>
      <c r="V145" s="91" t="b">
        <v>1</v>
      </c>
      <c r="W145" s="91" t="b">
        <v>1</v>
      </c>
      <c r="X145" s="91" t="b">
        <v>1</v>
      </c>
      <c r="Y145" s="91" t="b">
        <v>1</v>
      </c>
      <c r="Z145" s="42"/>
      <c r="AB145" s="91" t="b">
        <v>0</v>
      </c>
      <c r="AF145" s="42"/>
    </row>
    <row r="146" spans="1:32">
      <c r="A146" s="22" t="str" cm="1">
        <f t="array" ref="A146">_xlfn.XLOOKUP(C146, '❄️ SD-WIN-BBALL ⚾'!$I$2:I315, '❄️ SD-WIN-BBALL ⚾'!$A$2:A315)</f>
        <v>A-NEW</v>
      </c>
      <c r="B146" s="170" t="str" cm="1">
        <f t="array" ref="B146">_xlfn.XLOOKUP(C146, '❄️ SD-WIN-BBALL ⚾'!$I$2:I315, '❄️ SD-WIN-BBALL ⚾'!$G$2:G315)</f>
        <v>USBDDP</v>
      </c>
      <c r="C146" s="22" t="str">
        <v xml:space="preserve">USBA Davenport   </v>
      </c>
      <c r="D146" s="22" cm="1">
        <f t="array" ref="D146">_xlfn.XLOOKUP(C146, '❄️ SD-WIN-BBALL ⚾'!$I$2:I315, '❄️ SD-WIN-BBALL ⚾'!$AA$2:AA315)</f>
        <v>112</v>
      </c>
      <c r="E146" s="22" cm="1">
        <f t="array" ref="E146">_xlfn.XLOOKUP(C146, '❄️ SD-WIN-BBALL ⚾'!$I$2:I315, '❄️ SD-WIN-BBALL ⚾'!$AB$2:AB315)</f>
        <v>202</v>
      </c>
      <c r="F146" s="22" t="str" cm="1">
        <f t="array" ref="F146">_xlfn.XLOOKUP(C146, '❄️ SD-WIN-BBALL ⚾'!$I$2:I315, '❄️ SD-WIN-BBALL ⚾'!$AE$2:AE315)</f>
        <v>Sundays: Jan. 12, 19, 26; Feb. 2</v>
      </c>
      <c r="G146" s="22" t="str" cm="1">
        <f t="array" ref="G146">_xlfn.XLOOKUP(C146, '❄️ SD-WIN-BBALL ⚾'!$I$2:I315, '❄️ SD-WIN-BBALL ⚾'!$AF$2:AF315)</f>
        <v>Noon-4:30pm</v>
      </c>
      <c r="H146" s="42"/>
      <c r="I146" s="91" t="b">
        <v>1</v>
      </c>
      <c r="J146" s="91" t="b">
        <v>1</v>
      </c>
      <c r="K146" s="91" t="b">
        <v>1</v>
      </c>
      <c r="L146" s="91" t="b">
        <v>1</v>
      </c>
      <c r="M146" s="91" t="b">
        <v>1</v>
      </c>
      <c r="N146" s="91" t="b">
        <v>1</v>
      </c>
      <c r="O146" s="91" t="b">
        <v>1</v>
      </c>
      <c r="P146" s="91" t="b">
        <v>1</v>
      </c>
      <c r="Q146" s="91" t="b">
        <v>1</v>
      </c>
      <c r="R146" s="91" t="b">
        <v>1</v>
      </c>
      <c r="S146" s="91" t="b">
        <v>1</v>
      </c>
      <c r="T146" s="91" t="b">
        <v>1</v>
      </c>
      <c r="U146" s="91" t="b">
        <v>0</v>
      </c>
      <c r="V146" s="91" t="b">
        <v>1</v>
      </c>
      <c r="W146" s="91" t="b">
        <v>1</v>
      </c>
      <c r="X146" s="91" t="b">
        <v>1</v>
      </c>
      <c r="Y146" s="91" t="b">
        <v>1</v>
      </c>
      <c r="Z146" s="42"/>
      <c r="AB146" s="91" t="b">
        <v>0</v>
      </c>
      <c r="AF146" s="42"/>
    </row>
    <row r="147" spans="1:32">
      <c r="A147" s="77" t="str" cm="1">
        <f t="array" ref="A147">_xlfn.XLOOKUP(C147, '❄️ SD-WIN-BBALL ⚾'!$I$2:I316, '❄️ SD-WIN-BBALL ⚾'!$A$2:A316)</f>
        <v>B-RET</v>
      </c>
      <c r="B147" s="168" t="str" cm="1">
        <f t="array" ref="B147">_xlfn.XLOOKUP(C147, '❄️ SD-WIN-BBALL ⚾'!$I$2:I316, '❄️ SD-WIN-BBALL ⚾'!$G$2:G316)</f>
        <v>USBDUSIN</v>
      </c>
      <c r="C147" s="77" t="str">
        <v>USBA Independence</v>
      </c>
      <c r="D147" s="77" cm="1">
        <f t="array" ref="D147">_xlfn.XLOOKUP(C147, '❄️ SD-WIN-BBALL ⚾'!$I$2:I316, '❄️ SD-WIN-BBALL ⚾'!$AA$2:AA316)</f>
        <v>104</v>
      </c>
      <c r="E147" s="77" cm="1">
        <f t="array" ref="E147">_xlfn.XLOOKUP(C147, '❄️ SD-WIN-BBALL ⚾'!$I$2:I316, '❄️ SD-WIN-BBALL ⚾'!$AB$2:AB316)</f>
        <v>125</v>
      </c>
      <c r="F147" s="77" t="str" cm="1">
        <f t="array" ref="F147">_xlfn.XLOOKUP(C147, '❄️ SD-WIN-BBALL ⚾'!$I$2:I316, '❄️ SD-WIN-BBALL ⚾'!$AE$2:AE316)</f>
        <v>Saturdays: Jan. 4, 11, 18, 25</v>
      </c>
      <c r="G147" s="77" t="str" cm="1">
        <f t="array" ref="G147">_xlfn.XLOOKUP(C147, '❄️ SD-WIN-BBALL ⚾'!$I$2:I316, '❄️ SD-WIN-BBALL ⚾'!$AF$2:AF316)</f>
        <v>Noon-4:30pm</v>
      </c>
      <c r="H147" s="42"/>
      <c r="I147" s="92" t="b">
        <v>1</v>
      </c>
      <c r="J147" s="92" t="b">
        <v>1</v>
      </c>
      <c r="K147" s="92" t="b">
        <v>1</v>
      </c>
      <c r="L147" s="92" t="b">
        <v>1</v>
      </c>
      <c r="M147" s="92" t="b">
        <v>1</v>
      </c>
      <c r="N147" s="92" t="b">
        <v>1</v>
      </c>
      <c r="O147" s="92" t="b">
        <v>1</v>
      </c>
      <c r="P147" s="92" t="b">
        <v>1</v>
      </c>
      <c r="Q147" s="92" t="b">
        <v>1</v>
      </c>
      <c r="R147" s="92" t="b">
        <v>1</v>
      </c>
      <c r="S147" s="92" t="b">
        <v>1</v>
      </c>
      <c r="T147" s="92" t="b">
        <v>1</v>
      </c>
      <c r="U147" s="92" t="b">
        <v>0</v>
      </c>
      <c r="V147" s="92" t="b">
        <v>0</v>
      </c>
      <c r="W147" s="92" t="b">
        <v>0</v>
      </c>
      <c r="X147" s="92" t="b">
        <v>0</v>
      </c>
      <c r="Y147" s="92" t="b">
        <v>0</v>
      </c>
      <c r="Z147" s="42"/>
      <c r="AB147" s="92" t="b">
        <v>0</v>
      </c>
      <c r="AF147" s="42"/>
    </row>
    <row r="148" spans="1:32">
      <c r="A148" s="77" t="str" cm="1">
        <f t="array" ref="A148">_xlfn.XLOOKUP(C148, '❄️ SD-WIN-BBALL ⚾'!$I$2:I317, '❄️ SD-WIN-BBALL ⚾'!$A$2:A317)</f>
        <v>B-RET</v>
      </c>
      <c r="B148" s="168" t="str" cm="1">
        <f t="array" ref="B148">_xlfn.XLOOKUP(C148, '❄️ SD-WIN-BBALL ⚾'!$I$2:I317, '❄️ SD-WIN-BBALL ⚾'!$G$2:G317)</f>
        <v>USBDUIDY</v>
      </c>
      <c r="C148" s="77" t="str">
        <v>USBA Indianapolis</v>
      </c>
      <c r="D148" s="77" cm="1">
        <f t="array" ref="D148">_xlfn.XLOOKUP(C148, '❄️ SD-WIN-BBALL ⚾'!$I$2:I317, '❄️ SD-WIN-BBALL ⚾'!$AA$2:AA317)</f>
        <v>111</v>
      </c>
      <c r="E148" s="77" cm="1">
        <f t="array" ref="E148">_xlfn.XLOOKUP(C148, '❄️ SD-WIN-BBALL ⚾'!$I$2:I317, '❄️ SD-WIN-BBALL ⚾'!$AB$2:AB317)</f>
        <v>201</v>
      </c>
      <c r="F148" s="77" t="str" cm="1">
        <f t="array" ref="F148">_xlfn.XLOOKUP(C148, '❄️ SD-WIN-BBALL ⚾'!$I$2:I317, '❄️ SD-WIN-BBALL ⚾'!$AE$2:AE317)</f>
        <v>Saturdays: Jan. 11, 18, 25; Feb. 1</v>
      </c>
      <c r="G148" s="77" t="str" cm="1">
        <f t="array" ref="G148">_xlfn.XLOOKUP(C148, '❄️ SD-WIN-BBALL ⚾'!$I$2:I317, '❄️ SD-WIN-BBALL ⚾'!$AF$2:AF317)</f>
        <v>Noon-3pm</v>
      </c>
      <c r="H148" s="42"/>
      <c r="I148" s="92" t="b">
        <v>1</v>
      </c>
      <c r="J148" s="92" t="b">
        <v>1</v>
      </c>
      <c r="K148" s="92" t="b">
        <v>1</v>
      </c>
      <c r="L148" s="92" t="b">
        <v>1</v>
      </c>
      <c r="M148" s="92" t="b">
        <v>1</v>
      </c>
      <c r="N148" s="92" t="b">
        <v>1</v>
      </c>
      <c r="O148" s="92" t="b">
        <v>1</v>
      </c>
      <c r="P148" s="92" t="b">
        <v>1</v>
      </c>
      <c r="Q148" s="92" t="b">
        <v>1</v>
      </c>
      <c r="R148" s="92" t="b">
        <v>1</v>
      </c>
      <c r="S148" s="92" t="b">
        <v>1</v>
      </c>
      <c r="T148" s="92" t="b">
        <v>1</v>
      </c>
      <c r="U148" s="92" t="b">
        <v>0</v>
      </c>
      <c r="V148" s="92" t="b">
        <v>0</v>
      </c>
      <c r="W148" s="92" t="b">
        <v>0</v>
      </c>
      <c r="X148" s="92" t="b">
        <v>0</v>
      </c>
      <c r="Y148" s="92" t="b">
        <v>0</v>
      </c>
      <c r="Z148" s="42"/>
      <c r="AB148" s="92" t="b">
        <v>0</v>
      </c>
      <c r="AF148" s="42"/>
    </row>
    <row r="149" spans="1:32">
      <c r="A149" s="4" t="str" cm="1">
        <f t="array" ref="A149">_xlfn.XLOOKUP(C149, '❄️ SD-WIN-BBALL ⚾'!$I$2:I318, '❄️ SD-WIN-BBALL ⚾'!$A$2:A318)</f>
        <v>A-NEW</v>
      </c>
      <c r="B149" s="167" t="str" cm="1">
        <f t="array" ref="B149">_xlfn.XLOOKUP(C149, '❄️ SD-WIN-BBALL ⚾'!$I$2:I318, '❄️ SD-WIN-BBALL ⚾'!$G$2:G318)</f>
        <v>USBDKH</v>
      </c>
      <c r="C149" s="4" t="str">
        <v xml:space="preserve">USBA Kuna - WINTER BREAK </v>
      </c>
      <c r="D149" s="4" cm="1">
        <f t="array" ref="D149">_xlfn.XLOOKUP(C149, '❄️ SD-WIN-BBALL ⚾'!$I$2:I318, '❄️ SD-WIN-BBALL ⚾'!$AA$2:AA318)</f>
        <v>27</v>
      </c>
      <c r="E149" s="4" cm="1">
        <f t="array" ref="E149">_xlfn.XLOOKUP(C149, '❄️ SD-WIN-BBALL ⚾'!$I$2:I318, '❄️ SD-WIN-BBALL ⚾'!$AB$2:AB318)</f>
        <v>30</v>
      </c>
      <c r="F149" s="4" t="str" cm="1">
        <f t="array" ref="F149">_xlfn.XLOOKUP(C149, '❄️ SD-WIN-BBALL ⚾'!$I$2:I318, '❄️ SD-WIN-BBALL ⚾'!$AE$2:AE318)</f>
        <v>Fri.-Mon.: Dec. 27, 28, 29, 30</v>
      </c>
      <c r="G149" s="4" t="str" cm="1">
        <f t="array" ref="G149">_xlfn.XLOOKUP(C149, '❄️ SD-WIN-BBALL ⚾'!$I$2:I318, '❄️ SD-WIN-BBALL ⚾'!$AF$2:AF318)</f>
        <v>9am-3pm</v>
      </c>
      <c r="H149" s="42"/>
      <c r="I149" s="94" t="b">
        <v>1</v>
      </c>
      <c r="J149" s="94" t="b">
        <v>1</v>
      </c>
      <c r="K149" s="94" t="b">
        <v>1</v>
      </c>
      <c r="L149" s="94" t="b">
        <v>1</v>
      </c>
      <c r="M149" s="94" t="b">
        <v>1</v>
      </c>
      <c r="N149" s="94" t="b">
        <v>1</v>
      </c>
      <c r="O149" s="94" t="b">
        <v>1</v>
      </c>
      <c r="P149" s="94" t="b">
        <v>1</v>
      </c>
      <c r="Q149" s="94" t="b">
        <v>1</v>
      </c>
      <c r="R149" s="94" t="b">
        <v>1</v>
      </c>
      <c r="S149" s="94" t="b">
        <v>1</v>
      </c>
      <c r="T149" s="94" t="b">
        <v>1</v>
      </c>
      <c r="U149" s="94" t="b">
        <v>0</v>
      </c>
      <c r="V149" s="94" t="b">
        <v>1</v>
      </c>
      <c r="W149" s="94" t="b">
        <v>1</v>
      </c>
      <c r="X149" s="94" t="b">
        <v>1</v>
      </c>
      <c r="Y149" s="94" t="b">
        <v>1</v>
      </c>
      <c r="Z149" s="42"/>
      <c r="AB149" s="94" t="b">
        <v>0</v>
      </c>
      <c r="AF149" s="42"/>
    </row>
    <row r="150" spans="1:32">
      <c r="A150" s="4" t="str" cm="1">
        <f t="array" ref="A150">_xlfn.XLOOKUP(C150, '❄️ SD-WIN-BBALL ⚾'!$I$2:I319, '❄️ SD-WIN-BBALL ⚾'!$A$2:A319)</f>
        <v>B-RET</v>
      </c>
      <c r="B150" s="167" t="str" cm="1">
        <f t="array" ref="B150">_xlfn.XLOOKUP(C150, '❄️ SD-WIN-BBALL ⚾'!$I$2:I319, '❄️ SD-WIN-BBALL ⚾'!$G$2:G319)</f>
        <v>USBDUSLY</v>
      </c>
      <c r="C150" s="4" t="str">
        <v>USBA Lynchburg</v>
      </c>
      <c r="D150" s="4" cm="1">
        <f t="array" ref="D150">_xlfn.XLOOKUP(C150, '❄️ SD-WIN-BBALL ⚾'!$I$2:I319, '❄️ SD-WIN-BBALL ⚾'!$AA$2:AA319)</f>
        <v>111</v>
      </c>
      <c r="E150" s="4" cm="1">
        <f t="array" ref="E150">_xlfn.XLOOKUP(C150, '❄️ SD-WIN-BBALL ⚾'!$I$2:I319, '❄️ SD-WIN-BBALL ⚾'!$AB$2:AB319)</f>
        <v>201</v>
      </c>
      <c r="F150" s="4" t="str" cm="1">
        <f t="array" ref="F150">_xlfn.XLOOKUP(C150, '❄️ SD-WIN-BBALL ⚾'!$I$2:I319, '❄️ SD-WIN-BBALL ⚾'!$AE$2:AE319)</f>
        <v>Saturdays: Jan. 11, 18, 25; Feb. 1</v>
      </c>
      <c r="G150" s="4" t="str" cm="1">
        <f t="array" ref="G150">_xlfn.XLOOKUP(C150, '❄️ SD-WIN-BBALL ⚾'!$I$2:I319, '❄️ SD-WIN-BBALL ⚾'!$AF$2:AF319)</f>
        <v>9am-1:30pm</v>
      </c>
      <c r="H150" s="42"/>
      <c r="I150" s="94" t="b">
        <v>1</v>
      </c>
      <c r="J150" s="94" t="b">
        <v>1</v>
      </c>
      <c r="K150" s="94" t="b">
        <v>1</v>
      </c>
      <c r="L150" s="94" t="b">
        <v>1</v>
      </c>
      <c r="M150" s="94" t="b">
        <v>1</v>
      </c>
      <c r="N150" s="94" t="b">
        <v>1</v>
      </c>
      <c r="O150" s="94" t="b">
        <v>1</v>
      </c>
      <c r="P150" s="94" t="b">
        <v>1</v>
      </c>
      <c r="Q150" s="94" t="b">
        <v>1</v>
      </c>
      <c r="R150" s="94" t="b">
        <v>1</v>
      </c>
      <c r="S150" s="94" t="b">
        <v>1</v>
      </c>
      <c r="T150" s="94" t="b">
        <v>1</v>
      </c>
      <c r="U150" s="94" t="b">
        <v>0</v>
      </c>
      <c r="V150" s="94" t="b">
        <v>1</v>
      </c>
      <c r="W150" s="94" t="b">
        <v>1</v>
      </c>
      <c r="X150" s="94" t="b">
        <v>1</v>
      </c>
      <c r="Y150" s="94" t="b">
        <v>1</v>
      </c>
      <c r="Z150" s="42"/>
      <c r="AB150" s="94" t="b">
        <v>0</v>
      </c>
      <c r="AF150" s="42"/>
    </row>
    <row r="151" spans="1:32">
      <c r="A151" s="77" t="str" cm="1">
        <f t="array" ref="A151">_xlfn.XLOOKUP(C151, '❄️ SD-WIN-BBALL ⚾'!$I$2:I320, '❄️ SD-WIN-BBALL ⚾'!$A$2:A320)</f>
        <v>A-NEW</v>
      </c>
      <c r="B151" s="168" t="str" cm="1">
        <f t="array" ref="B151">_xlfn.XLOOKUP(C151, '❄️ SD-WIN-BBALL ⚾'!$I$2:I320, '❄️ SD-WIN-BBALL ⚾'!$G$2:G320)</f>
        <v>USBDTB2</v>
      </c>
      <c r="C151" s="77" t="str">
        <v xml:space="preserve">USBA Nashville (February Sessions) </v>
      </c>
      <c r="D151" s="77" cm="1">
        <f t="array" ref="D151">_xlfn.XLOOKUP(C151, '❄️ SD-WIN-BBALL ⚾'!$I$2:I320, '❄️ SD-WIN-BBALL ⚾'!$AA$2:AA320)</f>
        <v>201</v>
      </c>
      <c r="E151" s="77" cm="1">
        <f t="array" ref="E151">_xlfn.XLOOKUP(C151, '❄️ SD-WIN-BBALL ⚾'!$I$2:I320, '❄️ SD-WIN-BBALL ⚾'!$AB$2:AB320)</f>
        <v>222</v>
      </c>
      <c r="F151" s="77" t="str" cm="1">
        <f t="array" ref="F151">_xlfn.XLOOKUP(C151, '❄️ SD-WIN-BBALL ⚾'!$I$2:I320, '❄️ SD-WIN-BBALL ⚾'!$AE$2:AE320)</f>
        <v>Saturdays: Feb. 1, 8, 15, 22</v>
      </c>
      <c r="G151" s="77" t="str" cm="1">
        <f t="array" ref="G151">_xlfn.XLOOKUP(C151, '❄️ SD-WIN-BBALL ⚾'!$I$2:I320, '❄️ SD-WIN-BBALL ⚾'!$AF$2:AF320)</f>
        <v>9am-1:30pm</v>
      </c>
      <c r="H151" s="42"/>
      <c r="I151" s="92" t="b">
        <v>1</v>
      </c>
      <c r="J151" s="92" t="b">
        <v>1</v>
      </c>
      <c r="K151" s="92" t="b">
        <v>1</v>
      </c>
      <c r="L151" s="92" t="b">
        <v>1</v>
      </c>
      <c r="M151" s="92" t="b">
        <v>1</v>
      </c>
      <c r="N151" s="92" t="b">
        <v>1</v>
      </c>
      <c r="O151" s="92" t="b">
        <v>1</v>
      </c>
      <c r="P151" s="92" t="b">
        <v>1</v>
      </c>
      <c r="Q151" s="92" t="b">
        <v>1</v>
      </c>
      <c r="R151" s="92" t="b">
        <v>1</v>
      </c>
      <c r="S151" s="92" t="b">
        <v>1</v>
      </c>
      <c r="T151" s="92" t="b">
        <v>1</v>
      </c>
      <c r="U151" s="92" t="b">
        <v>0</v>
      </c>
      <c r="V151" s="92" t="b">
        <v>0</v>
      </c>
      <c r="W151" s="92" t="b">
        <v>0</v>
      </c>
      <c r="X151" s="92" t="b">
        <v>0</v>
      </c>
      <c r="Y151" s="92" t="b">
        <v>0</v>
      </c>
      <c r="Z151" s="42"/>
      <c r="AB151" s="92" t="b">
        <v>0</v>
      </c>
      <c r="AF151" s="42"/>
    </row>
    <row r="152" spans="1:32">
      <c r="A152" s="90" t="str" cm="1">
        <f t="array" ref="A152">_xlfn.XLOOKUP(C152, '❄️ SD-WIN-BBALL ⚾'!$I$2:I321, '❄️ SD-WIN-BBALL ⚾'!$A$2:A321)</f>
        <v>A-NEW</v>
      </c>
      <c r="B152" s="169" t="str" cm="1">
        <f t="array" ref="B152">_xlfn.XLOOKUP(C152, '❄️ SD-WIN-BBALL ⚾'!$I$2:I321, '❄️ SD-WIN-BBALL ⚾'!$G$2:G321)</f>
        <v>USBDTB1</v>
      </c>
      <c r="C152" s="90" t="str">
        <v>USBA Nashville (January Sessions)</v>
      </c>
      <c r="D152" s="90" cm="1">
        <f t="array" ref="D152">_xlfn.XLOOKUP(C152, '❄️ SD-WIN-BBALL ⚾'!$I$2:I321, '❄️ SD-WIN-BBALL ⚾'!$AA$2:AA321)</f>
        <v>104</v>
      </c>
      <c r="E152" s="90" cm="1">
        <f t="array" ref="E152">_xlfn.XLOOKUP(C152, '❄️ SD-WIN-BBALL ⚾'!$I$2:I321, '❄️ SD-WIN-BBALL ⚾'!$AB$2:AB321)</f>
        <v>125</v>
      </c>
      <c r="F152" s="90" t="str" cm="1">
        <f t="array" ref="F152">_xlfn.XLOOKUP(C152, '❄️ SD-WIN-BBALL ⚾'!$I$2:I321, '❄️ SD-WIN-BBALL ⚾'!$AE$2:AE321)</f>
        <v>Saturdays: Jan. 4, 11, 18, 25</v>
      </c>
      <c r="G152" s="90" t="str" cm="1">
        <f t="array" ref="G152">_xlfn.XLOOKUP(C152, '❄️ SD-WIN-BBALL ⚾'!$I$2:I321, '❄️ SD-WIN-BBALL ⚾'!$AF$2:AF321)</f>
        <v>9am-1:30pm</v>
      </c>
      <c r="H152" s="42"/>
      <c r="I152" s="93" t="b">
        <v>1</v>
      </c>
      <c r="J152" s="93" t="b">
        <v>1</v>
      </c>
      <c r="K152" s="93" t="b">
        <v>1</v>
      </c>
      <c r="L152" s="93" t="b">
        <v>1</v>
      </c>
      <c r="M152" s="93" t="b">
        <v>1</v>
      </c>
      <c r="N152" s="93" t="b">
        <v>1</v>
      </c>
      <c r="O152" s="93" t="b">
        <v>1</v>
      </c>
      <c r="P152" s="93" t="b">
        <v>1</v>
      </c>
      <c r="Q152" s="93" t="b">
        <v>1</v>
      </c>
      <c r="R152" s="93" t="b">
        <v>1</v>
      </c>
      <c r="S152" s="93" t="b">
        <v>1</v>
      </c>
      <c r="T152" s="93" t="b">
        <v>1</v>
      </c>
      <c r="U152" s="93" t="b">
        <v>0</v>
      </c>
      <c r="V152" s="93" t="b">
        <v>1</v>
      </c>
      <c r="W152" s="93" t="b">
        <v>1</v>
      </c>
      <c r="X152" s="93" t="b">
        <v>1</v>
      </c>
      <c r="Y152" s="93" t="b">
        <v>1</v>
      </c>
      <c r="Z152" s="42"/>
      <c r="AB152" s="93" t="b">
        <v>0</v>
      </c>
      <c r="AF152" s="42"/>
    </row>
    <row r="153" spans="1:32">
      <c r="A153" s="77" t="str" cm="1">
        <f t="array" ref="A153">_xlfn.XLOOKUP(C153, '❄️ SD-WIN-BBALL ⚾'!$I$2:I322, '❄️ SD-WIN-BBALL ⚾'!$A$2:A322)</f>
        <v>B-RET</v>
      </c>
      <c r="B153" s="168" t="str" cm="1">
        <f t="array" ref="B153">_xlfn.XLOOKUP(C153, '❄️ SD-WIN-BBALL ⚾'!$I$2:I322, '❄️ SD-WIN-BBALL ⚾'!$G$2:G322)</f>
        <v>USBDUSO</v>
      </c>
      <c r="C153" s="77" t="str">
        <v xml:space="preserve">USBA Ocala  </v>
      </c>
      <c r="D153" s="77" cm="1">
        <f t="array" ref="D153">_xlfn.XLOOKUP(C153, '❄️ SD-WIN-BBALL ⚾'!$I$2:I322, '❄️ SD-WIN-BBALL ⚾'!$AA$2:AA322)</f>
        <v>112</v>
      </c>
      <c r="E153" s="77" cm="1">
        <f t="array" ref="E153">_xlfn.XLOOKUP(C153, '❄️ SD-WIN-BBALL ⚾'!$I$2:I322, '❄️ SD-WIN-BBALL ⚾'!$AB$2:AB322)</f>
        <v>202</v>
      </c>
      <c r="F153" s="77" t="str" cm="1">
        <f t="array" ref="F153">_xlfn.XLOOKUP(C153, '❄️ SD-WIN-BBALL ⚾'!$I$2:I322, '❄️ SD-WIN-BBALL ⚾'!$AE$2:AE322)</f>
        <v>Sundays: Jan. 12, 19, 26; Feb. 2</v>
      </c>
      <c r="G153" s="77" t="str" cm="1">
        <f t="array" ref="G153">_xlfn.XLOOKUP(C153, '❄️ SD-WIN-BBALL ⚾'!$I$2:I322, '❄️ SD-WIN-BBALL ⚾'!$AF$2:AF322)</f>
        <v>1pm-5:30pm</v>
      </c>
      <c r="H153" s="42"/>
      <c r="I153" s="92" t="b">
        <v>1</v>
      </c>
      <c r="J153" s="92" t="b">
        <v>1</v>
      </c>
      <c r="K153" s="92" t="b">
        <v>1</v>
      </c>
      <c r="L153" s="92" t="b">
        <v>1</v>
      </c>
      <c r="M153" s="92" t="b">
        <v>1</v>
      </c>
      <c r="N153" s="92" t="b">
        <v>1</v>
      </c>
      <c r="O153" s="92" t="b">
        <v>1</v>
      </c>
      <c r="P153" s="92" t="b">
        <v>1</v>
      </c>
      <c r="Q153" s="92" t="b">
        <v>1</v>
      </c>
      <c r="R153" s="92" t="b">
        <v>1</v>
      </c>
      <c r="S153" s="92" t="b">
        <v>1</v>
      </c>
      <c r="T153" s="92" t="b">
        <v>1</v>
      </c>
      <c r="U153" s="92" t="b">
        <v>0</v>
      </c>
      <c r="V153" s="92" t="b">
        <v>0</v>
      </c>
      <c r="W153" s="92" t="b">
        <v>0</v>
      </c>
      <c r="X153" s="92" t="b">
        <v>0</v>
      </c>
      <c r="Y153" s="92" t="b">
        <v>0</v>
      </c>
      <c r="Z153" s="42"/>
      <c r="AB153" s="92" t="b">
        <v>0</v>
      </c>
      <c r="AF153" s="42"/>
    </row>
    <row r="154" spans="1:32">
      <c r="A154" s="4" t="str" cm="1">
        <f t="array" ref="A154">_xlfn.XLOOKUP(C154, '❄️ SD-WIN-BBALL ⚾'!$I$2:I323, '❄️ SD-WIN-BBALL ⚾'!$A$2:A323)</f>
        <v>B-RET</v>
      </c>
      <c r="B154" s="167" t="str" cm="1">
        <f t="array" ref="B154">_xlfn.XLOOKUP(C154, '❄️ SD-WIN-BBALL ⚾'!$I$2:I323, '❄️ SD-WIN-BBALL ⚾'!$G$2:G323)</f>
        <v>USBDBMC</v>
      </c>
      <c r="C154" s="4" t="str">
        <v xml:space="preserve">USBA Orlando  </v>
      </c>
      <c r="D154" s="4" cm="1">
        <f t="array" ref="D154">_xlfn.XLOOKUP(C154, '❄️ SD-WIN-BBALL ⚾'!$I$2:I323, '❄️ SD-WIN-BBALL ⚾'!$AA$2:AA323)</f>
        <v>111</v>
      </c>
      <c r="E154" s="4" cm="1">
        <f t="array" ref="E154">_xlfn.XLOOKUP(C154, '❄️ SD-WIN-BBALL ⚾'!$I$2:I323, '❄️ SD-WIN-BBALL ⚾'!$AB$2:AB323)</f>
        <v>201</v>
      </c>
      <c r="F154" s="4" t="str" cm="1">
        <f t="array" ref="F154">_xlfn.XLOOKUP(C154, '❄️ SD-WIN-BBALL ⚾'!$I$2:I323, '❄️ SD-WIN-BBALL ⚾'!$AE$2:AE323)</f>
        <v>Saturdays: Jan. 11, 18, 25; Feb. 1</v>
      </c>
      <c r="G154" s="4" t="str" cm="1">
        <f t="array" ref="G154">_xlfn.XLOOKUP(C154, '❄️ SD-WIN-BBALL ⚾'!$I$2:I323, '❄️ SD-WIN-BBALL ⚾'!$AF$2:AF323)</f>
        <v>9am-1:30pm</v>
      </c>
      <c r="H154" s="42"/>
      <c r="I154" s="94" t="b">
        <v>1</v>
      </c>
      <c r="J154" s="94" t="b">
        <v>1</v>
      </c>
      <c r="K154" s="94" t="b">
        <v>1</v>
      </c>
      <c r="L154" s="94" t="b">
        <v>1</v>
      </c>
      <c r="M154" s="94" t="b">
        <v>1</v>
      </c>
      <c r="N154" s="94" t="b">
        <v>1</v>
      </c>
      <c r="O154" s="94" t="b">
        <v>1</v>
      </c>
      <c r="P154" s="94" t="b">
        <v>1</v>
      </c>
      <c r="Q154" s="94" t="b">
        <v>1</v>
      </c>
      <c r="R154" s="94" t="b">
        <v>1</v>
      </c>
      <c r="S154" s="94" t="b">
        <v>1</v>
      </c>
      <c r="T154" s="94" t="b">
        <v>1</v>
      </c>
      <c r="U154" s="94" t="b">
        <v>0</v>
      </c>
      <c r="V154" s="94" t="b">
        <v>1</v>
      </c>
      <c r="W154" s="94" t="b">
        <v>1</v>
      </c>
      <c r="X154" s="94" t="b">
        <v>1</v>
      </c>
      <c r="Y154" s="94" t="b">
        <v>1</v>
      </c>
      <c r="Z154" s="42"/>
      <c r="AB154" s="94" t="b">
        <v>0</v>
      </c>
      <c r="AF154" s="42"/>
    </row>
    <row r="155" spans="1:32">
      <c r="A155" s="22" t="str" cm="1">
        <f t="array" ref="A155">_xlfn.XLOOKUP(C155, '❄️ SD-WIN-BBALL ⚾'!$I$2:I324, '❄️ SD-WIN-BBALL ⚾'!$A$2:A324)</f>
        <v>B-RET</v>
      </c>
      <c r="B155" s="170" t="str" cm="1">
        <f t="array" ref="B155">_xlfn.XLOOKUP(C155, '❄️ SD-WIN-BBALL ⚾'!$I$2:I324, '❄️ SD-WIN-BBALL ⚾'!$G$2:G324)</f>
        <v>USBDUSPA</v>
      </c>
      <c r="C155" s="22" t="str">
        <v>USBA Pasadena</v>
      </c>
      <c r="D155" s="22" cm="1">
        <f t="array" ref="D155">_xlfn.XLOOKUP(C155, '❄️ SD-WIN-BBALL ⚾'!$I$2:I324, '❄️ SD-WIN-BBALL ⚾'!$AA$2:AA324)</f>
        <v>104</v>
      </c>
      <c r="E155" s="22" cm="1">
        <f t="array" ref="E155">_xlfn.XLOOKUP(C155, '❄️ SD-WIN-BBALL ⚾'!$I$2:I324, '❄️ SD-WIN-BBALL ⚾'!$AB$2:AB324)</f>
        <v>112</v>
      </c>
      <c r="F155" s="22" t="str" cm="1">
        <f t="array" ref="F155">_xlfn.XLOOKUP(C155, '❄️ SD-WIN-BBALL ⚾'!$I$2:I324, '❄️ SD-WIN-BBALL ⚾'!$AE$2:AE324)</f>
        <v>Sat./Sun.: Jan. 4, 5, 11, 12</v>
      </c>
      <c r="G155" s="22" t="str" cm="1">
        <f t="array" ref="G155">_xlfn.XLOOKUP(C155, '❄️ SD-WIN-BBALL ⚾'!$I$2:I324, '❄️ SD-WIN-BBALL ⚾'!$AF$2:AF324)</f>
        <v>9am-1:30pm</v>
      </c>
      <c r="H155" s="42"/>
      <c r="I155" s="91" t="b">
        <v>1</v>
      </c>
      <c r="J155" s="91" t="b">
        <v>1</v>
      </c>
      <c r="K155" s="91" t="b">
        <v>1</v>
      </c>
      <c r="L155" s="91" t="b">
        <v>1</v>
      </c>
      <c r="M155" s="91" t="b">
        <v>1</v>
      </c>
      <c r="N155" s="91" t="b">
        <v>1</v>
      </c>
      <c r="O155" s="91" t="b">
        <v>1</v>
      </c>
      <c r="P155" s="91" t="b">
        <v>1</v>
      </c>
      <c r="Q155" s="91" t="b">
        <v>1</v>
      </c>
      <c r="R155" s="91" t="b">
        <v>1</v>
      </c>
      <c r="S155" s="91" t="b">
        <v>1</v>
      </c>
      <c r="T155" s="91" t="b">
        <v>1</v>
      </c>
      <c r="U155" s="91" t="b">
        <v>0</v>
      </c>
      <c r="V155" s="91" t="b">
        <v>1</v>
      </c>
      <c r="W155" s="91" t="b">
        <v>1</v>
      </c>
      <c r="X155" s="91" t="b">
        <v>1</v>
      </c>
      <c r="Y155" s="91" t="b">
        <v>0</v>
      </c>
      <c r="Z155" s="42"/>
      <c r="AB155" s="91" t="b">
        <v>0</v>
      </c>
      <c r="AF155" s="42"/>
    </row>
    <row r="156" spans="1:32">
      <c r="A156" s="22" t="str" cm="1">
        <f t="array" ref="A156">_xlfn.XLOOKUP(C156, '❄️ SD-WIN-BBALL ⚾'!$I$2:I325, '❄️ SD-WIN-BBALL ⚾'!$A$2:A325)</f>
        <v>B-RET</v>
      </c>
      <c r="B156" s="170" t="str" cm="1">
        <f t="array" ref="B156">_xlfn.XLOOKUP(C156, '❄️ SD-WIN-BBALL ⚾'!$I$2:I325, '❄️ SD-WIN-BBALL ⚾'!$G$2:G325)</f>
        <v>USBDCL</v>
      </c>
      <c r="C156" s="22" t="str">
        <v>USBA Rancho Cucamonga</v>
      </c>
      <c r="D156" s="22" cm="1">
        <f t="array" ref="D156">_xlfn.XLOOKUP(C156, '❄️ SD-WIN-BBALL ⚾'!$I$2:I325, '❄️ SD-WIN-BBALL ⚾'!$AA$2:AA325)</f>
        <v>112</v>
      </c>
      <c r="E156" s="22" cm="1">
        <f t="array" ref="E156">_xlfn.XLOOKUP(C156, '❄️ SD-WIN-BBALL ⚾'!$I$2:I325, '❄️ SD-WIN-BBALL ⚾'!$AB$2:AB325)</f>
        <v>202</v>
      </c>
      <c r="F156" s="22" t="str" cm="1">
        <f t="array" ref="F156">_xlfn.XLOOKUP(C156, '❄️ SD-WIN-BBALL ⚾'!$I$2:I325, '❄️ SD-WIN-BBALL ⚾'!$AE$2:AE325)</f>
        <v>Sundays: Jan. 12, 19, 26; Feb. 2</v>
      </c>
      <c r="G156" s="22" t="str" cm="1">
        <f t="array" ref="G156">_xlfn.XLOOKUP(C156, '❄️ SD-WIN-BBALL ⚾'!$I$2:I325, '❄️ SD-WIN-BBALL ⚾'!$AF$2:AF325)</f>
        <v>9am-1:30pm</v>
      </c>
      <c r="H156" s="42"/>
      <c r="I156" s="91" t="b">
        <v>1</v>
      </c>
      <c r="J156" s="91" t="b">
        <v>1</v>
      </c>
      <c r="K156" s="91" t="b">
        <v>1</v>
      </c>
      <c r="L156" s="91" t="b">
        <v>1</v>
      </c>
      <c r="M156" s="91" t="b">
        <v>1</v>
      </c>
      <c r="N156" s="91" t="b">
        <v>1</v>
      </c>
      <c r="O156" s="91" t="b">
        <v>1</v>
      </c>
      <c r="P156" s="91" t="b">
        <v>1</v>
      </c>
      <c r="Q156" s="91" t="b">
        <v>1</v>
      </c>
      <c r="R156" s="91" t="b">
        <v>1</v>
      </c>
      <c r="S156" s="91" t="b">
        <v>1</v>
      </c>
      <c r="T156" s="91" t="b">
        <v>1</v>
      </c>
      <c r="U156" s="91" t="b">
        <v>0</v>
      </c>
      <c r="V156" s="91" t="b">
        <v>1</v>
      </c>
      <c r="W156" s="91" t="b">
        <v>1</v>
      </c>
      <c r="X156" s="91" t="b">
        <v>1</v>
      </c>
      <c r="Y156" s="91" t="b">
        <v>1</v>
      </c>
      <c r="Z156" s="42"/>
      <c r="AB156" s="91" t="b">
        <v>0</v>
      </c>
      <c r="AF156" s="42"/>
    </row>
    <row r="157" spans="1:32">
      <c r="A157" s="4" t="str" cm="1">
        <f t="array" ref="A157">_xlfn.XLOOKUP(C157, '❄️ SD-WIN-BBALL ⚾'!$I$2:I326, '❄️ SD-WIN-BBALL ⚾'!$A$2:A326)</f>
        <v>A-NEW</v>
      </c>
      <c r="B157" s="167" t="str" cm="1">
        <f t="array" ref="B157">_xlfn.XLOOKUP(C157, '❄️ SD-WIN-BBALL ⚾'!$I$2:I326, '❄️ SD-WIN-BBALL ⚾'!$G$2:G326)</f>
        <v>USBDSTC</v>
      </c>
      <c r="C157" s="4" t="str">
        <v xml:space="preserve">USBA St. Charles  </v>
      </c>
      <c r="D157" s="4" cm="1">
        <f t="array" ref="D157">_xlfn.XLOOKUP(C157, '❄️ SD-WIN-BBALL ⚾'!$I$2:I326, '❄️ SD-WIN-BBALL ⚾'!$AA$2:AA326)</f>
        <v>315</v>
      </c>
      <c r="E157" s="4" cm="1">
        <f t="array" ref="E157">_xlfn.XLOOKUP(C157, '❄️ SD-WIN-BBALL ⚾'!$I$2:I326, '❄️ SD-WIN-BBALL ⚾'!$AB$2:AB326)</f>
        <v>405</v>
      </c>
      <c r="F157" s="4" t="str" cm="1">
        <f t="array" ref="F157">_xlfn.XLOOKUP(C157, '❄️ SD-WIN-BBALL ⚾'!$I$2:I326, '❄️ SD-WIN-BBALL ⚾'!$AE$2:AE326)</f>
        <v>Saturdays: Mar. 15, 22, 29; Apr. 5</v>
      </c>
      <c r="G157" s="4" t="str" cm="1">
        <f t="array" ref="G157">_xlfn.XLOOKUP(C157, '❄️ SD-WIN-BBALL ⚾'!$I$2:I326, '❄️ SD-WIN-BBALL ⚾'!$AF$2:AF326)</f>
        <v>Noon-4:30pm</v>
      </c>
      <c r="H157" s="42"/>
      <c r="I157" s="94" t="b">
        <v>1</v>
      </c>
      <c r="J157" s="94" t="b">
        <v>1</v>
      </c>
      <c r="K157" s="94" t="b">
        <v>1</v>
      </c>
      <c r="L157" s="94" t="b">
        <v>1</v>
      </c>
      <c r="M157" s="94" t="b">
        <v>1</v>
      </c>
      <c r="N157" s="94" t="b">
        <v>1</v>
      </c>
      <c r="O157" s="94" t="b">
        <v>1</v>
      </c>
      <c r="P157" s="94" t="b">
        <v>1</v>
      </c>
      <c r="Q157" s="94" t="b">
        <v>1</v>
      </c>
      <c r="R157" s="94" t="b">
        <v>1</v>
      </c>
      <c r="S157" s="94" t="b">
        <v>1</v>
      </c>
      <c r="T157" s="94" t="b">
        <v>1</v>
      </c>
      <c r="U157" s="94" t="b">
        <v>0</v>
      </c>
      <c r="V157" s="94" t="b">
        <v>1</v>
      </c>
      <c r="W157" s="94" t="b">
        <v>1</v>
      </c>
      <c r="X157" s="94" t="b">
        <v>1</v>
      </c>
      <c r="Y157" s="94" t="b">
        <v>1</v>
      </c>
      <c r="Z157" s="42"/>
      <c r="AB157" s="94" t="b">
        <v>0</v>
      </c>
      <c r="AF157" s="42"/>
    </row>
    <row r="158" spans="1:32">
      <c r="A158" s="4" t="str" cm="1">
        <f t="array" ref="A158">_xlfn.XLOOKUP(C158, '❄️ SD-WIN-BBALL ⚾'!$I$2:I327, '❄️ SD-WIN-BBALL ⚾'!$A$2:A327)</f>
        <v>A-NEW</v>
      </c>
      <c r="B158" s="167" t="str" cm="1">
        <f t="array" ref="B158">_xlfn.XLOOKUP(C158, '❄️ SD-WIN-BBALL ⚾'!$I$2:I327, '❄️ SD-WIN-BBALL ⚾'!$G$2:G327)</f>
        <v>USBDFBA</v>
      </c>
      <c r="C158" s="4" t="str">
        <v xml:space="preserve">USBA Uniontown  </v>
      </c>
      <c r="D158" s="4" cm="1">
        <f t="array" ref="D158">_xlfn.XLOOKUP(C158, '❄️ SD-WIN-BBALL ⚾'!$I$2:I327, '❄️ SD-WIN-BBALL ⚾'!$AA$2:AA327)</f>
        <v>118</v>
      </c>
      <c r="E158" s="4" cm="1">
        <f t="array" ref="E158">_xlfn.XLOOKUP(C158, '❄️ SD-WIN-BBALL ⚾'!$I$2:I327, '❄️ SD-WIN-BBALL ⚾'!$AB$2:AB327)</f>
        <v>208</v>
      </c>
      <c r="F158" s="4" t="str" cm="1">
        <f t="array" ref="F158">_xlfn.XLOOKUP(C158, '❄️ SD-WIN-BBALL ⚾'!$I$2:I327, '❄️ SD-WIN-BBALL ⚾'!$AE$2:AE327)</f>
        <v>Saturdays: Jan. 18, 25; Feb. 1, 8</v>
      </c>
      <c r="G158" s="4" t="str" cm="1">
        <f t="array" ref="G158">_xlfn.XLOOKUP(C158, '❄️ SD-WIN-BBALL ⚾'!$I$2:I327, '❄️ SD-WIN-BBALL ⚾'!$AF$2:AF327)</f>
        <v>9am-1:30pm</v>
      </c>
      <c r="H158" s="42"/>
      <c r="I158" s="94" t="b">
        <v>1</v>
      </c>
      <c r="J158" s="94" t="b">
        <v>1</v>
      </c>
      <c r="K158" s="94" t="b">
        <v>1</v>
      </c>
      <c r="L158" s="94" t="b">
        <v>1</v>
      </c>
      <c r="M158" s="94" t="b">
        <v>1</v>
      </c>
      <c r="N158" s="94" t="b">
        <v>1</v>
      </c>
      <c r="O158" s="94" t="b">
        <v>1</v>
      </c>
      <c r="P158" s="94" t="b">
        <v>1</v>
      </c>
      <c r="Q158" s="94" t="b">
        <v>1</v>
      </c>
      <c r="R158" s="94" t="b">
        <v>1</v>
      </c>
      <c r="S158" s="94" t="b">
        <v>1</v>
      </c>
      <c r="T158" s="94" t="b">
        <v>1</v>
      </c>
      <c r="U158" s="94" t="b">
        <v>0</v>
      </c>
      <c r="V158" s="94" t="b">
        <v>1</v>
      </c>
      <c r="W158" s="94" t="b">
        <v>1</v>
      </c>
      <c r="X158" s="94" t="b">
        <v>1</v>
      </c>
      <c r="Y158" s="94" t="b">
        <v>1</v>
      </c>
      <c r="Z158" s="42"/>
      <c r="AB158" s="94" t="b">
        <v>0</v>
      </c>
      <c r="AF158" s="42"/>
    </row>
    <row r="159" spans="1:32">
      <c r="A159" s="4" t="str" cm="1">
        <f t="array" ref="A159">_xlfn.XLOOKUP(C159, '❄️ SD-WIN-BBALL ⚾'!$I$2:I328, '❄️ SD-WIN-BBALL ⚾'!$A$2:A328)</f>
        <v>B-RET</v>
      </c>
      <c r="B159" s="167" t="str" cm="1">
        <f t="array" ref="B159">_xlfn.XLOOKUP(C159, '❄️ SD-WIN-BBALL ⚾'!$I$2:I328, '❄️ SD-WIN-BBALL ⚾'!$G$2:G328)</f>
        <v>USBDWAT</v>
      </c>
      <c r="C159" s="4" t="str">
        <v>USBA Waterbury</v>
      </c>
      <c r="D159" s="4" cm="1">
        <f t="array" ref="D159">_xlfn.XLOOKUP(C159, '❄️ SD-WIN-BBALL ⚾'!$I$2:I328, '❄️ SD-WIN-BBALL ⚾'!$AA$2:AA328)</f>
        <v>201</v>
      </c>
      <c r="E159" s="4" cm="1">
        <f t="array" ref="E159">_xlfn.XLOOKUP(C159, '❄️ SD-WIN-BBALL ⚾'!$I$2:I328, '❄️ SD-WIN-BBALL ⚾'!$AB$2:AB328)</f>
        <v>222</v>
      </c>
      <c r="F159" s="4" t="str" cm="1">
        <f t="array" ref="F159">_xlfn.XLOOKUP(C159, '❄️ SD-WIN-BBALL ⚾'!$I$2:I328, '❄️ SD-WIN-BBALL ⚾'!$AE$2:AE328)</f>
        <v>Saturdays: Feb. 1, 8, 15, 22</v>
      </c>
      <c r="G159" s="4" t="str" cm="1">
        <f t="array" ref="G159">_xlfn.XLOOKUP(C159, '❄️ SD-WIN-BBALL ⚾'!$I$2:I328, '❄️ SD-WIN-BBALL ⚾'!$AF$2:AF328)</f>
        <v>1:30pm-6pm</v>
      </c>
      <c r="H159" s="42"/>
      <c r="I159" s="94" t="b">
        <v>1</v>
      </c>
      <c r="J159" s="94" t="b">
        <v>1</v>
      </c>
      <c r="K159" s="94" t="b">
        <v>1</v>
      </c>
      <c r="L159" s="94" t="b">
        <v>1</v>
      </c>
      <c r="M159" s="94" t="b">
        <v>1</v>
      </c>
      <c r="N159" s="94" t="b">
        <v>1</v>
      </c>
      <c r="O159" s="94" t="b">
        <v>1</v>
      </c>
      <c r="P159" s="94" t="b">
        <v>1</v>
      </c>
      <c r="Q159" s="94" t="b">
        <v>1</v>
      </c>
      <c r="R159" s="94" t="b">
        <v>1</v>
      </c>
      <c r="S159" s="94" t="b">
        <v>1</v>
      </c>
      <c r="T159" s="94" t="b">
        <v>1</v>
      </c>
      <c r="U159" s="94" t="b">
        <v>0</v>
      </c>
      <c r="V159" s="94" t="b">
        <v>1</v>
      </c>
      <c r="W159" s="94" t="b">
        <v>1</v>
      </c>
      <c r="X159" s="94" t="b">
        <v>1</v>
      </c>
      <c r="Y159" s="94" t="b">
        <v>1</v>
      </c>
      <c r="Z159" s="42"/>
      <c r="AB159" s="94" t="b">
        <v>0</v>
      </c>
      <c r="AF159" s="42"/>
    </row>
    <row r="160" spans="1:32">
      <c r="A160" s="4" t="str" cm="1">
        <f t="array" ref="A160">_xlfn.XLOOKUP(C160, '❄️ SD-WIN-BBALL ⚾'!$I$2:I329, '❄️ SD-WIN-BBALL ⚾'!$A$2:A329)</f>
        <v>B-RET</v>
      </c>
      <c r="B160" s="167" t="str" cm="1">
        <f t="array" ref="B160">_xlfn.XLOOKUP(C160, '❄️ SD-WIN-BBALL ⚾'!$I$2:I329, '❄️ SD-WIN-BBALL ⚾'!$G$2:G329)</f>
        <v>USBDVAL</v>
      </c>
      <c r="C160" s="4" t="str">
        <v>Vallivue HS</v>
      </c>
      <c r="D160" s="4" cm="1">
        <f t="array" ref="D160">_xlfn.XLOOKUP(C160, '❄️ SD-WIN-BBALL ⚾'!$I$2:I329, '❄️ SD-WIN-BBALL ⚾'!$AA$2:AA329)</f>
        <v>202</v>
      </c>
      <c r="E160" s="4" cm="1">
        <f t="array" ref="E160">_xlfn.XLOOKUP(C160, '❄️ SD-WIN-BBALL ⚾'!$I$2:I329, '❄️ SD-WIN-BBALL ⚾'!$AB$2:AB329)</f>
        <v>223</v>
      </c>
      <c r="F160" s="4" t="str" cm="1">
        <f t="array" ref="F160">_xlfn.XLOOKUP(C160, '❄️ SD-WIN-BBALL ⚾'!$I$2:I329, '❄️ SD-WIN-BBALL ⚾'!$AE$2:AE329)</f>
        <v>Sundays: Feb. 2, 9, 16, 23</v>
      </c>
      <c r="G160" s="4" t="str" cm="1">
        <f t="array" ref="G160">_xlfn.XLOOKUP(C160, '❄️ SD-WIN-BBALL ⚾'!$I$2:I329, '❄️ SD-WIN-BBALL ⚾'!$AF$2:AF329)</f>
        <v>9am-1:30pm</v>
      </c>
      <c r="H160" s="42"/>
      <c r="I160" s="94" t="b">
        <v>1</v>
      </c>
      <c r="J160" s="94" t="b">
        <v>1</v>
      </c>
      <c r="K160" s="94" t="b">
        <v>1</v>
      </c>
      <c r="L160" s="94" t="b">
        <v>1</v>
      </c>
      <c r="M160" s="94" t="b">
        <v>1</v>
      </c>
      <c r="N160" s="94" t="b">
        <v>1</v>
      </c>
      <c r="O160" s="94" t="b">
        <v>1</v>
      </c>
      <c r="P160" s="94" t="b">
        <v>1</v>
      </c>
      <c r="Q160" s="94" t="b">
        <v>1</v>
      </c>
      <c r="R160" s="94" t="b">
        <v>1</v>
      </c>
      <c r="S160" s="94" t="b">
        <v>1</v>
      </c>
      <c r="T160" s="94" t="b">
        <v>1</v>
      </c>
      <c r="U160" s="94" t="b">
        <v>0</v>
      </c>
      <c r="V160" s="94" t="b">
        <v>1</v>
      </c>
      <c r="W160" s="94" t="b">
        <v>1</v>
      </c>
      <c r="X160" s="94" t="b">
        <v>1</v>
      </c>
      <c r="Y160" s="94" t="b">
        <v>1</v>
      </c>
      <c r="Z160" s="42"/>
      <c r="AB160" s="94" t="b">
        <v>0</v>
      </c>
      <c r="AF160" s="42"/>
    </row>
    <row r="161" spans="1:32">
      <c r="A161" s="22" t="str" cm="1">
        <f t="array" ref="A161">_xlfn.XLOOKUP(C161, '❄️ SD-WIN-BBALL ⚾'!$I$2:I330, '❄️ SD-WIN-BBALL ⚾'!$A$2:A330)</f>
        <v>B-RET</v>
      </c>
      <c r="B161" s="170" t="str" cm="1">
        <f t="array" ref="B161">_xlfn.XLOOKUP(C161, '❄️ SD-WIN-BBALL ⚾'!$I$2:I330, '❄️ SD-WIN-BBALL ⚾'!$G$2:G330)</f>
        <v>USBDVSU</v>
      </c>
      <c r="C161" s="22" t="str">
        <v xml:space="preserve">Vermont State University  </v>
      </c>
      <c r="D161" s="22" cm="1">
        <f t="array" ref="D161">_xlfn.XLOOKUP(C161, '❄️ SD-WIN-BBALL ⚾'!$I$2:I330, '❄️ SD-WIN-BBALL ⚾'!$AA$2:AA330)</f>
        <v>119</v>
      </c>
      <c r="E161" s="22" cm="1">
        <f t="array" ref="E161">_xlfn.XLOOKUP(C161, '❄️ SD-WIN-BBALL ⚾'!$I$2:I330, '❄️ SD-WIN-BBALL ⚾'!$AB$2:AB330)</f>
        <v>209</v>
      </c>
      <c r="F161" s="22" t="str" cm="1">
        <f t="array" ref="F161">_xlfn.XLOOKUP(C161, '❄️ SD-WIN-BBALL ⚾'!$I$2:I330, '❄️ SD-WIN-BBALL ⚾'!$AE$2:AE330)</f>
        <v>Sundays: Jan 19, 26; Feb. 2, 9</v>
      </c>
      <c r="G161" s="22" t="str" cm="1">
        <f t="array" ref="G161">_xlfn.XLOOKUP(C161, '❄️ SD-WIN-BBALL ⚾'!$I$2:I330, '❄️ SD-WIN-BBALL ⚾'!$AF$2:AF330)</f>
        <v>Noon-4:30pm</v>
      </c>
      <c r="H161" s="42"/>
      <c r="I161" s="91" t="b">
        <v>1</v>
      </c>
      <c r="J161" s="91" t="b">
        <v>1</v>
      </c>
      <c r="K161" s="91" t="b">
        <v>1</v>
      </c>
      <c r="L161" s="91" t="b">
        <v>1</v>
      </c>
      <c r="M161" s="91" t="b">
        <v>1</v>
      </c>
      <c r="N161" s="91" t="b">
        <v>1</v>
      </c>
      <c r="O161" s="91" t="b">
        <v>1</v>
      </c>
      <c r="P161" s="91" t="b">
        <v>1</v>
      </c>
      <c r="Q161" s="91" t="b">
        <v>1</v>
      </c>
      <c r="R161" s="91" t="b">
        <v>1</v>
      </c>
      <c r="S161" s="91" t="b">
        <v>1</v>
      </c>
      <c r="T161" s="91" t="b">
        <v>1</v>
      </c>
      <c r="U161" s="91" t="b">
        <v>0</v>
      </c>
      <c r="V161" s="91" t="b">
        <v>0</v>
      </c>
      <c r="W161" s="91" t="b">
        <v>0</v>
      </c>
      <c r="X161" s="91" t="b">
        <v>0</v>
      </c>
      <c r="Y161" s="91" t="b">
        <v>0</v>
      </c>
      <c r="Z161" s="42"/>
      <c r="AB161" s="91" t="b">
        <v>0</v>
      </c>
      <c r="AF161" s="42"/>
    </row>
    <row r="162" spans="1:32">
      <c r="A162" s="22" t="str" cm="1">
        <f t="array" ref="A162">_xlfn.XLOOKUP(C162, '❄️ SD-WIN-BBALL ⚾'!$I$2:I331, '❄️ SD-WIN-BBALL ⚾'!$A$2:A331)</f>
        <v>A-NEW</v>
      </c>
      <c r="B162" s="170" t="str" cm="1">
        <f t="array" ref="B162">_xlfn.XLOOKUP(C162, '❄️ SD-WIN-BBALL ⚾'!$I$2:I331, '❄️ SD-WIN-BBALL ⚾'!$G$2:G331)</f>
        <v>USBDWSH</v>
      </c>
      <c r="C162" s="22" t="str">
        <v xml:space="preserve">Washington HS  </v>
      </c>
      <c r="D162" s="22" cm="1">
        <f t="array" ref="D162">_xlfn.XLOOKUP(C162, '❄️ SD-WIN-BBALL ⚾'!$I$2:I331, '❄️ SD-WIN-BBALL ⚾'!$AA$2:AA331)</f>
        <v>118</v>
      </c>
      <c r="E162" s="22" cm="1">
        <f t="array" ref="E162">_xlfn.XLOOKUP(C162, '❄️ SD-WIN-BBALL ⚾'!$I$2:I331, '❄️ SD-WIN-BBALL ⚾'!$AB$2:AB331)</f>
        <v>222</v>
      </c>
      <c r="F162" s="22" t="str" cm="1">
        <f t="array" ref="F162">_xlfn.XLOOKUP(C162, '❄️ SD-WIN-BBALL ⚾'!$I$2:I331, '❄️ SD-WIN-BBALL ⚾'!$AE$2:AE331)</f>
        <v>Saturdays: Jan. 18, 25; Feb. 15, 22</v>
      </c>
      <c r="G162" s="22" t="str" cm="1">
        <f t="array" ref="G162">_xlfn.XLOOKUP(C162, '❄️ SD-WIN-BBALL ⚾'!$I$2:I331, '❄️ SD-WIN-BBALL ⚾'!$AF$2:AF331)</f>
        <v>9am-1:30pm</v>
      </c>
      <c r="H162" s="42"/>
      <c r="I162" s="91" t="b">
        <v>1</v>
      </c>
      <c r="J162" s="91" t="b">
        <v>1</v>
      </c>
      <c r="K162" s="91" t="b">
        <v>1</v>
      </c>
      <c r="L162" s="91" t="b">
        <v>1</v>
      </c>
      <c r="M162" s="91" t="b">
        <v>1</v>
      </c>
      <c r="N162" s="91" t="b">
        <v>1</v>
      </c>
      <c r="O162" s="91" t="b">
        <v>1</v>
      </c>
      <c r="P162" s="91" t="b">
        <v>1</v>
      </c>
      <c r="Q162" s="91" t="b">
        <v>1</v>
      </c>
      <c r="R162" s="91" t="b">
        <v>1</v>
      </c>
      <c r="S162" s="91" t="b">
        <v>1</v>
      </c>
      <c r="T162" s="91" t="b">
        <v>1</v>
      </c>
      <c r="U162" s="91" t="b">
        <v>0</v>
      </c>
      <c r="V162" s="91" t="b">
        <v>1</v>
      </c>
      <c r="W162" s="91" t="b">
        <v>1</v>
      </c>
      <c r="X162" s="91" t="b">
        <v>1</v>
      </c>
      <c r="Y162" s="91" t="b">
        <v>1</v>
      </c>
      <c r="Z162" s="42"/>
      <c r="AB162" s="91" t="b">
        <v>0</v>
      </c>
      <c r="AF162" s="42"/>
    </row>
    <row r="163" spans="1:32">
      <c r="A163" s="4" t="str" cm="1">
        <f t="array" ref="A163">_xlfn.XLOOKUP(C163, '❄️ SD-WIN-BBALL ⚾'!$I$2:I332, '❄️ SD-WIN-BBALL ⚾'!$A$2:A332)</f>
        <v>B-RET</v>
      </c>
      <c r="B163" s="167" t="str" cm="1">
        <f t="array" ref="B163">_xlfn.XLOOKUP(C163, '❄️ SD-WIN-BBALL ⚾'!$I$2:I332, '❄️ SD-WIN-BBALL ⚾'!$G$2:G332)</f>
        <v>USBDWM</v>
      </c>
      <c r="C163" s="4" t="str">
        <v>Watkins Memorial HS</v>
      </c>
      <c r="D163" s="4" cm="1">
        <f t="array" ref="D163">_xlfn.XLOOKUP(C163, '❄️ SD-WIN-BBALL ⚾'!$I$2:I332, '❄️ SD-WIN-BBALL ⚾'!$AA$2:AA332)</f>
        <v>112</v>
      </c>
      <c r="E163" s="4" cm="1">
        <f t="array" ref="E163">_xlfn.XLOOKUP(C163, '❄️ SD-WIN-BBALL ⚾'!$I$2:I332, '❄️ SD-WIN-BBALL ⚾'!$AB$2:AB332)</f>
        <v>216</v>
      </c>
      <c r="F163" s="4" t="str" cm="1">
        <f t="array" ref="F163">_xlfn.XLOOKUP(C163, '❄️ SD-WIN-BBALL ⚾'!$I$2:I332, '❄️ SD-WIN-BBALL ⚾'!$AE$2:AE332)</f>
        <v>Sundays: Jan. 12, 19, 26; Feb. 2, 9, 16</v>
      </c>
      <c r="G163" s="4" t="str" cm="1">
        <f t="array" ref="G163">_xlfn.XLOOKUP(C163, '❄️ SD-WIN-BBALL ⚾'!$I$2:I332, '❄️ SD-WIN-BBALL ⚾'!$AF$2:AF332)</f>
        <v>1pm-6pm</v>
      </c>
      <c r="H163" s="42"/>
      <c r="I163" s="94" t="b">
        <v>1</v>
      </c>
      <c r="J163" s="94" t="b">
        <v>1</v>
      </c>
      <c r="K163" s="94" t="b">
        <v>1</v>
      </c>
      <c r="L163" s="94" t="b">
        <v>1</v>
      </c>
      <c r="M163" s="94" t="b">
        <v>1</v>
      </c>
      <c r="N163" s="94" t="b">
        <v>1</v>
      </c>
      <c r="O163" s="94" t="b">
        <v>1</v>
      </c>
      <c r="P163" s="94" t="b">
        <v>1</v>
      </c>
      <c r="Q163" s="94" t="b">
        <v>1</v>
      </c>
      <c r="R163" s="94" t="b">
        <v>1</v>
      </c>
      <c r="S163" s="94" t="b">
        <v>1</v>
      </c>
      <c r="T163" s="94" t="b">
        <v>1</v>
      </c>
      <c r="U163" s="94" t="b">
        <v>0</v>
      </c>
      <c r="V163" s="94" t="b">
        <v>1</v>
      </c>
      <c r="W163" s="94" t="b">
        <v>1</v>
      </c>
      <c r="X163" s="94" t="b">
        <v>1</v>
      </c>
      <c r="Y163" s="94" t="b">
        <v>0</v>
      </c>
      <c r="Z163" s="42"/>
      <c r="AB163" s="94" t="b">
        <v>0</v>
      </c>
      <c r="AF163" s="42"/>
    </row>
    <row r="164" spans="1:32">
      <c r="A164" s="4" t="str" cm="1">
        <f t="array" ref="A164">_xlfn.XLOOKUP(C164, '❄️ SD-WIN-BBALL ⚾'!$I$2:I333, '❄️ SD-WIN-BBALL ⚾'!$A$2:A333)</f>
        <v>A-NEW</v>
      </c>
      <c r="B164" s="167" t="str" cm="1">
        <f t="array" ref="B164">_xlfn.XLOOKUP(C164, '❄️ SD-WIN-BBALL ⚾'!$I$2:I333, '❄️ SD-WIN-BBALL ⚾'!$G$2:G333)</f>
        <v>USBDWBT</v>
      </c>
      <c r="C164" s="4" t="str">
        <v xml:space="preserve">World Baseball Academy  </v>
      </c>
      <c r="D164" s="4" cm="1">
        <f t="array" ref="D164">_xlfn.XLOOKUP(C164, '❄️ SD-WIN-BBALL ⚾'!$I$2:I333, '❄️ SD-WIN-BBALL ⚾'!$AA$2:AA333)</f>
        <v>105</v>
      </c>
      <c r="E164" s="4" cm="1">
        <f t="array" ref="E164">_xlfn.XLOOKUP(C164, '❄️ SD-WIN-BBALL ⚾'!$I$2:I333, '❄️ SD-WIN-BBALL ⚾'!$AB$2:AB333)</f>
        <v>126</v>
      </c>
      <c r="F164" s="4" t="str" cm="1">
        <f t="array" ref="F164">_xlfn.XLOOKUP(C164, '❄️ SD-WIN-BBALL ⚾'!$I$2:I333, '❄️ SD-WIN-BBALL ⚾'!$AE$2:AE333)</f>
        <v>Sundays: Jan. 5, 12, 19, 26</v>
      </c>
      <c r="G164" s="4" t="str" cm="1">
        <f t="array" ref="G164">_xlfn.XLOOKUP(C164, '❄️ SD-WIN-BBALL ⚾'!$I$2:I333, '❄️ SD-WIN-BBALL ⚾'!$AF$2:AF333)</f>
        <v>Noon-4:30pm</v>
      </c>
      <c r="H164" s="42"/>
      <c r="I164" s="94" t="b">
        <v>1</v>
      </c>
      <c r="J164" s="94" t="b">
        <v>1</v>
      </c>
      <c r="K164" s="94" t="b">
        <v>1</v>
      </c>
      <c r="L164" s="94" t="b">
        <v>1</v>
      </c>
      <c r="M164" s="94" t="b">
        <v>1</v>
      </c>
      <c r="N164" s="94" t="b">
        <v>1</v>
      </c>
      <c r="O164" s="94" t="b">
        <v>1</v>
      </c>
      <c r="P164" s="94" t="b">
        <v>1</v>
      </c>
      <c r="Q164" s="94" t="b">
        <v>1</v>
      </c>
      <c r="R164" s="94" t="b">
        <v>1</v>
      </c>
      <c r="S164" s="94" t="b">
        <v>1</v>
      </c>
      <c r="T164" s="94" t="b">
        <v>1</v>
      </c>
      <c r="U164" s="94" t="b">
        <v>0</v>
      </c>
      <c r="V164" s="94" t="b">
        <v>1</v>
      </c>
      <c r="W164" s="94" t="b">
        <v>1</v>
      </c>
      <c r="X164" s="94" t="b">
        <v>1</v>
      </c>
      <c r="Y164" s="94" t="b">
        <v>1</v>
      </c>
      <c r="Z164" s="42"/>
      <c r="AB164" s="94" t="b">
        <v>0</v>
      </c>
      <c r="AF164" s="42"/>
    </row>
    <row r="165" spans="1:32">
      <c r="A165" s="4" t="str" cm="1">
        <f t="array" ref="A165">_xlfn.XLOOKUP(C165, '❄️ SD-WIN-BBALL ⚾'!$I$2:I334, '❄️ SD-WIN-BBALL ⚾'!$A$2:A334)</f>
        <v>A-NEW</v>
      </c>
      <c r="B165" s="167" t="str" cm="1">
        <f t="array" ref="B165">_xlfn.XLOOKUP(C165, '❄️ SD-WIN-BBALL ⚾'!$I$2:I334, '❄️ SD-WIN-BBALL ⚾'!$G$2:G334)</f>
        <v>USBDYK</v>
      </c>
      <c r="C165" s="4" t="str">
        <v xml:space="preserve">York HS   </v>
      </c>
      <c r="D165" s="4" cm="1">
        <f t="array" ref="D165">_xlfn.XLOOKUP(C165, '❄️ SD-WIN-BBALL ⚾'!$I$2:I334, '❄️ SD-WIN-BBALL ⚾'!$AA$2:AA334)</f>
        <v>223</v>
      </c>
      <c r="E165" s="4" cm="1">
        <f t="array" ref="E165">_xlfn.XLOOKUP(C165, '❄️ SD-WIN-BBALL ⚾'!$I$2:I334, '❄️ SD-WIN-BBALL ⚾'!$AB$2:AB334)</f>
        <v>316</v>
      </c>
      <c r="F165" s="4" t="str" cm="1">
        <f t="array" ref="F165">_xlfn.XLOOKUP(C165, '❄️ SD-WIN-BBALL ⚾'!$I$2:I334, '❄️ SD-WIN-BBALL ⚾'!$AE$2:AE334)</f>
        <v>Sundays: Feb. 23; Mar. 2, 9, 16</v>
      </c>
      <c r="G165" s="4" t="str" cm="1">
        <f t="array" ref="G165">_xlfn.XLOOKUP(C165, '❄️ SD-WIN-BBALL ⚾'!$I$2:I334, '❄️ SD-WIN-BBALL ⚾'!$AF$2:AF334)</f>
        <v>Noon-4:30pm</v>
      </c>
      <c r="H165" s="42"/>
      <c r="I165" s="94" t="b">
        <v>1</v>
      </c>
      <c r="J165" s="94" t="b">
        <v>1</v>
      </c>
      <c r="K165" s="94" t="b">
        <v>1</v>
      </c>
      <c r="L165" s="94" t="b">
        <v>1</v>
      </c>
      <c r="M165" s="94" t="b">
        <v>1</v>
      </c>
      <c r="N165" s="94" t="b">
        <v>1</v>
      </c>
      <c r="O165" s="94" t="b">
        <v>1</v>
      </c>
      <c r="P165" s="94" t="b">
        <v>1</v>
      </c>
      <c r="Q165" s="94" t="b">
        <v>1</v>
      </c>
      <c r="R165" s="94" t="b">
        <v>1</v>
      </c>
      <c r="S165" s="94" t="b">
        <v>1</v>
      </c>
      <c r="T165" s="94" t="b">
        <v>1</v>
      </c>
      <c r="U165" s="94" t="b">
        <v>0</v>
      </c>
      <c r="V165" s="94" t="b">
        <v>1</v>
      </c>
      <c r="W165" s="94" t="b">
        <v>1</v>
      </c>
      <c r="X165" s="94" t="b">
        <v>1</v>
      </c>
      <c r="Y165" s="94" t="b">
        <v>1</v>
      </c>
      <c r="Z165" s="42"/>
      <c r="AB165" s="94" t="b">
        <v>0</v>
      </c>
      <c r="AF165" s="42"/>
    </row>
    <row r="166" spans="1:32">
      <c r="A166" s="22" t="e" cm="1">
        <f t="array" ref="A166">_xlfn.XLOOKUP(C166, '❄️ SD-WIN-BBALL ⚾'!$I$2:I335, '❄️ SD-WIN-BBALL ⚾'!$A$2:A335)</f>
        <v>#N/A</v>
      </c>
      <c r="B166" s="170" t="e" cm="1">
        <f t="array" ref="B166">_xlfn.XLOOKUP(C166, '❄️ SD-WIN-BBALL ⚾'!$I$2:I335, '❄️ SD-WIN-BBALL ⚾'!$G$2:G335)</f>
        <v>#N/A</v>
      </c>
      <c r="C166" s="22">
        <v>0</v>
      </c>
      <c r="D166" s="22" t="e" cm="1">
        <f t="array" ref="D166">_xlfn.XLOOKUP(C166, '❄️ SD-WIN-BBALL ⚾'!$I$2:I335, '❄️ SD-WIN-BBALL ⚾'!$AA$2:AA335)</f>
        <v>#N/A</v>
      </c>
      <c r="E166" s="22" t="e" cm="1">
        <f t="array" ref="E166">_xlfn.XLOOKUP(C166, '❄️ SD-WIN-BBALL ⚾'!$I$2:I335, '❄️ SD-WIN-BBALL ⚾'!$AB$2:AB335)</f>
        <v>#N/A</v>
      </c>
      <c r="F166" s="22" t="e" cm="1">
        <f t="array" ref="F166">_xlfn.XLOOKUP(C166, '❄️ SD-WIN-BBALL ⚾'!$I$2:I335, '❄️ SD-WIN-BBALL ⚾'!$AE$2:AE335)</f>
        <v>#N/A</v>
      </c>
      <c r="G166" s="22" t="e" cm="1">
        <f t="array" ref="G166">_xlfn.XLOOKUP(C166, '❄️ SD-WIN-BBALL ⚾'!$I$2:I335, '❄️ SD-WIN-BBALL ⚾'!$AF$2:AF335)</f>
        <v>#N/A</v>
      </c>
      <c r="H166" s="42"/>
      <c r="I166" s="91" t="b">
        <v>1</v>
      </c>
      <c r="J166" s="91" t="b">
        <v>1</v>
      </c>
      <c r="K166" s="91" t="b">
        <v>1</v>
      </c>
      <c r="L166" s="91" t="b">
        <v>1</v>
      </c>
      <c r="M166" s="91" t="b">
        <v>1</v>
      </c>
      <c r="N166" s="91" t="b">
        <v>1</v>
      </c>
      <c r="O166" s="91" t="b">
        <v>1</v>
      </c>
      <c r="P166" s="91" t="b">
        <v>1</v>
      </c>
      <c r="Q166" s="91" t="b">
        <v>1</v>
      </c>
      <c r="R166" s="91" t="b">
        <v>1</v>
      </c>
      <c r="S166" s="91" t="b">
        <v>1</v>
      </c>
      <c r="T166" s="91" t="b">
        <v>1</v>
      </c>
      <c r="U166" s="91" t="b">
        <v>0</v>
      </c>
      <c r="V166" s="91" t="b">
        <v>1</v>
      </c>
      <c r="W166" s="91" t="b">
        <v>1</v>
      </c>
      <c r="X166" s="91" t="b">
        <v>1</v>
      </c>
      <c r="Y166" s="91" t="b">
        <v>0</v>
      </c>
      <c r="Z166" s="42"/>
      <c r="AB166" s="91" t="b">
        <v>0</v>
      </c>
      <c r="AF166" s="42"/>
    </row>
    <row r="167" spans="1:32">
      <c r="A167" s="4" t="e" cm="1">
        <f t="array" ref="A167">_xlfn.XLOOKUP(C167, '❄️ SD-WIN-BBALL ⚾'!$I$2:I336, '❄️ SD-WIN-BBALL ⚾'!$A$2:A336)</f>
        <v>#N/A</v>
      </c>
      <c r="B167" s="167" t="e" cm="1">
        <f t="array" ref="B167">_xlfn.XLOOKUP(C167, '❄️ SD-WIN-BBALL ⚾'!$I$2:I336, '❄️ SD-WIN-BBALL ⚾'!$G$2:G336)</f>
        <v>#N/A</v>
      </c>
      <c r="C167" s="4">
        <v>0</v>
      </c>
      <c r="D167" s="4" t="e" cm="1">
        <f t="array" ref="D167">_xlfn.XLOOKUP(C167, '❄️ SD-WIN-BBALL ⚾'!$I$2:I336, '❄️ SD-WIN-BBALL ⚾'!$AA$2:AA336)</f>
        <v>#N/A</v>
      </c>
      <c r="E167" s="4" t="e" cm="1">
        <f t="array" ref="E167">_xlfn.XLOOKUP(C167, '❄️ SD-WIN-BBALL ⚾'!$I$2:I336, '❄️ SD-WIN-BBALL ⚾'!$AB$2:AB336)</f>
        <v>#N/A</v>
      </c>
      <c r="F167" s="4" t="e" cm="1">
        <f t="array" ref="F167">_xlfn.XLOOKUP(C167, '❄️ SD-WIN-BBALL ⚾'!$I$2:I336, '❄️ SD-WIN-BBALL ⚾'!$AE$2:AE336)</f>
        <v>#N/A</v>
      </c>
      <c r="G167" s="4" t="e" cm="1">
        <f t="array" ref="G167">_xlfn.XLOOKUP(C167, '❄️ SD-WIN-BBALL ⚾'!$I$2:I336, '❄️ SD-WIN-BBALL ⚾'!$AF$2:AF336)</f>
        <v>#N/A</v>
      </c>
      <c r="H167" s="42"/>
      <c r="I167" s="94" t="b">
        <v>1</v>
      </c>
      <c r="J167" s="94" t="b">
        <v>1</v>
      </c>
      <c r="K167" s="94" t="b">
        <v>1</v>
      </c>
      <c r="L167" s="94" t="b">
        <v>1</v>
      </c>
      <c r="M167" s="94" t="b">
        <v>1</v>
      </c>
      <c r="N167" s="94" t="b">
        <v>1</v>
      </c>
      <c r="O167" s="94" t="b">
        <v>1</v>
      </c>
      <c r="P167" s="94" t="b">
        <v>1</v>
      </c>
      <c r="Q167" s="94" t="b">
        <v>1</v>
      </c>
      <c r="R167" s="94" t="b">
        <v>1</v>
      </c>
      <c r="S167" s="94" t="b">
        <v>1</v>
      </c>
      <c r="T167" s="94" t="b">
        <v>1</v>
      </c>
      <c r="U167" s="94" t="b">
        <v>0</v>
      </c>
      <c r="V167" s="94" t="b">
        <v>1</v>
      </c>
      <c r="W167" s="94" t="b">
        <v>1</v>
      </c>
      <c r="X167" s="94" t="b">
        <v>1</v>
      </c>
      <c r="Y167" s="94" t="b">
        <v>0</v>
      </c>
      <c r="Z167" s="42"/>
      <c r="AB167" s="94" t="b">
        <v>0</v>
      </c>
      <c r="AF167" s="42"/>
    </row>
    <row r="168" spans="1:32">
      <c r="A168" s="22" t="e" cm="1">
        <f t="array" ref="A168">_xlfn.XLOOKUP(C168, '❄️ SD-WIN-BBALL ⚾'!$I$2:I337, '❄️ SD-WIN-BBALL ⚾'!$A$2:A337)</f>
        <v>#N/A</v>
      </c>
      <c r="B168" s="170" t="e" cm="1">
        <f t="array" ref="B168">_xlfn.XLOOKUP(C168, '❄️ SD-WIN-BBALL ⚾'!$I$2:I337, '❄️ SD-WIN-BBALL ⚾'!$G$2:G337)</f>
        <v>#N/A</v>
      </c>
      <c r="C168" s="22">
        <v>0</v>
      </c>
      <c r="D168" s="22" t="e" cm="1">
        <f t="array" ref="D168">_xlfn.XLOOKUP(C168, '❄️ SD-WIN-BBALL ⚾'!$I$2:I337, '❄️ SD-WIN-BBALL ⚾'!$AA$2:AA337)</f>
        <v>#N/A</v>
      </c>
      <c r="E168" s="22" t="e" cm="1">
        <f t="array" ref="E168">_xlfn.XLOOKUP(C168, '❄️ SD-WIN-BBALL ⚾'!$I$2:I337, '❄️ SD-WIN-BBALL ⚾'!$AB$2:AB337)</f>
        <v>#N/A</v>
      </c>
      <c r="F168" s="22" t="e" cm="1">
        <f t="array" ref="F168">_xlfn.XLOOKUP(C168, '❄️ SD-WIN-BBALL ⚾'!$I$2:I337, '❄️ SD-WIN-BBALL ⚾'!$AE$2:AE337)</f>
        <v>#N/A</v>
      </c>
      <c r="G168" s="22" t="e" cm="1">
        <f t="array" ref="G168">_xlfn.XLOOKUP(C168, '❄️ SD-WIN-BBALL ⚾'!$I$2:I337, '❄️ SD-WIN-BBALL ⚾'!$AF$2:AF337)</f>
        <v>#N/A</v>
      </c>
      <c r="H168" s="42"/>
      <c r="I168" s="96" t="b">
        <v>1</v>
      </c>
      <c r="J168" s="96" t="b">
        <v>1</v>
      </c>
      <c r="K168" s="96" t="b">
        <v>1</v>
      </c>
      <c r="L168" s="96" t="b">
        <v>1</v>
      </c>
      <c r="M168" s="96" t="b">
        <v>1</v>
      </c>
      <c r="N168" s="96" t="b">
        <v>1</v>
      </c>
      <c r="O168" s="96" t="b">
        <v>1</v>
      </c>
      <c r="P168" s="96" t="b">
        <v>1</v>
      </c>
      <c r="Q168" s="96" t="b">
        <v>1</v>
      </c>
      <c r="R168" s="96" t="b">
        <v>1</v>
      </c>
      <c r="S168" s="96" t="b">
        <v>1</v>
      </c>
      <c r="T168" s="96" t="b">
        <v>1</v>
      </c>
      <c r="U168" s="96" t="b">
        <v>0</v>
      </c>
      <c r="V168" s="96" t="b">
        <v>1</v>
      </c>
      <c r="W168" s="96" t="b">
        <v>1</v>
      </c>
      <c r="X168" s="96" t="b">
        <v>1</v>
      </c>
      <c r="Y168" s="96" t="b">
        <v>1</v>
      </c>
      <c r="Z168" s="42"/>
      <c r="AB168" s="96" t="b">
        <v>0</v>
      </c>
      <c r="AF168" s="42"/>
    </row>
    <row r="169" spans="1:32">
      <c r="A169" s="22" t="str" cm="1">
        <f t="array" ref="A169">_xlfn.XLOOKUP(C169, '❄️ SD-WIN-BBALL ⚾'!$I$2:I338, '❄️ SD-WIN-BBALL ⚾'!$A$2:A338)</f>
        <v>OUT</v>
      </c>
      <c r="B169" s="170" cm="1">
        <f t="array" ref="B169">_xlfn.XLOOKUP(C169, '❄️ SD-WIN-BBALL ⚾'!$I$2:I338, '❄️ SD-WIN-BBALL ⚾'!$G$2:G338)</f>
        <v>0</v>
      </c>
      <c r="C169" s="97"/>
      <c r="D169" s="22" cm="1">
        <f t="array" ref="D169">_xlfn.XLOOKUP(C169, '❄️ SD-WIN-BBALL ⚾'!$I$2:I338, '❄️ SD-WIN-BBALL ⚾'!$AA$2:AA338)</f>
        <v>0</v>
      </c>
      <c r="E169" s="22" cm="1">
        <f t="array" ref="E169">_xlfn.XLOOKUP(C169, '❄️ SD-WIN-BBALL ⚾'!$I$2:I338, '❄️ SD-WIN-BBALL ⚾'!$AB$2:AB338)</f>
        <v>0</v>
      </c>
      <c r="F169" s="22" cm="1">
        <f t="array" ref="F169">_xlfn.XLOOKUP(C169, '❄️ SD-WIN-BBALL ⚾'!$I$2:I338, '❄️ SD-WIN-BBALL ⚾'!$AE$2:AE338)</f>
        <v>0</v>
      </c>
      <c r="G169" s="22" cm="1">
        <f t="array" ref="G169">_xlfn.XLOOKUP(C169, '❄️ SD-WIN-BBALL ⚾'!$I$2:I338, '❄️ SD-WIN-BBALL ⚾'!$AF$2:AF338)</f>
        <v>0</v>
      </c>
      <c r="H169" s="95"/>
      <c r="I169" s="96" t="b">
        <v>1</v>
      </c>
      <c r="J169" s="96" t="b">
        <v>1</v>
      </c>
      <c r="K169" s="96" t="b">
        <v>1</v>
      </c>
      <c r="L169" s="96" t="b">
        <v>1</v>
      </c>
      <c r="M169" s="96" t="b">
        <v>1</v>
      </c>
      <c r="N169" s="96" t="b">
        <v>1</v>
      </c>
      <c r="O169" s="96" t="b">
        <v>1</v>
      </c>
      <c r="P169" s="96" t="b">
        <v>1</v>
      </c>
      <c r="Q169" s="96" t="b">
        <v>1</v>
      </c>
      <c r="R169" s="96" t="b">
        <v>1</v>
      </c>
      <c r="S169" s="96" t="b">
        <v>1</v>
      </c>
      <c r="T169" s="96" t="b">
        <v>1</v>
      </c>
      <c r="U169" s="96" t="b">
        <v>0</v>
      </c>
      <c r="V169" s="96" t="b">
        <v>1</v>
      </c>
      <c r="W169" s="96" t="b">
        <v>1</v>
      </c>
      <c r="X169" s="96" t="b">
        <v>1</v>
      </c>
      <c r="Y169" s="96" t="b">
        <v>0</v>
      </c>
      <c r="Z169" s="95"/>
      <c r="AB169" s="96" t="b">
        <v>0</v>
      </c>
      <c r="AF169" s="95"/>
    </row>
    <row r="170" spans="1:32" ht="15" customHeight="1">
      <c r="A170" s="42"/>
      <c r="B170" s="42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B170" s="23"/>
      <c r="AC170" s="187">
        <f>SUM(AC2:AC169)</f>
        <v>67</v>
      </c>
      <c r="AD170" s="187">
        <f>SUM(AD2:AD169)</f>
        <v>17</v>
      </c>
      <c r="AE170" s="188">
        <f>AD170/AC170</f>
        <v>0.2537313432835821</v>
      </c>
      <c r="AF170" s="23"/>
    </row>
    <row r="171" spans="1:32" ht="15" customHeight="1"/>
    <row r="172" spans="1:32" ht="15" customHeight="1"/>
    <row r="173" spans="1:32" ht="15" customHeight="1"/>
    <row r="174" spans="1:32" ht="15" customHeight="1"/>
    <row r="175" spans="1:32" ht="15" customHeight="1"/>
    <row r="176" spans="1:32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hyperlinks>
    <hyperlink ref="B3" r:id="rId1" display="=XLOOKUP(C3, 'SD-WIN-BBALL'!$F$2:F171, 'SD-WIN-BBALL'!$E$2:E171)" xr:uid="{22D89E6B-8F46-42E6-A9B9-C370F4705764}"/>
    <hyperlink ref="B2" r:id="rId2" display="=XLOOKUP(C2, 'SD-WIN-BBALL'!$F$2:F170, 'SD-WIN-BBALL'!$E$2:E170)" xr:uid="{C32BAB90-40A6-4A6A-A507-A2857FE4F7AA}"/>
    <hyperlink ref="B4" r:id="rId3" display="=XLOOKUP(C4, 'SD-WIN-BBALL'!$F$2:F172, 'SD-WIN-BBALL'!$E$2:E172)" xr:uid="{77E46CA4-6DEA-458C-9EE7-9FCB36D619D9}"/>
    <hyperlink ref="B5" r:id="rId4" display="=XLOOKUP(C5, 'SD-WIN-BBALL'!$F$2:F173, 'SD-WIN-BBALL'!$E$2:E173)" xr:uid="{0675558D-0B95-4EFA-92D3-6E0E57803241}"/>
    <hyperlink ref="B6" r:id="rId5" display="=XLOOKUP(C6, 'SD-WIN-BBALL'!$F$2:F174, 'SD-WIN-BBALL'!$E$2:E174)" xr:uid="{3B368A1B-0FBD-4D92-9A4E-99349B27F4AB}"/>
    <hyperlink ref="B7" r:id="rId6" display="=XLOOKUP(C7, 'SD-WIN-BBALL'!$F$2:F175, 'SD-WIN-BBALL'!$E$2:E175)" xr:uid="{8AB1F2CC-835F-4C53-9048-E67F5EFA33A7}"/>
    <hyperlink ref="B8" r:id="rId7" display="=XLOOKUP(C8, 'SD-WIN-BBALL'!$F$2:F176, 'SD-WIN-BBALL'!$E$2:E176)" xr:uid="{16C7B5B5-1639-4D87-824D-A7886D2F0D7D}"/>
    <hyperlink ref="B9" r:id="rId8" display="=XLOOKUP(C9, 'SD-WIN-BBALL'!$F$2:F177, 'SD-WIN-BBALL'!$E$2:E177)" xr:uid="{593E05EB-6128-4D5E-8ACE-510934802195}"/>
    <hyperlink ref="B10" r:id="rId9" display="=XLOOKUP(C10, 'SD-WIN-BBALL'!$F$2:F178, 'SD-WIN-BBALL'!$E$2:E178)" xr:uid="{0E46134B-500F-4C50-9A61-FD47696CD699}"/>
    <hyperlink ref="B13" r:id="rId10" display="=XLOOKUP(C13, 'SD-WIN-BBALL'!$F$2:F181, 'SD-WIN-BBALL'!$E$2:E181)" xr:uid="{FEECE347-FCE4-4CF4-AF04-097301AC4200}"/>
    <hyperlink ref="B14" r:id="rId11" display="=XLOOKUP(C14, 'SD-WIN-BBALL'!$F$2:F182, 'SD-WIN-BBALL'!$E$2:E182)" xr:uid="{6C9FB5E9-DCDD-46B6-85D8-9D0825942AF6}"/>
    <hyperlink ref="B15" r:id="rId12" display="=XLOOKUP(C15, 'SD-WIN-BBALL'!$F$2:F183, 'SD-WIN-BBALL'!$E$2:E183)" xr:uid="{781F17B7-5FAB-4AFF-B200-5F6C91C18EF3}"/>
    <hyperlink ref="B110" r:id="rId13" display="=XLOOKUP(C110, 'SD-WIN-BBALL'!$F$2:F278, 'SD-WIN-BBALL'!$E$2:E278)" xr:uid="{1BF7EA38-1F60-406A-8C9A-D3CD3C424520}"/>
    <hyperlink ref="B16" r:id="rId14" display="=XLOOKUP(C16, 'SD-WIN-BBALL'!$F$2:F184, 'SD-WIN-BBALL'!$E$2:E184)" xr:uid="{8E5D4832-A6B0-4E3D-A6D4-1733F9B3E639}"/>
    <hyperlink ref="B17" r:id="rId15" display="=XLOOKUP(C17, 'SD-WIN-BBALL'!$F$2:F185, 'SD-WIN-BBALL'!$E$2:E185)" xr:uid="{2C24A20E-04AC-48B2-8FC1-27DE93EBCB9D}"/>
    <hyperlink ref="B28" r:id="rId16" display="=XLOOKUP(C28, 'SD-WIN-BBALL'!$F$2:F196, 'SD-WIN-BBALL'!$E$2:E196)" xr:uid="{3FE7072C-3EF3-472B-B6C3-3733997194E2}"/>
    <hyperlink ref="B80" r:id="rId17" display="=XLOOKUP(C80, 'SD-WIN-BBALL'!$F$2:F248, 'SD-WIN-BBALL'!$E$2:E248)" xr:uid="{16E5D272-7CAA-4975-946D-FED438E67518}"/>
    <hyperlink ref="B108" r:id="rId18" display="=XLOOKUP(C108, 'SD-WIN-BBALL'!$F$2:F276, 'SD-WIN-BBALL'!$E$2:E276)" xr:uid="{EF4CAB32-089A-481E-AE8B-26F99C884CB6}"/>
    <hyperlink ref="B147:B148" r:id="rId19" display="=XLOOKUP(C147, 'SD-WIN-BBALL'!$F$2:F315, 'SD-WIN-BBALL'!$E$2:E315)" xr:uid="{DC3F4D26-DF48-4315-B1E1-152DEE4DE7BD}"/>
    <hyperlink ref="B153" r:id="rId20" display="=XLOOKUP(C153, 'SD-WIN-BBALL'!$F$2:F321, 'SD-WIN-BBALL'!$E$2:E321)" xr:uid="{5EDCF4C8-4918-4D33-B0EC-31E8E87186AC}"/>
    <hyperlink ref="B18" r:id="rId21" display="=XLOOKUP(C18, 'SD-WIN-BBALL'!$F$2:F186, 'SD-WIN-BBALL'!$E$2:E186)" xr:uid="{0CA48F8B-D371-4BC9-9E95-96DA79EAC78D}"/>
    <hyperlink ref="B21" r:id="rId22" display="=XLOOKUP(C21, 'SD-WIN-BBALL'!$F$2:F189, 'SD-WIN-BBALL'!$E$2:E189)" xr:uid="{EB4BED3D-FA4C-45F0-A4BD-E84CD4F484AA}"/>
    <hyperlink ref="B22" r:id="rId23" display="=XLOOKUP(C22, 'SD-WIN-BBALL'!$F$2:F190, 'SD-WIN-BBALL'!$E$2:E190)" xr:uid="{352D02D4-3A5F-4CDB-BFE7-5D54361D495E}"/>
    <hyperlink ref="B23" r:id="rId24" display="=XLOOKUP(C23, 'SD-WIN-BBALL'!$F$2:F191, 'SD-WIN-BBALL'!$E$2:E191)" xr:uid="{16A43D89-84C4-41F5-8250-EB88D4D41DAC}"/>
    <hyperlink ref="B24" r:id="rId25" display="=XLOOKUP(C24, 'SD-WIN-BBALL'!$F$2:F192, 'SD-WIN-BBALL'!$E$2:E192)" xr:uid="{F2EAF54A-D8BB-4578-9FE0-EEA3848FCEED}"/>
    <hyperlink ref="B48" r:id="rId26" display="=XLOOKUP(C48, 'SD-WIN-BBALL'!$F$2:F216, 'SD-WIN-BBALL'!$E$2:E216)" xr:uid="{ADBF8BBC-F239-452F-B147-BA8B73525B48}"/>
    <hyperlink ref="B25" r:id="rId27" display="=XLOOKUP(C25, 'SD-WIN-BBALL'!$F$2:F193, 'SD-WIN-BBALL'!$E$2:E193)" xr:uid="{26E97227-5F83-45AB-B8C2-2F4C3ED113D0}"/>
    <hyperlink ref="B26" r:id="rId28" display="=XLOOKUP(C26, 'SD-WIN-BBALL'!$F$2:F194, 'SD-WIN-BBALL'!$E$2:E194)" xr:uid="{84D417C0-8A48-4F78-A9D6-C76BEFE5FD66}"/>
    <hyperlink ref="B29" r:id="rId29" display="=XLOOKUP(C29, 'SD-WIN-BBALL'!$F$2:F197, 'SD-WIN-BBALL'!$E$2:E197)" xr:uid="{B5D23866-CEED-4FC0-97AD-3A4C773A8EC4}"/>
    <hyperlink ref="B30" r:id="rId30" display="=XLOOKUP(C30, 'SD-WIN-BBALL'!$F$2:F198, 'SD-WIN-BBALL'!$E$2:E198)" xr:uid="{A6399F4B-0D52-444F-A9EF-25595E91D7EF}"/>
    <hyperlink ref="B31" r:id="rId31" display="=XLOOKUP(C31, 'SD-WIN-BBALL'!$F$2:F199, 'SD-WIN-BBALL'!$E$2:E199)" xr:uid="{37C7F8A6-DF3E-40DD-BE77-F2D996E415B1}"/>
    <hyperlink ref="B33" r:id="rId32" display="=XLOOKUP(C33, 'SD-WIN-BBALL'!$F$2:F201, 'SD-WIN-BBALL'!$E$2:E201)" xr:uid="{79711CE2-4EBE-4363-989F-A9400121BCFA}"/>
    <hyperlink ref="B34" r:id="rId33" display="=XLOOKUP(C34, 'SD-WIN-BBALL'!$F$2:F202, 'SD-WIN-BBALL'!$E$2:E202)" xr:uid="{3E519C45-4CEA-4582-9619-5860ACA88149}"/>
    <hyperlink ref="B35" r:id="rId34" display="=XLOOKUP(C35, 'SD-WIN-BBALL'!$F$2:F203, 'SD-WIN-BBALL'!$E$2:E203)" xr:uid="{5EE97594-A4BB-40F2-857D-42F7EE30F217}"/>
    <hyperlink ref="B36" r:id="rId35" display="=XLOOKUP(C36, 'SD-WIN-BBALL'!$F$2:F204, 'SD-WIN-BBALL'!$E$2:E204)" xr:uid="{D4788918-ECC7-44B4-BB3D-D37910ED65A4}"/>
    <hyperlink ref="B38" r:id="rId36" display="=XLOOKUP(C38, 'SD-WIN-BBALL'!$F$2:F206, 'SD-WIN-BBALL'!$E$2:E206)" xr:uid="{ED4CCC46-705F-4782-AA7A-2C50F8378DCC}"/>
    <hyperlink ref="B39" r:id="rId37" display="=XLOOKUP(C39, 'SD-WIN-BBALL'!$F$2:F207, 'SD-WIN-BBALL'!$E$2:E207)" xr:uid="{0ADCE6F6-29F4-4F8D-BC8F-C095A5A079BA}"/>
    <hyperlink ref="B42" r:id="rId38" display="=XLOOKUP(C42, 'SD-WIN-BBALL'!$F$2:F210, 'SD-WIN-BBALL'!$E$2:E210)" xr:uid="{8C590AA7-DA25-4E52-8E2F-C53509B160C3}"/>
    <hyperlink ref="B43" r:id="rId39" display="=XLOOKUP(C43, 'SD-WIN-BBALL'!$F$2:F211, 'SD-WIN-BBALL'!$E$2:E211)" xr:uid="{D540ABE5-EEAD-44E0-8915-AFBE111B2960}"/>
    <hyperlink ref="B45:B46" r:id="rId40" display="=XLOOKUP(C45, 'SD-WIN-BBALL'!$F$2:F213, 'SD-WIN-BBALL'!$E$2:E213)" xr:uid="{8E43A90F-E5D5-450F-B864-A1E661CB5CEF}"/>
    <hyperlink ref="B50:B51" r:id="rId41" display="=XLOOKUP(C50, 'SD-WIN-BBALL'!$F$2:F218, 'SD-WIN-BBALL'!$E$2:E218)" xr:uid="{BB1BACE6-ADB9-47F8-8053-20E42E4ABFC9}"/>
    <hyperlink ref="B52" r:id="rId42" display="=XLOOKUP(C52, 'SD-WIN-BBALL'!$F$2:F220, 'SD-WIN-BBALL'!$E$2:E220)" xr:uid="{1C9FEEFA-2176-4EAA-AF7D-C2D53C262AE8}"/>
    <hyperlink ref="B11" r:id="rId43" display="=XLOOKUP(C11, 'SD-WIN-BBALL'!$F$2:F179, 'SD-WIN-BBALL'!$E$2:E179)" xr:uid="{56046FAC-7186-4F44-A1FE-09E11C8268AA}"/>
    <hyperlink ref="B12" r:id="rId44" display="=XLOOKUP(C12, 'SD-WIN-BBALL'!$F$2:F180, 'SD-WIN-BBALL'!$E$2:E180)" xr:uid="{B35D9886-41C1-4AA9-B9E1-4DA8C737CA9B}"/>
    <hyperlink ref="B20" r:id="rId45" display="=XLOOKUP(C20, 'SD-WIN-BBALL'!$F$2:F188, 'SD-WIN-BBALL'!$E$2:E188)" xr:uid="{9BD443AE-CEED-4832-8EC3-F31E478BEBDF}"/>
    <hyperlink ref="B27" r:id="rId46" display="=XLOOKUP(C27, 'SD-WIN-BBALL'!$F$2:F195, 'SD-WIN-BBALL'!$E$2:E195)" xr:uid="{BF3EC52F-451A-4B67-9E3E-04C8B100DB4B}"/>
    <hyperlink ref="B32" r:id="rId47" display="=XLOOKUP(C32, 'SD-WIN-BBALL'!$F$2:F200, 'SD-WIN-BBALL'!$E$2:E200)" xr:uid="{09A8B634-4B58-44E3-BDD0-75335D6DBEF0}"/>
    <hyperlink ref="B53" r:id="rId48" display="=XLOOKUP(C53, 'SD-WIN-BBALL'!$F$2:F221, 'SD-WIN-BBALL'!$E$2:E221)" xr:uid="{B5DD8B58-20D9-40AF-9FBA-279F9DC4FFDF}"/>
    <hyperlink ref="B54" r:id="rId49" display="=XLOOKUP(C54, 'SD-WIN-BBALL'!$F$2:F222, 'SD-WIN-BBALL'!$E$2:E222)" xr:uid="{9D4ACB6C-8B80-4675-90E7-2AEAC6A0E97F}"/>
    <hyperlink ref="B55" r:id="rId50" display="=XLOOKUP(C55, 'SD-WIN-BBALL'!$F$2:F223, 'SD-WIN-BBALL'!$E$2:E223)" xr:uid="{40A59FFA-587C-4BDE-AA04-2B49A8A0D837}"/>
    <hyperlink ref="B56:B57" r:id="rId51" display="=XLOOKUP(C56, 'SD-WIN-BBALL'!$F$2:F224, 'SD-WIN-BBALL'!$E$2:E224)" xr:uid="{845E484A-706F-4AF5-B2D1-FABF8EE7EDD9}"/>
    <hyperlink ref="B59" r:id="rId52" display="=XLOOKUP(C59, 'SD-WIN-BBALL'!$F$2:F227, 'SD-WIN-BBALL'!$E$2:E227)" xr:uid="{B330B13E-EC33-46F3-A571-264129D4EACA}"/>
    <hyperlink ref="B60" r:id="rId53" display="=XLOOKUP(C60, 'SD-WIN-BBALL'!$F$2:F228, 'SD-WIN-BBALL'!$E$2:E228)" xr:uid="{E984E744-620C-46B0-AD63-024FA995889D}"/>
    <hyperlink ref="B61" r:id="rId54" display="=XLOOKUP(C61, 'SD-WIN-BBALL'!$F$2:F229, 'SD-WIN-BBALL'!$E$2:E229)" xr:uid="{C993970D-C848-468D-AEB0-FC73B9E5241D}"/>
    <hyperlink ref="B65" r:id="rId55" display="=XLOOKUP(C65, 'SD-WIN-BBALL'!$F$2:F233, 'SD-WIN-BBALL'!$E$2:E233)" xr:uid="{A1FC5DC5-DFAC-42B6-BD3C-8FECCEFE220D}"/>
    <hyperlink ref="B66" r:id="rId56" display="=XLOOKUP(C66, 'SD-WIN-BBALL'!$F$2:F234, 'SD-WIN-BBALL'!$E$2:E234)" xr:uid="{607830C3-0BF7-43A1-BC0E-8B04B58547DF}"/>
    <hyperlink ref="B67" r:id="rId57" display="=XLOOKUP(C67, 'SD-WIN-BBALL'!$F$2:F235, 'SD-WIN-BBALL'!$E$2:E235)" xr:uid="{57BDF5E9-C954-4A1C-9A52-1E1908B47921}"/>
    <hyperlink ref="B68" r:id="rId58" display="=XLOOKUP(C68, 'SD-WIN-BBALL'!$F$2:F236, 'SD-WIN-BBALL'!$E$2:E236)" xr:uid="{0A9F2AD1-9BAD-4B76-955B-B13A54D10A6C}"/>
    <hyperlink ref="B69" r:id="rId59" display="=XLOOKUP(C69, 'SD-WIN-BBALL'!$F$2:F237, 'SD-WIN-BBALL'!$E$2:E237)" xr:uid="{04529830-BFF8-428B-9E8E-39C215FB9DC4}"/>
    <hyperlink ref="B70:B71" r:id="rId60" display="=XLOOKUP(C70, 'SD-WIN-BBALL'!$F$2:F238, 'SD-WIN-BBALL'!$E$2:E238)" xr:uid="{0D672932-8F42-47D2-918D-3A4E721540C5}"/>
    <hyperlink ref="B74" r:id="rId61" display="=XLOOKUP(C74, 'SD-WIN-BBALL'!$F$2:F242, 'SD-WIN-BBALL'!$E$2:E242)" xr:uid="{6599FDCA-5774-4BF8-A940-FB559710CAEC}"/>
    <hyperlink ref="B75" r:id="rId62" display="=XLOOKUP(C75, 'SD-WIN-BBALL'!$F$2:F243, 'SD-WIN-BBALL'!$E$2:E243)" xr:uid="{FCE88BF9-3035-473F-B3D2-EC1BDBEBBD79}"/>
    <hyperlink ref="B76" r:id="rId63" display="=XLOOKUP(C76, 'SD-WIN-BBALL'!$F$2:F244, 'SD-WIN-BBALL'!$E$2:E244)" xr:uid="{6DDF3619-CAA7-4C8B-BBD5-917E2BD016B1}"/>
    <hyperlink ref="B77" r:id="rId64" display="=XLOOKUP(C77, 'SD-WIN-BBALL'!$F$2:F245, 'SD-WIN-BBALL'!$E$2:E245)" xr:uid="{5DEF958B-D2D7-4FD6-9316-8E45C9762DDE}"/>
    <hyperlink ref="B81" r:id="rId65" display="=XLOOKUP(C81, 'SD-WIN-BBALL'!$F$2:F249, 'SD-WIN-BBALL'!$E$2:E249)" xr:uid="{637007E4-0CD1-40E6-A42E-F5D02AB48D89}"/>
    <hyperlink ref="B82" r:id="rId66" display="=XLOOKUP(C82, 'SD-WIN-BBALL'!$F$2:F250, 'SD-WIN-BBALL'!$E$2:E250)" xr:uid="{DACF92D3-780A-4FC8-B954-4A08199CB952}"/>
    <hyperlink ref="B83" r:id="rId67" display="=XLOOKUP(C83, 'SD-WIN-BBALL'!$F$2:F251, 'SD-WIN-BBALL'!$E$2:E251)" xr:uid="{B2334FCD-FE2A-4A98-B33D-14A7EF9B65C7}"/>
    <hyperlink ref="B84" r:id="rId68" display="=XLOOKUP(C84, 'SD-WIN-BBALL'!$F$2:F252, 'SD-WIN-BBALL'!$E$2:E252)" xr:uid="{4E4338AE-C23D-420D-9F92-8E0443D08495}"/>
    <hyperlink ref="B87" r:id="rId69" display="=XLOOKUP(C87, 'SD-WIN-BBALL'!$F$2:F255, 'SD-WIN-BBALL'!$E$2:E255)" xr:uid="{E2A3A911-F770-47E5-A4F6-A2B77387CEFE}"/>
    <hyperlink ref="B88" r:id="rId70" display="=XLOOKUP(C88, 'SD-WIN-BBALL'!$F$2:F256, 'SD-WIN-BBALL'!$E$2:E256)" xr:uid="{9930A329-05A8-4FB9-9DDB-37B61B75E608}"/>
    <hyperlink ref="B90" r:id="rId71" display="=XLOOKUP(C90, 'SD-WIN-BBALL'!$F$2:F258, 'SD-WIN-BBALL'!$E$2:E258)" xr:uid="{75151169-BD69-4E97-AC75-14674DF5F365}"/>
    <hyperlink ref="B91" r:id="rId72" display="=XLOOKUP(C91, 'SD-WIN-BBALL'!$F$2:F259, 'SD-WIN-BBALL'!$E$2:E259)" xr:uid="{E22C283E-630E-4C1B-BEE6-DE64B18F9033}"/>
    <hyperlink ref="B92" r:id="rId73" display="=XLOOKUP(C92, 'SD-WIN-BBALL'!$F$2:F260, 'SD-WIN-BBALL'!$E$2:E260)" xr:uid="{E2D2EC19-E101-40DD-A116-75C7CABE0650}"/>
    <hyperlink ref="B94:B95" r:id="rId74" display="=XLOOKUP(C94, 'SD-WIN-BBALL'!$F$2:F262, 'SD-WIN-BBALL'!$E$2:E262)" xr:uid="{5537D7D7-AD8D-4C49-BEBF-0B5C471AFD58}"/>
    <hyperlink ref="B98" r:id="rId75" display="=XLOOKUP(C98, 'SD-WIN-BBALL'!$F$2:F266, 'SD-WIN-BBALL'!$E$2:E266)" xr:uid="{3759480D-0113-417B-AC5A-78AC277D84FF}"/>
    <hyperlink ref="B99" r:id="rId76" display="=XLOOKUP(C99, 'SD-WIN-BBALL'!$F$2:F267, 'SD-WIN-BBALL'!$E$2:E267)" xr:uid="{D1457EC5-7FD4-452C-983B-72541279B71F}"/>
    <hyperlink ref="B101" r:id="rId77" display="=XLOOKUP(C101, 'SD-WIN-BBALL'!$F$2:F269, 'SD-WIN-BBALL'!$E$2:E269)" xr:uid="{95F23B0E-834E-4534-8302-7D112542F33A}"/>
    <hyperlink ref="B102" r:id="rId78" display="=XLOOKUP(C102, 'SD-WIN-BBALL'!$F$2:F270, 'SD-WIN-BBALL'!$E$2:E270)" xr:uid="{14C8280E-10BD-4DA3-806B-9E45F85E7765}"/>
    <hyperlink ref="B104" r:id="rId79" display="=XLOOKUP(C104, 'SD-WIN-BBALL'!$F$2:F272, 'SD-WIN-BBALL'!$E$2:E272)" xr:uid="{606978A4-3483-454B-817A-121DF07F21E3}"/>
    <hyperlink ref="B105" r:id="rId80" display="=XLOOKUP(C105, 'SD-WIN-BBALL'!$F$2:F273, 'SD-WIN-BBALL'!$E$2:E273)" xr:uid="{CAA8D9DB-2D21-4408-9CC7-60C87A06C4FC}"/>
    <hyperlink ref="B112" r:id="rId81" display="=XLOOKUP(C112, 'SD-WIN-BBALL'!$F$2:F280, 'SD-WIN-BBALL'!$E$2:E280)" xr:uid="{4AD29FEA-4825-413B-B2D3-A1ADDA12CA4E}"/>
    <hyperlink ref="B114" r:id="rId82" display="=XLOOKUP(C114, 'SD-WIN-BBALL'!$F$2:F282, 'SD-WIN-BBALL'!$E$2:E282)" xr:uid="{81232F86-9F39-4160-91CA-67BC336A563C}"/>
    <hyperlink ref="B116" r:id="rId83" display="=XLOOKUP(C116, 'SD-WIN-BBALL'!$F$2:F284, 'SD-WIN-BBALL'!$E$2:E284)" xr:uid="{289ADA6A-79B9-4926-A05C-A5722E044A91}"/>
    <hyperlink ref="B118" r:id="rId84" display="=XLOOKUP(C118, 'SD-WIN-BBALL'!$F$2:F286, 'SD-WIN-BBALL'!$E$2:E286)" xr:uid="{6048C1F4-C3AA-4908-9B87-100128ACD659}"/>
    <hyperlink ref="B119:B120" r:id="rId85" display="=XLOOKUP(C119, 'SD-WIN-BBALL'!$F$2:F287, 'SD-WIN-BBALL'!$E$2:E287)" xr:uid="{5AB1A9A5-4798-44A7-B113-EC4B6E034016}"/>
    <hyperlink ref="B121" r:id="rId86" display="=XLOOKUP(C121, 'SD-WIN-BBALL'!$F$2:F289, 'SD-WIN-BBALL'!$E$2:E289)" xr:uid="{6CCD40AA-5C5A-46A9-B0D2-6315B545D730}"/>
    <hyperlink ref="B122" r:id="rId87" display="=XLOOKUP(C122, 'SD-WIN-BBALL'!$F$2:F290, 'SD-WIN-BBALL'!$E$2:E290)" xr:uid="{ED09C211-771A-46D2-B75C-B9071E679643}"/>
    <hyperlink ref="B123" r:id="rId88" display="=XLOOKUP(C123, 'SD-WIN-BBALL'!$F$2:F291, 'SD-WIN-BBALL'!$E$2:E291)" xr:uid="{AAA4CD3C-58E0-4DD9-A7DB-AC3349CD5872}"/>
    <hyperlink ref="B124:B125" r:id="rId89" display="=XLOOKUP(C124, 'SD-WIN-BBALL'!$F$2:F292, 'SD-WIN-BBALL'!$E$2:E292)" xr:uid="{ADEB7752-F91C-490D-AF8C-F99E1FF1513B}"/>
    <hyperlink ref="B126" r:id="rId90" display="=XLOOKUP(C126, 'SD-WIN-BBALL'!$F$2:F294, 'SD-WIN-BBALL'!$E$2:E294)" xr:uid="{3A6F96C7-6EDF-499E-8F3D-66898911538C}"/>
    <hyperlink ref="B127" r:id="rId91" display="=XLOOKUP(C127, 'SD-WIN-BBALL'!$F$2:F295, 'SD-WIN-BBALL'!$E$2:E295)" xr:uid="{93A0600D-BB1A-4A98-943C-DA8CDB4116CD}"/>
    <hyperlink ref="B129" r:id="rId92" display="=XLOOKUP(C129, 'SD-WIN-BBALL'!$F$2:F297, 'SD-WIN-BBALL'!$E$2:E297)" xr:uid="{A2059E75-BDAA-40F6-9727-E51F2FCB6CA1}"/>
    <hyperlink ref="B130" r:id="rId93" display="=XLOOKUP(C130, 'SD-WIN-BBALL'!$F$2:F298, 'SD-WIN-BBALL'!$E$2:E298)" xr:uid="{A0F1BF4A-6AE5-46A5-B591-2AD53A23105A}"/>
    <hyperlink ref="B131" r:id="rId94" display="=XLOOKUP(C131, 'SD-WIN-BBALL'!$F$2:F299, 'SD-WIN-BBALL'!$E$2:E299)" xr:uid="{A03AA448-2156-4174-822B-E2D551617C5B}"/>
    <hyperlink ref="B132" r:id="rId95" display="=XLOOKUP(C132, 'SD-WIN-BBALL'!$F$2:F300, 'SD-WIN-BBALL'!$E$2:E300)" xr:uid="{F22E4996-4019-4EE5-AB45-6D01CD87A56D}"/>
    <hyperlink ref="B134" r:id="rId96" display="=XLOOKUP(C134, 'SD-WIN-BBALL'!$F$2:F302, 'SD-WIN-BBALL'!$E$2:E302)" xr:uid="{711031C3-A9D9-43BF-B66F-F05C02DF2AE5}"/>
    <hyperlink ref="B136" r:id="rId97" display="=XLOOKUP(C136, 'SD-WIN-BBALL'!$F$2:F304, 'SD-WIN-BBALL'!$E$2:E304)" xr:uid="{A43F0E95-0CBA-45BE-905E-46B9E61473B5}"/>
    <hyperlink ref="B137" r:id="rId98" display="=XLOOKUP(C137, 'SD-WIN-BBALL'!$F$2:F305, 'SD-WIN-BBALL'!$E$2:E305)" xr:uid="{BDBDBA73-2210-4922-98E0-8F7277FFEF4C}"/>
    <hyperlink ref="B138" r:id="rId99" display="=XLOOKUP(C138, 'SD-WIN-BBALL'!$F$2:F306, 'SD-WIN-BBALL'!$E$2:E306)" xr:uid="{283F9A02-2BA3-4081-A9C9-E50924963C66}"/>
    <hyperlink ref="B139" r:id="rId100" display="=XLOOKUP(C139, 'SD-WIN-BBALL'!$F$2:F307, 'SD-WIN-BBALL'!$E$2:E307)" xr:uid="{E2DEF829-CC74-42CB-A394-954E2569B96D}"/>
    <hyperlink ref="B143" r:id="rId101" display="=XLOOKUP(C143, 'SD-WIN-BBALL'!$F$2:F311, 'SD-WIN-BBALL'!$E$2:E311)" xr:uid="{C8C56DDD-8940-4677-BD95-73FF19913B99}"/>
    <hyperlink ref="B144" r:id="rId102" display="=XLOOKUP(C144, 'SD-WIN-BBALL'!$F$2:F312, 'SD-WIN-BBALL'!$E$2:E312)" xr:uid="{5D710F19-033A-46DD-AA70-FDFB9E7DBBF0}"/>
    <hyperlink ref="B145" r:id="rId103" display="=XLOOKUP(C145, 'SD-WIN-BBALL'!$F$2:F313, 'SD-WIN-BBALL'!$E$2:E313)" xr:uid="{43FFF513-04C7-4EFD-99D0-013DE3650D89}"/>
    <hyperlink ref="B146" r:id="rId104" display="=XLOOKUP(C146, 'SD-WIN-BBALL'!$F$2:F314, 'SD-WIN-BBALL'!$E$2:E314)" xr:uid="{E221A958-81B1-41B9-BA09-739379533577}"/>
    <hyperlink ref="B149" r:id="rId105" display="=XLOOKUP(C149, 'SD-WIN-BBALL'!$F$2:F317, 'SD-WIN-BBALL'!$E$2:E317)" xr:uid="{BCB1D149-5CDE-4DD1-8817-22BE50630104}"/>
    <hyperlink ref="B150" r:id="rId106" display="=XLOOKUP(C150, 'SD-WIN-BBALL'!$F$2:F318, 'SD-WIN-BBALL'!$E$2:E318)" xr:uid="{162BC856-B12A-4A5E-BB63-049996E65934}"/>
    <hyperlink ref="B152" r:id="rId107" display="=XLOOKUP(C152, 'SD-WIN-BBALL'!$F$2:F320, 'SD-WIN-BBALL'!$E$2:E320)" xr:uid="{5D3E8E28-BF01-4BBE-8736-6B57935861C3}"/>
    <hyperlink ref="B154" r:id="rId108" display="=XLOOKUP(C154, 'SD-WIN-BBALL'!$F$2:F322, 'SD-WIN-BBALL'!$E$2:E322)" xr:uid="{8FB75624-6E6D-4838-867C-14884C6BD3B8}"/>
    <hyperlink ref="B155:B156" r:id="rId109" display="=XLOOKUP(C155, 'SD-WIN-BBALL'!$F$2:F323, 'SD-WIN-BBALL'!$E$2:E323)" xr:uid="{47E34178-5F07-442B-889C-D1D0AEBCC7C2}"/>
    <hyperlink ref="B157" r:id="rId110" display="=XLOOKUP(C157, 'SD-WIN-BBALL'!$F$2:F325, 'SD-WIN-BBALL'!$E$2:E325)" xr:uid="{528AF2B1-FAC0-465D-8C10-BF7D00AC111C}"/>
    <hyperlink ref="B158" r:id="rId111" display="=XLOOKUP(C158, 'SD-WIN-BBALL'!$F$2:F326, 'SD-WIN-BBALL'!$E$2:E326)" xr:uid="{DE7CACBF-5015-4806-97E0-695C844257DD}"/>
    <hyperlink ref="B159" r:id="rId112" display="=XLOOKUP(C159, 'SD-WIN-BBALL'!$F$2:F327, 'SD-WIN-BBALL'!$E$2:E327)" xr:uid="{A2EC976D-2A1F-4B75-8AEA-21AC7EB1C635}"/>
    <hyperlink ref="B160" r:id="rId113" display="=XLOOKUP(C160, 'SD-WIN-BBALL'!$F$2:F328, 'SD-WIN-BBALL'!$E$2:E328)" xr:uid="{31D4AACE-35E1-4685-A6BF-31330EC6C9D2}"/>
    <hyperlink ref="B162" r:id="rId114" display="=XLOOKUP(C162, 'SD-WIN-BBALL'!$F$2:F330, 'SD-WIN-BBALL'!$E$2:E330)" xr:uid="{AF4F845D-4262-4242-9534-69F1733FF48C}"/>
    <hyperlink ref="B168" r:id="rId115" display="=XLOOKUP(C168, 'SD-WIN-BBALL'!$F$2:F336, 'SD-WIN-BBALL'!$E$2:E336)" xr:uid="{C1685EB4-4260-4F53-9B9C-0BA16CDCD871}"/>
    <hyperlink ref="B37" r:id="rId116" display="=XLOOKUP(C37, 'SD-WIN-BBALL'!$F$2:F205, 'SD-WIN-BBALL'!$E$2:E205)" xr:uid="{D4D18A3B-4D8B-472C-AC20-C0B3D7ED13D4}"/>
    <hyperlink ref="B40" r:id="rId117" display="=XLOOKUP(C40, 'SD-WIN-BBALL'!$F$2:F208, 'SD-WIN-BBALL'!$E$2:E208)" xr:uid="{BA6BCB32-FB46-4050-B7C2-DE725EA1F736}"/>
    <hyperlink ref="B41" r:id="rId118" display="=XLOOKUP(C41, 'SD-WIN-BBALL'!$F$2:F209, 'SD-WIN-BBALL'!$E$2:E209)" xr:uid="{320FA7A2-1040-406E-9101-C3FB256B27DA}"/>
    <hyperlink ref="B58" r:id="rId119" display="=XLOOKUP(C58, 'SD-WIN-BBALL'!$F$2:F226, 'SD-WIN-BBALL'!$E$2:E226)" xr:uid="{37FFC76C-272E-4056-9704-B6B758C4625A}"/>
    <hyperlink ref="B63" r:id="rId120" display="=XLOOKUP(C63, 'SD-WIN-BBALL'!$F$2:F231, 'SD-WIN-BBALL'!$E$2:E231)" xr:uid="{5F8622E7-F52E-43C2-B1E1-BEB15BFA22D1}"/>
    <hyperlink ref="B64" r:id="rId121" display="=XLOOKUP(C64, 'SD-WIN-BBALL'!$F$2:F232, 'SD-WIN-BBALL'!$E$2:E232)" xr:uid="{C2A9A93D-E34F-4BBE-9ECC-160A7905330D}"/>
    <hyperlink ref="B62" r:id="rId122" display="=XLOOKUP(C62, 'SD-WIN-BBALL'!$F$2:F230, 'SD-WIN-BBALL'!$E$2:E230)" xr:uid="{8C109F56-9C98-413E-9B39-D7BED5629E14}"/>
    <hyperlink ref="B72" r:id="rId123" display="=XLOOKUP(C72, 'SD-WIN-BBALL'!$F$2:F240, 'SD-WIN-BBALL'!$E$2:E240)" xr:uid="{985AC569-CF05-451F-B144-529DD006568A}"/>
    <hyperlink ref="B78" r:id="rId124" display="=XLOOKUP(C78, 'SD-WIN-BBALL'!$F$2:F246, 'SD-WIN-BBALL'!$E$2:E246)" xr:uid="{7C39D95B-2ED2-4ADD-98B6-1DA24A516D67}"/>
    <hyperlink ref="B85" r:id="rId125" display="=XLOOKUP(C85, 'SD-WIN-BBALL'!$F$2:F253, 'SD-WIN-BBALL'!$E$2:E253)" xr:uid="{B72D1FF7-89F0-4F01-852F-49247C42F349}"/>
    <hyperlink ref="B96" r:id="rId126" display="=XLOOKUP(C96, 'SD-WIN-BBALL'!$F$2:F264, 'SD-WIN-BBALL'!$E$2:E264)" xr:uid="{762E5626-D50D-4884-BD60-0C46E5ED6645}"/>
    <hyperlink ref="B100" r:id="rId127" display="=XLOOKUP(C100, 'SD-WIN-BBALL'!$F$2:F268, 'SD-WIN-BBALL'!$E$2:E268)" xr:uid="{E5C8D95D-5BB8-45D5-9AE4-881001733E25}"/>
    <hyperlink ref="B107" r:id="rId128" display="=XLOOKUP(C107, 'SD-WIN-BBALL'!$F$2:F275, 'SD-WIN-BBALL'!$E$2:E275)" xr:uid="{6DA07B95-61A8-4D85-B6DF-2E04624DF942}"/>
    <hyperlink ref="B109" r:id="rId129" display="=XLOOKUP(C109, 'SD-WIN-BBALL'!$F$2:F277, 'SD-WIN-BBALL'!$E$2:E277)" xr:uid="{7BF0614A-89A9-4970-A94C-8AFB8E5C02FA}"/>
    <hyperlink ref="B111" r:id="rId130" display="=XLOOKUP(C111, 'SD-WIN-BBALL'!$F$2:F279, 'SD-WIN-BBALL'!$E$2:E279)" xr:uid="{AD9C913C-F459-46F6-B61C-8A810B61C014}"/>
    <hyperlink ref="B113" r:id="rId131" display="=XLOOKUP(C113, 'SD-WIN-BBALL'!$F$2:F281, 'SD-WIN-BBALL'!$E$2:E281)" xr:uid="{027452DA-E048-4147-80B8-76A26059A5B1}"/>
    <hyperlink ref="B115" r:id="rId132" display="=XLOOKUP(C115, 'SD-WIN-BBALL'!$F$2:F283, 'SD-WIN-BBALL'!$E$2:E283)" xr:uid="{C8492C78-AB8F-438E-A761-FD9B2438FEA6}"/>
    <hyperlink ref="B128" r:id="rId133" display="=XLOOKUP(C128, 'SD-WIN-BBALL'!$F$2:F296, 'SD-WIN-BBALL'!$E$2:E296)" xr:uid="{0EE77A12-AB00-4F46-A1FC-E959C1F97FC4}"/>
    <hyperlink ref="B133" r:id="rId134" display="=XLOOKUP(C133, 'SD-WIN-BBALL'!$F$2:F301, 'SD-WIN-BBALL'!$E$2:E301)" xr:uid="{62DAA3C6-8AF2-4595-B46C-E8D8A24FD939}"/>
    <hyperlink ref="B140" r:id="rId135" display="=XLOOKUP(C140, 'SD-WIN-BBALL'!$F$2:F308, 'SD-WIN-BBALL'!$E$2:E308)" xr:uid="{55C0D451-3E8E-4F31-BD78-8F3A83C46969}"/>
    <hyperlink ref="B141" r:id="rId136" display="=XLOOKUP(C141, 'SD-WIN-BBALL'!$F$2:F309, 'SD-WIN-BBALL'!$E$2:E309)" xr:uid="{AFBDE76A-5A07-4BDC-A842-7745F5D0F910}"/>
    <hyperlink ref="B163" r:id="rId137" display="=XLOOKUP(C163, 'SD-WIN-BBALL'!$F$2:F331, 'SD-WIN-BBALL'!$E$2:E331)" xr:uid="{0A007D98-CBB8-4CD6-B133-02FFCC906F58}"/>
    <hyperlink ref="B164" r:id="rId138" display="=XLOOKUP(C164, 'SD-WIN-BBALL'!$F$2:F332, 'SD-WIN-BBALL'!$E$2:E332)" xr:uid="{ABF52E37-8EAE-4606-8B7C-662FD5EB4E4C}"/>
    <hyperlink ref="B165" r:id="rId139" display="=XLOOKUP(C165, 'SD-WIN-BBALL'!$F$2:F333, 'SD-WIN-BBALL'!$E$2:E333)" xr:uid="{4B7E0989-F2DC-4758-BF04-155B905C95F4}"/>
    <hyperlink ref="B167" r:id="rId140" display="=XLOOKUP(C167, 'SD-WIN-BBALL'!$F$2:F335, 'SD-WIN-BBALL'!$E$2:E335)" xr:uid="{6E14F5A2-782A-431D-AC0D-A2D963625770}"/>
    <hyperlink ref="B151" r:id="rId141" display="=XLOOKUP(C151, 'SD-WIN-BBALL'!$F$2:F319, 'SD-WIN-BBALL'!$E$2:E319)" xr:uid="{93204E3E-4B10-4A2C-96F4-FFD7D24CDEC7}"/>
    <hyperlink ref="B19" r:id="rId142" display="=XLOOKUP(C19, 'SD-WIN-BBALL'!$F$2:F187, 'SD-WIN-BBALL'!$E$2:E187)" xr:uid="{3BAA0FB2-60B4-4F8D-8F3C-C469A19D75CE}"/>
    <hyperlink ref="B44" r:id="rId143" display="=XLOOKUP(C44, 'SD-WIN-BBALL'!$F$2:F212, 'SD-WIN-BBALL'!$E$2:E212)" xr:uid="{D962F466-FCC0-4D18-9D75-D28F6A0A4379}"/>
    <hyperlink ref="B47" r:id="rId144" display="=XLOOKUP(C47, 'SD-WIN-BBALL'!$F$2:F215, 'SD-WIN-BBALL'!$E$2:E215)" xr:uid="{DF3B63E2-B01A-405F-9C5B-86F4240C8D80}"/>
    <hyperlink ref="B49" r:id="rId145" display="=XLOOKUP(C49, 'SD-WIN-BBALL'!$F$2:F217, 'SD-WIN-BBALL'!$E$2:E217)" xr:uid="{6F998F78-B6CB-4696-A38B-958871FC9427}"/>
    <hyperlink ref="B73" r:id="rId146" display="=XLOOKUP(C73, 'SD-WIN-BBALL'!$F$2:F241, 'SD-WIN-BBALL'!$E$2:E241)" xr:uid="{AFE293B8-881B-4E34-BB20-F7DE60B45EC1}"/>
    <hyperlink ref="B86" r:id="rId147" display="=XLOOKUP(C86, 'SD-WIN-BBALL'!$F$2:F254, 'SD-WIN-BBALL'!$E$2:E254)" xr:uid="{273126E8-A3AC-4306-A3E3-4B99FDD1E6C7}"/>
    <hyperlink ref="B93" r:id="rId148" display="=XLOOKUP(C93, 'SD-WIN-BBALL'!$F$2:F261, 'SD-WIN-BBALL'!$E$2:E261)" xr:uid="{3B249F7D-0E58-4EA3-942C-063DCD212708}"/>
    <hyperlink ref="B97" r:id="rId149" display="=XLOOKUP(C97, 'SD-WIN-BBALL'!$F$2:F265, 'SD-WIN-BBALL'!$E$2:E265)" xr:uid="{764D8579-71C2-4A10-A4E3-B591CF2F8662}"/>
    <hyperlink ref="B103" r:id="rId150" display="=XLOOKUP(C103, 'SD-WIN-BBALL'!$F$2:F271, 'SD-WIN-BBALL'!$E$2:E271)" xr:uid="{02961AC8-5AAC-4F25-91FC-B42AEC9955F7}"/>
    <hyperlink ref="B106" r:id="rId151" display="=XLOOKUP(C106, 'SD-WIN-BBALL'!$F$2:F274, 'SD-WIN-BBALL'!$E$2:E274)" xr:uid="{4804474D-BC6E-47B7-859B-CEF347659C01}"/>
    <hyperlink ref="B117" r:id="rId152" display="=XLOOKUP(C117, 'SD-WIN-BBALL'!$F$2:F285, 'SD-WIN-BBALL'!$E$2:E285)" xr:uid="{AAE47ACA-DEA4-402F-8E9B-269D5ED30D1B}"/>
    <hyperlink ref="B135" r:id="rId153" display="=XLOOKUP(C135, 'SD-WIN-BBALL'!$F$2:F303, 'SD-WIN-BBALL'!$E$2:E303)" xr:uid="{B5E50CC6-6264-4DCC-B417-8862C0A3ACA0}"/>
    <hyperlink ref="B161" r:id="rId154" display="=XLOOKUP(C161, 'SD-WIN-BBALL'!$F$2:F329, 'SD-WIN-BBALL'!$E$2:E329)" xr:uid="{805291A2-8BC6-40B5-B62D-CD863D695623}"/>
    <hyperlink ref="B166" r:id="rId155" display="=XLOOKUP(C166, 'SD-WIN-BBALL'!$F$2:F334, 'SD-WIN-BBALL'!$E$2:E334)" xr:uid="{5FDE3040-6BD3-4EDA-92D8-45CB41528BAE}"/>
    <hyperlink ref="B169" r:id="rId156" display="=XLOOKUP(C169, 'SD-WIN-BBALL'!$F$2:F337, 'SD-WIN-BBALL'!$E$2:E337)" xr:uid="{777D217E-49E1-46AA-8308-43981C2C7B54}"/>
    <hyperlink ref="B89" r:id="rId157" display="=XLOOKUP(C89, '❄️ SD-WIN-BBALL ⚾'!$H$2:H258, '❄️ SD-WIN-BBALL ⚾'!$G$2:G258)" xr:uid="{BE657195-BEB7-4E8A-A447-E234EFC03E5F}"/>
  </hyperlinks>
  <pageMargins left="0.7" right="0.7" top="0.75" bottom="0.75" header="0.3" footer="0.3"/>
  <legacyDrawing r:id="rId15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A814C-C1D3-49F6-B0A4-14FB10AFF39D}">
  <sheetPr>
    <tabColor rgb="FFFFFF85"/>
  </sheetPr>
  <dimension ref="A1:EQ49"/>
  <sheetViews>
    <sheetView workbookViewId="0">
      <pane xSplit="6" ySplit="1" topLeftCell="G2" activePane="bottomRight" state="frozen"/>
      <selection pane="bottomRight" activeCell="F2" sqref="F2:F31"/>
      <selection pane="bottomLeft"/>
      <selection pane="topRight"/>
    </sheetView>
  </sheetViews>
  <sheetFormatPr defaultColWidth="9.140625" defaultRowHeight="15"/>
  <cols>
    <col min="1" max="1" width="14" style="741" customWidth="1"/>
    <col min="2" max="2" width="3.42578125" style="741" bestFit="1" customWidth="1"/>
    <col min="3" max="3" width="3.42578125" style="820" bestFit="1" customWidth="1"/>
    <col min="4" max="4" width="5.7109375" style="741" bestFit="1" customWidth="1"/>
    <col min="5" max="5" width="11.5703125" style="820" bestFit="1" customWidth="1"/>
    <col min="6" max="6" width="32.42578125" style="820" bestFit="1" customWidth="1"/>
    <col min="7" max="7" width="37.7109375" style="820" bestFit="1" customWidth="1"/>
    <col min="8" max="8" width="26.140625" style="820" bestFit="1" customWidth="1"/>
    <col min="9" max="9" width="25.28515625" style="820" bestFit="1" customWidth="1"/>
    <col min="10" max="10" width="5.7109375" style="820" bestFit="1" customWidth="1"/>
    <col min="11" max="11" width="7" style="820" bestFit="1" customWidth="1"/>
    <col min="12" max="12" width="43.7109375" style="820" bestFit="1" customWidth="1"/>
    <col min="13" max="13" width="3.42578125" style="820" bestFit="1" customWidth="1"/>
    <col min="14" max="14" width="11" style="820" bestFit="1" customWidth="1"/>
    <col min="15" max="15" width="13.85546875" style="820" bestFit="1" customWidth="1"/>
    <col min="16" max="16" width="34.140625" style="820" bestFit="1" customWidth="1"/>
    <col min="17" max="17" width="16.140625" style="820" bestFit="1" customWidth="1"/>
    <col min="18" max="18" width="5.7109375" style="836" bestFit="1" customWidth="1"/>
    <col min="19" max="19" width="7" style="820" bestFit="1" customWidth="1"/>
    <col min="20" max="20" width="8.140625" style="820" bestFit="1" customWidth="1"/>
    <col min="21" max="21" width="14.42578125" style="820" bestFit="1" customWidth="1"/>
    <col min="22" max="22" width="7.5703125" style="820" bestFit="1" customWidth="1"/>
    <col min="23" max="23" width="2.140625" style="823" bestFit="1" customWidth="1"/>
    <col min="24" max="24" width="7" style="741" bestFit="1" customWidth="1"/>
    <col min="25" max="25" width="5.140625" style="741" bestFit="1" customWidth="1"/>
    <col min="26" max="26" width="12.28515625" style="820" bestFit="1" customWidth="1"/>
    <col min="27" max="27" width="12" style="820" bestFit="1" customWidth="1"/>
    <col min="28" max="28" width="34" style="820" bestFit="1" customWidth="1"/>
    <col min="29" max="29" width="14.140625" style="820" bestFit="1" customWidth="1"/>
    <col min="30" max="30" width="2.140625" style="823" bestFit="1" customWidth="1"/>
    <col min="31" max="31" width="9.140625" style="820"/>
    <col min="32" max="32" width="9.5703125" style="820" bestFit="1" customWidth="1"/>
    <col min="33" max="34" width="9.140625" style="820"/>
    <col min="35" max="35" width="2.140625" style="823" bestFit="1" customWidth="1"/>
    <col min="36" max="36" width="68" style="820" bestFit="1" customWidth="1"/>
    <col min="37" max="37" width="2.140625" style="823" bestFit="1" customWidth="1"/>
    <col min="38" max="38" width="9.140625" style="820"/>
    <col min="39" max="39" width="11" style="820" bestFit="1" customWidth="1"/>
    <col min="40" max="40" width="2.140625" style="823" bestFit="1" customWidth="1"/>
    <col min="41" max="42" width="9.140625" style="820"/>
    <col min="43" max="43" width="2.140625" style="823" bestFit="1" customWidth="1"/>
    <col min="44" max="45" width="9.140625" style="820"/>
    <col min="46" max="46" width="2.140625" style="823" bestFit="1" customWidth="1"/>
    <col min="47" max="47" width="9.140625" style="820"/>
    <col min="48" max="48" width="8.7109375" style="820" customWidth="1"/>
    <col min="49" max="49" width="2.140625" style="823" bestFit="1" customWidth="1"/>
    <col min="50" max="51" width="9.140625" style="820"/>
    <col min="52" max="52" width="2.140625" style="820" bestFit="1" customWidth="1"/>
    <col min="53" max="53" width="11" style="820" bestFit="1" customWidth="1"/>
    <col min="54" max="54" width="9.140625" style="820"/>
    <col min="55" max="55" width="2.140625" style="820" bestFit="1" customWidth="1"/>
    <col min="56" max="56" width="9.140625" style="820"/>
    <col min="57" max="57" width="11" style="820" bestFit="1" customWidth="1"/>
    <col min="58" max="58" width="2.140625" style="820" bestFit="1" customWidth="1"/>
    <col min="59" max="59" width="9.140625" style="820"/>
    <col min="60" max="60" width="11" style="820" bestFit="1" customWidth="1"/>
    <col min="61" max="61" width="2.140625" style="820" bestFit="1" customWidth="1"/>
    <col min="62" max="62" width="9.140625" style="820"/>
    <col min="63" max="63" width="11" style="820" bestFit="1" customWidth="1"/>
    <col min="64" max="64" width="2.140625" style="820" bestFit="1" customWidth="1"/>
    <col min="65" max="65" width="11" style="820" bestFit="1" customWidth="1"/>
    <col min="66" max="66" width="9.140625" style="820"/>
    <col min="67" max="67" width="2.140625" style="820" bestFit="1" customWidth="1"/>
    <col min="68" max="68" width="12.5703125" style="820" bestFit="1" customWidth="1"/>
    <col min="69" max="69" width="11.28515625" style="820" bestFit="1" customWidth="1"/>
    <col min="70" max="70" width="2.42578125" style="823" customWidth="1"/>
    <col min="71" max="71" width="12.5703125" style="820" bestFit="1" customWidth="1"/>
    <col min="72" max="72" width="11.28515625" style="820" bestFit="1" customWidth="1"/>
    <col min="73" max="73" width="2.7109375" style="823" customWidth="1"/>
    <col min="74" max="16384" width="9.140625" style="820"/>
  </cols>
  <sheetData>
    <row r="1" spans="1:147">
      <c r="A1" s="812" t="s">
        <v>0</v>
      </c>
      <c r="B1" s="812" t="s">
        <v>1</v>
      </c>
      <c r="C1" s="812" t="s">
        <v>2</v>
      </c>
      <c r="D1" s="812" t="s">
        <v>3</v>
      </c>
      <c r="E1" s="561" t="s">
        <v>6</v>
      </c>
      <c r="F1" s="561" t="s">
        <v>7</v>
      </c>
      <c r="G1" s="561" t="s">
        <v>8</v>
      </c>
      <c r="H1" s="561" t="s">
        <v>9</v>
      </c>
      <c r="I1" s="561" t="s">
        <v>10</v>
      </c>
      <c r="J1" s="561" t="s">
        <v>11</v>
      </c>
      <c r="K1" s="561" t="s">
        <v>12</v>
      </c>
      <c r="L1" s="561" t="s">
        <v>13</v>
      </c>
      <c r="M1" s="561" t="s">
        <v>1</v>
      </c>
      <c r="N1" s="561" t="s">
        <v>14</v>
      </c>
      <c r="O1" s="561" t="s">
        <v>15</v>
      </c>
      <c r="P1" s="561" t="s">
        <v>16</v>
      </c>
      <c r="Q1" s="561" t="s">
        <v>17</v>
      </c>
      <c r="R1" s="561" t="s">
        <v>11</v>
      </c>
      <c r="S1" s="561" t="s">
        <v>12</v>
      </c>
      <c r="T1" s="561" t="s">
        <v>18</v>
      </c>
      <c r="U1" s="561" t="s">
        <v>19</v>
      </c>
      <c r="V1" s="561" t="s">
        <v>20</v>
      </c>
      <c r="W1" s="813"/>
      <c r="X1" s="814" t="s">
        <v>21</v>
      </c>
      <c r="Y1" s="814" t="s">
        <v>22</v>
      </c>
      <c r="Z1" s="814" t="s">
        <v>23</v>
      </c>
      <c r="AA1" s="814" t="s">
        <v>24</v>
      </c>
      <c r="AB1" s="815" t="s">
        <v>25</v>
      </c>
      <c r="AC1" s="815" t="s">
        <v>26</v>
      </c>
      <c r="AD1" s="813"/>
      <c r="AE1" s="816" t="s">
        <v>27</v>
      </c>
      <c r="AF1" s="817" t="s">
        <v>28</v>
      </c>
      <c r="AG1" s="817" t="s">
        <v>29</v>
      </c>
      <c r="AH1" s="817" t="s">
        <v>30</v>
      </c>
      <c r="AI1" s="813"/>
      <c r="AJ1" s="815"/>
      <c r="AK1" s="813"/>
      <c r="AL1" s="561" t="s">
        <v>32</v>
      </c>
      <c r="AM1" s="561" t="s">
        <v>33</v>
      </c>
      <c r="AN1" s="813"/>
      <c r="AO1" s="561" t="s">
        <v>34</v>
      </c>
      <c r="AP1" s="561" t="s">
        <v>35</v>
      </c>
      <c r="AQ1" s="813"/>
      <c r="AR1" s="561" t="s">
        <v>36</v>
      </c>
      <c r="AS1" s="561" t="s">
        <v>37</v>
      </c>
      <c r="AT1" s="813"/>
      <c r="AU1" s="561" t="s">
        <v>38</v>
      </c>
      <c r="AV1" s="561" t="s">
        <v>39</v>
      </c>
      <c r="AW1" s="813"/>
      <c r="AX1" s="561" t="s">
        <v>40</v>
      </c>
      <c r="AY1" s="561" t="s">
        <v>41</v>
      </c>
      <c r="AZ1" s="813"/>
      <c r="BA1" s="561" t="s">
        <v>42</v>
      </c>
      <c r="BB1" s="561" t="s">
        <v>43</v>
      </c>
      <c r="BC1" s="813"/>
      <c r="BD1" s="561" t="s">
        <v>44</v>
      </c>
      <c r="BE1" s="561" t="s">
        <v>45</v>
      </c>
      <c r="BF1" s="813"/>
      <c r="BG1" s="561" t="s">
        <v>46</v>
      </c>
      <c r="BH1" s="561" t="s">
        <v>47</v>
      </c>
      <c r="BI1" s="813"/>
      <c r="BJ1" s="561" t="s">
        <v>48</v>
      </c>
      <c r="BK1" s="561" t="s">
        <v>49</v>
      </c>
      <c r="BL1" s="813"/>
      <c r="BM1" s="561" t="s">
        <v>50</v>
      </c>
      <c r="BN1" s="561" t="s">
        <v>51</v>
      </c>
      <c r="BO1" s="813"/>
      <c r="BP1" s="815" t="s">
        <v>52</v>
      </c>
      <c r="BQ1" s="815" t="s">
        <v>53</v>
      </c>
      <c r="BR1" s="748"/>
      <c r="BS1" s="818" t="s">
        <v>54</v>
      </c>
      <c r="BT1" s="818" t="s">
        <v>55</v>
      </c>
      <c r="BU1" s="819"/>
      <c r="BV1" s="750"/>
      <c r="BW1" s="750"/>
      <c r="BX1" s="750"/>
      <c r="BY1" s="750"/>
      <c r="BZ1" s="750"/>
      <c r="CA1" s="750"/>
      <c r="CB1" s="750"/>
      <c r="CC1" s="750"/>
      <c r="CD1" s="750"/>
      <c r="CE1" s="750"/>
      <c r="CF1" s="750"/>
      <c r="CG1" s="750"/>
      <c r="CH1" s="750"/>
      <c r="CI1" s="750"/>
      <c r="CJ1" s="750"/>
      <c r="CK1" s="750"/>
      <c r="CL1" s="750"/>
      <c r="CM1" s="750"/>
      <c r="CN1" s="750"/>
      <c r="CO1" s="750"/>
      <c r="CP1" s="750"/>
      <c r="CQ1" s="750"/>
      <c r="CR1" s="750"/>
      <c r="CS1" s="750"/>
      <c r="CT1" s="750"/>
      <c r="CU1" s="750"/>
      <c r="CV1" s="750"/>
      <c r="CW1" s="750"/>
      <c r="CX1" s="750"/>
      <c r="CY1" s="750"/>
      <c r="CZ1" s="750"/>
      <c r="DA1" s="750"/>
      <c r="DB1" s="750"/>
      <c r="DC1" s="750"/>
      <c r="DD1" s="750"/>
      <c r="DE1" s="750"/>
      <c r="DF1" s="750"/>
      <c r="DG1" s="750"/>
      <c r="DH1" s="750"/>
      <c r="DI1" s="750"/>
      <c r="DJ1" s="750"/>
      <c r="DK1" s="750"/>
      <c r="DL1" s="750"/>
      <c r="DM1" s="750"/>
      <c r="DN1" s="750"/>
      <c r="DO1" s="750"/>
      <c r="DP1" s="750"/>
      <c r="DQ1" s="750"/>
      <c r="DR1" s="750"/>
      <c r="DS1" s="750"/>
      <c r="DT1" s="750"/>
      <c r="DU1" s="750"/>
      <c r="DV1" s="750"/>
      <c r="DW1" s="750"/>
      <c r="DX1" s="750"/>
      <c r="DY1" s="750"/>
      <c r="DZ1" s="750"/>
      <c r="EA1" s="750"/>
      <c r="EB1" s="750"/>
      <c r="EC1" s="750"/>
      <c r="ED1" s="750"/>
      <c r="EE1" s="750"/>
      <c r="EF1" s="750"/>
      <c r="EG1" s="750"/>
      <c r="EH1" s="750"/>
      <c r="EI1" s="750"/>
      <c r="EJ1" s="750"/>
      <c r="EK1" s="750"/>
      <c r="EL1" s="750"/>
      <c r="EM1" s="750"/>
      <c r="EN1" s="750"/>
      <c r="EO1" s="750"/>
      <c r="EP1" s="750"/>
      <c r="EQ1" s="750"/>
    </row>
    <row r="2" spans="1:147">
      <c r="A2" s="715" t="s">
        <v>56</v>
      </c>
      <c r="B2" s="715"/>
      <c r="C2" s="763"/>
      <c r="D2" s="715"/>
      <c r="E2" s="763" t="s">
        <v>2274</v>
      </c>
      <c r="F2" s="763" t="s">
        <v>2275</v>
      </c>
      <c r="G2" s="763"/>
      <c r="H2" s="763" t="s">
        <v>2187</v>
      </c>
      <c r="I2" s="763" t="s">
        <v>2188</v>
      </c>
      <c r="J2" s="763" t="s">
        <v>185</v>
      </c>
      <c r="K2" s="763">
        <v>92308</v>
      </c>
      <c r="L2" s="763" t="s">
        <v>2276</v>
      </c>
      <c r="M2" s="763"/>
      <c r="N2" s="763" t="s">
        <v>2277</v>
      </c>
      <c r="O2" s="763" t="s">
        <v>2278</v>
      </c>
      <c r="P2" s="763" t="s">
        <v>2279</v>
      </c>
      <c r="Q2" s="763" t="s">
        <v>2188</v>
      </c>
      <c r="R2" s="763" t="s">
        <v>185</v>
      </c>
      <c r="S2" s="775">
        <v>92308</v>
      </c>
      <c r="T2" s="763"/>
      <c r="U2" s="763" t="s">
        <v>2280</v>
      </c>
      <c r="V2" s="763"/>
      <c r="W2" s="748" t="s">
        <v>2281</v>
      </c>
      <c r="X2" s="715">
        <v>118</v>
      </c>
      <c r="Y2" s="715">
        <v>208</v>
      </c>
      <c r="Z2" s="763"/>
      <c r="AA2" s="763"/>
      <c r="AB2" s="763" t="s">
        <v>465</v>
      </c>
      <c r="AC2" s="763" t="s">
        <v>105</v>
      </c>
      <c r="AD2" s="821" t="s">
        <v>2281</v>
      </c>
      <c r="AE2" s="763"/>
      <c r="AF2" s="763"/>
      <c r="AG2" s="807">
        <v>129</v>
      </c>
      <c r="AH2" s="763"/>
      <c r="AI2" s="819" t="s">
        <v>2281</v>
      </c>
      <c r="AJ2" s="763" t="s">
        <v>2282</v>
      </c>
      <c r="AK2" s="748" t="s">
        <v>2281</v>
      </c>
      <c r="AL2" s="226">
        <v>23</v>
      </c>
      <c r="AM2" s="226">
        <v>2</v>
      </c>
      <c r="AN2" s="748" t="s">
        <v>2281</v>
      </c>
      <c r="AO2" s="226">
        <v>30</v>
      </c>
      <c r="AP2" s="226">
        <v>11</v>
      </c>
      <c r="AQ2" s="748" t="s">
        <v>2281</v>
      </c>
      <c r="AR2" s="226">
        <v>36</v>
      </c>
      <c r="AS2" s="226">
        <v>18</v>
      </c>
      <c r="AT2" s="748" t="s">
        <v>2281</v>
      </c>
      <c r="AU2" s="575">
        <v>45</v>
      </c>
      <c r="AV2" s="226">
        <v>25</v>
      </c>
      <c r="AW2" s="748" t="s">
        <v>2281</v>
      </c>
      <c r="AX2" s="226">
        <v>47</v>
      </c>
      <c r="AY2" s="822">
        <v>25</v>
      </c>
      <c r="AZ2" s="748" t="s">
        <v>2281</v>
      </c>
      <c r="BA2" s="226">
        <v>40</v>
      </c>
      <c r="BB2" s="822">
        <v>28</v>
      </c>
      <c r="BC2" s="748" t="s">
        <v>2281</v>
      </c>
      <c r="BD2" s="575">
        <v>51</v>
      </c>
      <c r="BE2" s="226">
        <v>29</v>
      </c>
      <c r="BF2" s="748" t="s">
        <v>2281</v>
      </c>
      <c r="BG2" s="636">
        <v>34</v>
      </c>
      <c r="BH2" s="636">
        <v>34</v>
      </c>
      <c r="BI2" s="748" t="s">
        <v>2281</v>
      </c>
      <c r="BJ2" s="636">
        <v>34</v>
      </c>
      <c r="BK2" s="636">
        <v>34</v>
      </c>
      <c r="BL2" s="748" t="s">
        <v>2281</v>
      </c>
      <c r="BM2" s="636">
        <v>34</v>
      </c>
      <c r="BN2" s="636">
        <v>34</v>
      </c>
      <c r="BO2" s="748" t="s">
        <v>2281</v>
      </c>
      <c r="BP2" s="636">
        <v>34</v>
      </c>
      <c r="BQ2" s="636">
        <v>34</v>
      </c>
      <c r="BS2" s="636">
        <v>34</v>
      </c>
      <c r="BT2" s="636">
        <v>34</v>
      </c>
    </row>
    <row r="3" spans="1:147">
      <c r="A3" s="715" t="s">
        <v>56</v>
      </c>
      <c r="B3" s="715"/>
      <c r="C3" s="763"/>
      <c r="D3" s="715"/>
      <c r="E3" s="763" t="s">
        <v>2283</v>
      </c>
      <c r="F3" s="763" t="s">
        <v>2284</v>
      </c>
      <c r="G3" s="763" t="s">
        <v>2285</v>
      </c>
      <c r="H3" s="763" t="s">
        <v>2286</v>
      </c>
      <c r="I3" s="763" t="s">
        <v>2287</v>
      </c>
      <c r="J3" s="763" t="s">
        <v>248</v>
      </c>
      <c r="K3" s="763">
        <v>43209</v>
      </c>
      <c r="L3" s="763" t="s">
        <v>2288</v>
      </c>
      <c r="M3" s="763"/>
      <c r="N3" s="763" t="s">
        <v>2289</v>
      </c>
      <c r="O3" s="763" t="s">
        <v>2290</v>
      </c>
      <c r="P3" s="763" t="s">
        <v>2291</v>
      </c>
      <c r="Q3" s="763" t="s">
        <v>2292</v>
      </c>
      <c r="R3" s="763" t="s">
        <v>248</v>
      </c>
      <c r="S3" s="775">
        <v>43065</v>
      </c>
      <c r="T3" s="763"/>
      <c r="U3" s="763" t="s">
        <v>2293</v>
      </c>
      <c r="V3" s="763"/>
      <c r="W3" s="748" t="s">
        <v>2281</v>
      </c>
      <c r="X3" s="715">
        <v>126</v>
      </c>
      <c r="Y3" s="715">
        <v>223</v>
      </c>
      <c r="Z3" s="763"/>
      <c r="AA3" s="763"/>
      <c r="AB3" s="763" t="s">
        <v>2294</v>
      </c>
      <c r="AC3" s="763" t="s">
        <v>105</v>
      </c>
      <c r="AD3" s="821" t="s">
        <v>2281</v>
      </c>
      <c r="AE3" s="763"/>
      <c r="AF3" s="763"/>
      <c r="AG3" s="807">
        <v>129</v>
      </c>
      <c r="AH3" s="763"/>
      <c r="AI3" s="819" t="s">
        <v>2281</v>
      </c>
      <c r="AJ3" s="763" t="s">
        <v>2295</v>
      </c>
      <c r="AK3" s="748" t="s">
        <v>2281</v>
      </c>
      <c r="AL3" s="226">
        <v>24</v>
      </c>
      <c r="AM3" s="226">
        <v>20</v>
      </c>
      <c r="AN3" s="748" t="s">
        <v>2281</v>
      </c>
      <c r="AO3" s="226">
        <v>33</v>
      </c>
      <c r="AP3" s="226">
        <v>27</v>
      </c>
      <c r="AQ3" s="748" t="s">
        <v>2281</v>
      </c>
      <c r="AR3" s="226">
        <v>43</v>
      </c>
      <c r="AS3" s="226">
        <v>38</v>
      </c>
      <c r="AT3" s="748" t="s">
        <v>2281</v>
      </c>
      <c r="AU3" s="575">
        <v>52</v>
      </c>
      <c r="AV3" s="226">
        <v>47</v>
      </c>
      <c r="AW3" s="748" t="s">
        <v>2281</v>
      </c>
      <c r="AX3" s="226">
        <v>53</v>
      </c>
      <c r="AY3" s="822">
        <v>49</v>
      </c>
      <c r="AZ3" s="748" t="s">
        <v>2281</v>
      </c>
      <c r="BA3" s="226">
        <v>70</v>
      </c>
      <c r="BB3" s="822">
        <v>61</v>
      </c>
      <c r="BC3" s="748" t="s">
        <v>2281</v>
      </c>
      <c r="BD3" s="575">
        <v>86</v>
      </c>
      <c r="BE3" s="226">
        <v>72</v>
      </c>
      <c r="BF3" s="748" t="s">
        <v>2281</v>
      </c>
      <c r="BG3" s="226">
        <v>91</v>
      </c>
      <c r="BH3" s="226">
        <v>76</v>
      </c>
      <c r="BI3" s="748" t="s">
        <v>2281</v>
      </c>
      <c r="BJ3" s="636">
        <v>78</v>
      </c>
      <c r="BK3" s="636">
        <v>78</v>
      </c>
      <c r="BL3" s="748" t="s">
        <v>2281</v>
      </c>
      <c r="BM3" s="636">
        <v>77</v>
      </c>
      <c r="BN3" s="636">
        <v>77</v>
      </c>
      <c r="BO3" s="748" t="s">
        <v>2281</v>
      </c>
      <c r="BP3" s="636">
        <v>77</v>
      </c>
      <c r="BQ3" s="636">
        <v>77</v>
      </c>
      <c r="BS3" s="636">
        <v>77</v>
      </c>
      <c r="BT3" s="636">
        <v>77</v>
      </c>
    </row>
    <row r="4" spans="1:147">
      <c r="A4" s="715" t="s">
        <v>56</v>
      </c>
      <c r="B4" s="715"/>
      <c r="C4" s="763"/>
      <c r="D4" s="715"/>
      <c r="E4" s="763" t="s">
        <v>2296</v>
      </c>
      <c r="F4" s="763" t="s">
        <v>2297</v>
      </c>
      <c r="G4" s="763"/>
      <c r="H4" s="763" t="s">
        <v>2298</v>
      </c>
      <c r="I4" s="763" t="s">
        <v>2299</v>
      </c>
      <c r="J4" s="763" t="s">
        <v>2300</v>
      </c>
      <c r="K4" s="763">
        <v>84005</v>
      </c>
      <c r="L4" s="763" t="s">
        <v>2301</v>
      </c>
      <c r="M4" s="763"/>
      <c r="N4" s="763" t="s">
        <v>2302</v>
      </c>
      <c r="O4" s="763" t="s">
        <v>2303</v>
      </c>
      <c r="P4" s="763" t="s">
        <v>2304</v>
      </c>
      <c r="Q4" s="763" t="s">
        <v>2299</v>
      </c>
      <c r="R4" s="763" t="s">
        <v>2300</v>
      </c>
      <c r="S4" s="775">
        <v>84005</v>
      </c>
      <c r="T4" s="763"/>
      <c r="U4" s="763" t="s">
        <v>2305</v>
      </c>
      <c r="V4" s="763"/>
      <c r="W4" s="748" t="s">
        <v>2281</v>
      </c>
      <c r="X4" s="715">
        <v>118</v>
      </c>
      <c r="Y4" s="715">
        <v>215</v>
      </c>
      <c r="Z4" s="763"/>
      <c r="AA4" s="763"/>
      <c r="AB4" s="763" t="s">
        <v>2306</v>
      </c>
      <c r="AC4" s="763" t="s">
        <v>105</v>
      </c>
      <c r="AD4" s="821" t="s">
        <v>2281</v>
      </c>
      <c r="AE4" s="763"/>
      <c r="AF4" s="763"/>
      <c r="AG4" s="807">
        <v>129</v>
      </c>
      <c r="AH4" s="763"/>
      <c r="AI4" s="819" t="s">
        <v>2281</v>
      </c>
      <c r="AJ4" s="763" t="s">
        <v>2307</v>
      </c>
      <c r="AK4" s="748" t="s">
        <v>2281</v>
      </c>
      <c r="AL4" s="226">
        <v>5</v>
      </c>
      <c r="AM4" s="226">
        <v>5</v>
      </c>
      <c r="AN4" s="748" t="s">
        <v>2281</v>
      </c>
      <c r="AO4" s="262">
        <v>17</v>
      </c>
      <c r="AP4" s="262">
        <v>10</v>
      </c>
      <c r="AQ4" s="748" t="s">
        <v>2281</v>
      </c>
      <c r="AR4" s="226">
        <v>42</v>
      </c>
      <c r="AS4" s="226">
        <v>24</v>
      </c>
      <c r="AT4" s="748" t="s">
        <v>2281</v>
      </c>
      <c r="AU4" s="575">
        <v>45</v>
      </c>
      <c r="AV4" s="226">
        <v>27</v>
      </c>
      <c r="AW4" s="748" t="s">
        <v>2281</v>
      </c>
      <c r="AX4" s="226">
        <v>40</v>
      </c>
      <c r="AY4" s="822">
        <v>29</v>
      </c>
      <c r="AZ4" s="748" t="s">
        <v>2281</v>
      </c>
      <c r="BA4" s="226">
        <v>53</v>
      </c>
      <c r="BB4" s="822">
        <v>48</v>
      </c>
      <c r="BC4" s="748" t="s">
        <v>2281</v>
      </c>
      <c r="BD4" s="575">
        <v>70</v>
      </c>
      <c r="BE4" s="226">
        <v>59</v>
      </c>
      <c r="BF4" s="748" t="s">
        <v>2281</v>
      </c>
      <c r="BG4" s="636">
        <v>55</v>
      </c>
      <c r="BH4" s="636">
        <v>54</v>
      </c>
      <c r="BI4" s="748" t="s">
        <v>2281</v>
      </c>
      <c r="BJ4" s="636">
        <v>61</v>
      </c>
      <c r="BK4" s="636">
        <v>61</v>
      </c>
      <c r="BL4" s="748" t="s">
        <v>2281</v>
      </c>
      <c r="BM4" s="636">
        <v>61</v>
      </c>
      <c r="BN4" s="636">
        <v>61</v>
      </c>
      <c r="BO4" s="748" t="s">
        <v>2281</v>
      </c>
      <c r="BP4" s="636">
        <v>61</v>
      </c>
      <c r="BQ4" s="636">
        <v>61</v>
      </c>
      <c r="BS4" s="636">
        <v>61</v>
      </c>
      <c r="BT4" s="636">
        <v>61</v>
      </c>
    </row>
    <row r="5" spans="1:147">
      <c r="A5" s="715" t="s">
        <v>56</v>
      </c>
      <c r="B5" s="715"/>
      <c r="C5" s="763"/>
      <c r="D5" s="715"/>
      <c r="E5" s="763" t="s">
        <v>2308</v>
      </c>
      <c r="F5" s="763" t="s">
        <v>2309</v>
      </c>
      <c r="G5" s="763" t="s">
        <v>2310</v>
      </c>
      <c r="H5" s="763" t="s">
        <v>2311</v>
      </c>
      <c r="I5" s="763" t="s">
        <v>2312</v>
      </c>
      <c r="J5" s="763" t="s">
        <v>248</v>
      </c>
      <c r="K5" s="763">
        <v>44230</v>
      </c>
      <c r="L5" s="763" t="s">
        <v>2313</v>
      </c>
      <c r="M5" s="763"/>
      <c r="N5" s="763" t="s">
        <v>2314</v>
      </c>
      <c r="O5" s="763" t="s">
        <v>2315</v>
      </c>
      <c r="P5" s="763" t="s">
        <v>2316</v>
      </c>
      <c r="Q5" s="763" t="s">
        <v>2312</v>
      </c>
      <c r="R5" s="763" t="s">
        <v>248</v>
      </c>
      <c r="S5" s="775">
        <v>44230</v>
      </c>
      <c r="T5" s="763"/>
      <c r="U5" s="763" t="s">
        <v>2317</v>
      </c>
      <c r="V5" s="763"/>
      <c r="W5" s="748" t="s">
        <v>2281</v>
      </c>
      <c r="X5" s="715">
        <v>112</v>
      </c>
      <c r="Y5" s="715">
        <v>202</v>
      </c>
      <c r="Z5" s="763"/>
      <c r="AA5" s="763"/>
      <c r="AB5" s="763" t="s">
        <v>302</v>
      </c>
      <c r="AC5" s="763" t="s">
        <v>67</v>
      </c>
      <c r="AD5" s="821" t="s">
        <v>2281</v>
      </c>
      <c r="AE5" s="763"/>
      <c r="AF5" s="763"/>
      <c r="AG5" s="807">
        <v>129</v>
      </c>
      <c r="AH5" s="763"/>
      <c r="AI5" s="819" t="s">
        <v>2281</v>
      </c>
      <c r="AJ5" s="763" t="s">
        <v>2318</v>
      </c>
      <c r="AK5" s="748" t="s">
        <v>2281</v>
      </c>
      <c r="AL5" s="636">
        <v>47</v>
      </c>
      <c r="AM5" s="636">
        <v>28</v>
      </c>
      <c r="AN5" s="748" t="s">
        <v>2281</v>
      </c>
      <c r="AO5" s="636">
        <v>43</v>
      </c>
      <c r="AP5" s="636">
        <v>33</v>
      </c>
      <c r="AQ5" s="748" t="s">
        <v>2281</v>
      </c>
      <c r="AR5" s="636">
        <v>49</v>
      </c>
      <c r="AS5" s="636">
        <v>36</v>
      </c>
      <c r="AT5" s="748" t="s">
        <v>2281</v>
      </c>
      <c r="AU5" s="824">
        <v>40</v>
      </c>
      <c r="AV5" s="636">
        <v>38</v>
      </c>
      <c r="AW5" s="748" t="s">
        <v>2281</v>
      </c>
      <c r="AX5" s="636">
        <v>41</v>
      </c>
      <c r="AY5" s="644">
        <v>36</v>
      </c>
      <c r="AZ5" s="748" t="s">
        <v>2281</v>
      </c>
      <c r="BA5" s="636">
        <v>52</v>
      </c>
      <c r="BB5" s="644">
        <v>47</v>
      </c>
      <c r="BC5" s="748" t="s">
        <v>2281</v>
      </c>
      <c r="BD5" s="575">
        <v>53</v>
      </c>
      <c r="BE5" s="226">
        <v>53</v>
      </c>
      <c r="BF5" s="748" t="s">
        <v>2281</v>
      </c>
      <c r="BG5" s="636">
        <v>51</v>
      </c>
      <c r="BH5" s="636">
        <v>51</v>
      </c>
      <c r="BI5" s="748" t="s">
        <v>2281</v>
      </c>
      <c r="BJ5" s="636">
        <v>51</v>
      </c>
      <c r="BK5" s="636">
        <v>51</v>
      </c>
      <c r="BL5" s="748" t="s">
        <v>2281</v>
      </c>
      <c r="BM5" s="636">
        <v>51</v>
      </c>
      <c r="BN5" s="636">
        <v>51</v>
      </c>
      <c r="BO5" s="748" t="s">
        <v>2281</v>
      </c>
      <c r="BP5" s="636">
        <v>51</v>
      </c>
      <c r="BQ5" s="636">
        <v>51</v>
      </c>
      <c r="BS5" s="636">
        <v>51</v>
      </c>
      <c r="BT5" s="636">
        <v>51</v>
      </c>
    </row>
    <row r="6" spans="1:147">
      <c r="A6" s="715" t="s">
        <v>56</v>
      </c>
      <c r="B6" s="715"/>
      <c r="C6" s="763"/>
      <c r="D6" s="715"/>
      <c r="E6" s="763" t="s">
        <v>2319</v>
      </c>
      <c r="F6" s="763" t="s">
        <v>2320</v>
      </c>
      <c r="G6" s="763"/>
      <c r="H6" s="763" t="s">
        <v>2321</v>
      </c>
      <c r="I6" s="763" t="s">
        <v>2322</v>
      </c>
      <c r="J6" s="763" t="s">
        <v>157</v>
      </c>
      <c r="K6" s="763">
        <v>75150</v>
      </c>
      <c r="L6" s="763" t="s">
        <v>2323</v>
      </c>
      <c r="M6" s="763"/>
      <c r="N6" s="763" t="s">
        <v>2324</v>
      </c>
      <c r="O6" s="763" t="s">
        <v>2325</v>
      </c>
      <c r="P6" s="763" t="s">
        <v>2326</v>
      </c>
      <c r="Q6" s="763" t="s">
        <v>2327</v>
      </c>
      <c r="R6" s="763" t="s">
        <v>157</v>
      </c>
      <c r="S6" s="775">
        <v>75093</v>
      </c>
      <c r="T6" s="763"/>
      <c r="U6" s="763" t="s">
        <v>2328</v>
      </c>
      <c r="V6" s="763"/>
      <c r="W6" s="748" t="s">
        <v>2281</v>
      </c>
      <c r="X6" s="715">
        <v>105</v>
      </c>
      <c r="Y6" s="715">
        <v>126</v>
      </c>
      <c r="Z6" s="763"/>
      <c r="AA6" s="763"/>
      <c r="AB6" s="763" t="s">
        <v>129</v>
      </c>
      <c r="AC6" s="763" t="s">
        <v>105</v>
      </c>
      <c r="AD6" s="821" t="s">
        <v>2281</v>
      </c>
      <c r="AE6" s="763"/>
      <c r="AF6" s="763"/>
      <c r="AG6" s="807">
        <v>129</v>
      </c>
      <c r="AH6" s="763"/>
      <c r="AI6" s="819" t="s">
        <v>2281</v>
      </c>
      <c r="AJ6" s="763" t="s">
        <v>2329</v>
      </c>
      <c r="AK6" s="748" t="s">
        <v>2281</v>
      </c>
      <c r="AL6" s="636">
        <v>52</v>
      </c>
      <c r="AM6" s="636">
        <v>31</v>
      </c>
      <c r="AN6" s="748" t="s">
        <v>2281</v>
      </c>
      <c r="AO6" s="636">
        <v>66</v>
      </c>
      <c r="AP6" s="636">
        <v>45</v>
      </c>
      <c r="AQ6" s="748" t="s">
        <v>2281</v>
      </c>
      <c r="AR6" s="636">
        <v>72</v>
      </c>
      <c r="AS6" s="636">
        <v>52</v>
      </c>
      <c r="AT6" s="748" t="s">
        <v>2281</v>
      </c>
      <c r="AU6" s="824">
        <v>65</v>
      </c>
      <c r="AV6" s="636">
        <v>58</v>
      </c>
      <c r="AW6" s="748" t="s">
        <v>2281</v>
      </c>
      <c r="AX6" s="636">
        <v>65</v>
      </c>
      <c r="AY6" s="644">
        <v>62</v>
      </c>
      <c r="AZ6" s="748" t="s">
        <v>2281</v>
      </c>
      <c r="BA6" s="636">
        <v>76</v>
      </c>
      <c r="BB6" s="644">
        <v>76</v>
      </c>
      <c r="BC6" s="748" t="s">
        <v>2281</v>
      </c>
      <c r="BD6" s="575">
        <v>76</v>
      </c>
      <c r="BE6" s="226">
        <v>76</v>
      </c>
      <c r="BF6" s="748" t="s">
        <v>2281</v>
      </c>
      <c r="BG6" s="636">
        <v>76</v>
      </c>
      <c r="BH6" s="636">
        <v>76</v>
      </c>
      <c r="BI6" s="748" t="s">
        <v>2281</v>
      </c>
      <c r="BJ6" s="636">
        <v>76</v>
      </c>
      <c r="BK6" s="636">
        <v>76</v>
      </c>
      <c r="BL6" s="748" t="s">
        <v>2281</v>
      </c>
      <c r="BM6" s="636">
        <v>76</v>
      </c>
      <c r="BN6" s="636">
        <v>76</v>
      </c>
      <c r="BO6" s="748" t="s">
        <v>2281</v>
      </c>
      <c r="BP6" s="636">
        <v>76</v>
      </c>
      <c r="BQ6" s="636">
        <v>76</v>
      </c>
      <c r="BS6" s="636">
        <v>76</v>
      </c>
      <c r="BT6" s="636">
        <v>76</v>
      </c>
    </row>
    <row r="7" spans="1:147">
      <c r="A7" s="715" t="s">
        <v>56</v>
      </c>
      <c r="B7" s="715"/>
      <c r="C7" s="763"/>
      <c r="D7" s="715"/>
      <c r="E7" s="763" t="s">
        <v>2330</v>
      </c>
      <c r="F7" s="763" t="s">
        <v>2331</v>
      </c>
      <c r="G7" s="763"/>
      <c r="H7" s="763" t="s">
        <v>2332</v>
      </c>
      <c r="I7" s="763" t="s">
        <v>2333</v>
      </c>
      <c r="J7" s="763" t="s">
        <v>330</v>
      </c>
      <c r="K7" s="763">
        <v>48433</v>
      </c>
      <c r="L7" s="763" t="s">
        <v>2334</v>
      </c>
      <c r="M7" s="763"/>
      <c r="N7" s="763" t="s">
        <v>681</v>
      </c>
      <c r="O7" s="763" t="s">
        <v>2335</v>
      </c>
      <c r="P7" s="763" t="s">
        <v>2336</v>
      </c>
      <c r="Q7" s="763" t="s">
        <v>2337</v>
      </c>
      <c r="R7" s="763" t="s">
        <v>330</v>
      </c>
      <c r="S7" s="775">
        <v>48473</v>
      </c>
      <c r="T7" s="763"/>
      <c r="U7" s="763" t="s">
        <v>2338</v>
      </c>
      <c r="V7" s="763"/>
      <c r="W7" s="748" t="s">
        <v>2281</v>
      </c>
      <c r="X7" s="715">
        <v>105</v>
      </c>
      <c r="Y7" s="715">
        <v>202</v>
      </c>
      <c r="Z7" s="763"/>
      <c r="AA7" s="763"/>
      <c r="AB7" s="763" t="s">
        <v>2339</v>
      </c>
      <c r="AC7" s="763" t="s">
        <v>105</v>
      </c>
      <c r="AD7" s="821" t="s">
        <v>2281</v>
      </c>
      <c r="AE7" s="763"/>
      <c r="AF7" s="763"/>
      <c r="AG7" s="807">
        <v>129</v>
      </c>
      <c r="AH7" s="763"/>
      <c r="AI7" s="819" t="s">
        <v>2281</v>
      </c>
      <c r="AJ7" s="763" t="s">
        <v>2340</v>
      </c>
      <c r="AK7" s="748" t="s">
        <v>2281</v>
      </c>
      <c r="AL7" s="636">
        <v>4</v>
      </c>
      <c r="AM7" s="636">
        <v>4</v>
      </c>
      <c r="AN7" s="748" t="s">
        <v>2281</v>
      </c>
      <c r="AO7" s="636">
        <v>11</v>
      </c>
      <c r="AP7" s="636">
        <v>7</v>
      </c>
      <c r="AQ7" s="748" t="s">
        <v>2281</v>
      </c>
      <c r="AR7" s="636">
        <v>40</v>
      </c>
      <c r="AS7" s="636">
        <v>31</v>
      </c>
      <c r="AT7" s="748" t="s">
        <v>2281</v>
      </c>
      <c r="AU7" s="824">
        <v>48</v>
      </c>
      <c r="AV7" s="636">
        <v>38</v>
      </c>
      <c r="AW7" s="748" t="s">
        <v>2281</v>
      </c>
      <c r="AX7" s="636">
        <v>49</v>
      </c>
      <c r="AY7" s="644">
        <v>44</v>
      </c>
      <c r="AZ7" s="748" t="s">
        <v>2281</v>
      </c>
      <c r="BA7" s="636">
        <v>58</v>
      </c>
      <c r="BB7" s="644">
        <v>58</v>
      </c>
      <c r="BC7" s="748" t="s">
        <v>2281</v>
      </c>
      <c r="BD7" s="575">
        <v>58</v>
      </c>
      <c r="BE7" s="226">
        <v>58</v>
      </c>
      <c r="BF7" s="748" t="s">
        <v>2281</v>
      </c>
      <c r="BG7" s="636">
        <v>61</v>
      </c>
      <c r="BH7" s="636">
        <v>61</v>
      </c>
      <c r="BI7" s="748" t="s">
        <v>2281</v>
      </c>
      <c r="BJ7" s="636">
        <v>61</v>
      </c>
      <c r="BK7" s="636">
        <v>61</v>
      </c>
      <c r="BL7" s="748" t="s">
        <v>2281</v>
      </c>
      <c r="BM7" s="636">
        <v>59</v>
      </c>
      <c r="BN7" s="636">
        <v>59</v>
      </c>
      <c r="BO7" s="748" t="s">
        <v>2281</v>
      </c>
      <c r="BP7" s="636">
        <v>59</v>
      </c>
      <c r="BQ7" s="636">
        <v>59</v>
      </c>
      <c r="BS7" s="636">
        <v>59</v>
      </c>
      <c r="BT7" s="636">
        <v>59</v>
      </c>
    </row>
    <row r="8" spans="1:147">
      <c r="A8" s="715" t="s">
        <v>56</v>
      </c>
      <c r="B8" s="715"/>
      <c r="C8" s="763"/>
      <c r="D8" s="715"/>
      <c r="E8" s="763" t="s">
        <v>2341</v>
      </c>
      <c r="F8" s="763" t="s">
        <v>2342</v>
      </c>
      <c r="G8" s="763"/>
      <c r="H8" s="763" t="s">
        <v>352</v>
      </c>
      <c r="I8" s="763" t="s">
        <v>353</v>
      </c>
      <c r="J8" s="763" t="s">
        <v>354</v>
      </c>
      <c r="K8" s="763">
        <v>2895</v>
      </c>
      <c r="L8" s="808" t="s">
        <v>2343</v>
      </c>
      <c r="M8" s="763"/>
      <c r="N8" s="763" t="s">
        <v>2344</v>
      </c>
      <c r="O8" s="763" t="s">
        <v>2345</v>
      </c>
      <c r="P8" s="763" t="s">
        <v>2346</v>
      </c>
      <c r="Q8" s="763" t="s">
        <v>2347</v>
      </c>
      <c r="R8" s="763" t="s">
        <v>354</v>
      </c>
      <c r="S8" s="775">
        <v>2917</v>
      </c>
      <c r="T8" s="763"/>
      <c r="U8" s="763" t="s">
        <v>2348</v>
      </c>
      <c r="V8" s="763"/>
      <c r="W8" s="748" t="s">
        <v>2281</v>
      </c>
      <c r="X8" s="715">
        <v>302</v>
      </c>
      <c r="Y8" s="715">
        <v>323</v>
      </c>
      <c r="Z8" s="763"/>
      <c r="AA8" s="763"/>
      <c r="AB8" s="763" t="s">
        <v>2349</v>
      </c>
      <c r="AC8" s="763" t="s">
        <v>67</v>
      </c>
      <c r="AD8" s="821" t="s">
        <v>2281</v>
      </c>
      <c r="AE8" s="763"/>
      <c r="AF8" s="763"/>
      <c r="AG8" s="807">
        <v>129</v>
      </c>
      <c r="AH8" s="763"/>
      <c r="AI8" s="819" t="s">
        <v>2281</v>
      </c>
      <c r="AJ8" s="763" t="s">
        <v>2350</v>
      </c>
      <c r="AK8" s="748" t="s">
        <v>2281</v>
      </c>
      <c r="AL8" s="226">
        <v>0</v>
      </c>
      <c r="AM8" s="226">
        <v>0</v>
      </c>
      <c r="AN8" s="748" t="s">
        <v>2281</v>
      </c>
      <c r="AO8" s="226">
        <v>10</v>
      </c>
      <c r="AP8" s="226">
        <v>8</v>
      </c>
      <c r="AQ8" s="748" t="s">
        <v>2281</v>
      </c>
      <c r="AR8" s="226">
        <v>22</v>
      </c>
      <c r="AS8" s="226">
        <v>19</v>
      </c>
      <c r="AT8" s="748" t="s">
        <v>2281</v>
      </c>
      <c r="AU8" s="575">
        <v>24</v>
      </c>
      <c r="AV8" s="226">
        <v>21</v>
      </c>
      <c r="AW8" s="748" t="s">
        <v>2281</v>
      </c>
      <c r="AX8" s="226">
        <v>24</v>
      </c>
      <c r="AY8" s="822">
        <v>21</v>
      </c>
      <c r="AZ8" s="748" t="s">
        <v>2281</v>
      </c>
      <c r="BA8" s="226">
        <v>34</v>
      </c>
      <c r="BB8" s="822">
        <v>31</v>
      </c>
      <c r="BC8" s="748" t="s">
        <v>2281</v>
      </c>
      <c r="BD8" s="575">
        <v>58</v>
      </c>
      <c r="BE8" s="226">
        <v>43</v>
      </c>
      <c r="BF8" s="748" t="s">
        <v>2281</v>
      </c>
      <c r="BG8" s="226">
        <v>70</v>
      </c>
      <c r="BH8" s="226">
        <v>52</v>
      </c>
      <c r="BI8" s="748" t="s">
        <v>2281</v>
      </c>
      <c r="BJ8" s="226">
        <v>69</v>
      </c>
      <c r="BK8" s="226">
        <v>55</v>
      </c>
      <c r="BL8" s="748" t="s">
        <v>2281</v>
      </c>
      <c r="BM8" s="226">
        <v>60</v>
      </c>
      <c r="BN8" s="226">
        <v>59</v>
      </c>
      <c r="BO8" s="748" t="s">
        <v>2281</v>
      </c>
      <c r="BP8" s="226">
        <v>76</v>
      </c>
      <c r="BQ8" s="226">
        <v>70</v>
      </c>
      <c r="BS8" s="226">
        <v>79</v>
      </c>
      <c r="BT8" s="226">
        <v>73</v>
      </c>
    </row>
    <row r="9" spans="1:147">
      <c r="A9" s="715" t="s">
        <v>56</v>
      </c>
      <c r="B9" s="715"/>
      <c r="C9" s="763"/>
      <c r="D9" s="715"/>
      <c r="E9" s="763" t="s">
        <v>2351</v>
      </c>
      <c r="F9" s="763" t="s">
        <v>2352</v>
      </c>
      <c r="G9" s="763"/>
      <c r="H9" s="763" t="s">
        <v>1221</v>
      </c>
      <c r="I9" s="763" t="s">
        <v>458</v>
      </c>
      <c r="J9" s="763" t="s">
        <v>308</v>
      </c>
      <c r="K9" s="763">
        <v>30062</v>
      </c>
      <c r="L9" s="763" t="s">
        <v>2353</v>
      </c>
      <c r="M9" s="763"/>
      <c r="N9" s="763" t="s">
        <v>604</v>
      </c>
      <c r="O9" s="763" t="s">
        <v>2354</v>
      </c>
      <c r="P9" s="763" t="s">
        <v>2355</v>
      </c>
      <c r="Q9" s="763" t="s">
        <v>2356</v>
      </c>
      <c r="R9" s="763" t="s">
        <v>308</v>
      </c>
      <c r="S9" s="775">
        <v>30075</v>
      </c>
      <c r="T9" s="763"/>
      <c r="U9" s="763" t="s">
        <v>2357</v>
      </c>
      <c r="V9" s="763"/>
      <c r="W9" s="748" t="s">
        <v>2281</v>
      </c>
      <c r="X9" s="715">
        <v>208</v>
      </c>
      <c r="Y9" s="715">
        <v>301</v>
      </c>
      <c r="Z9" s="763"/>
      <c r="AA9" s="763"/>
      <c r="AB9" s="763" t="s">
        <v>2358</v>
      </c>
      <c r="AC9" s="763" t="s">
        <v>67</v>
      </c>
      <c r="AD9" s="821" t="s">
        <v>2281</v>
      </c>
      <c r="AE9" s="763"/>
      <c r="AF9" s="763"/>
      <c r="AG9" s="807">
        <v>129</v>
      </c>
      <c r="AH9" s="763"/>
      <c r="AI9" s="819" t="s">
        <v>2281</v>
      </c>
      <c r="AJ9" s="763" t="s">
        <v>2359</v>
      </c>
      <c r="AK9" s="748" t="s">
        <v>2281</v>
      </c>
      <c r="AL9" s="226">
        <v>0</v>
      </c>
      <c r="AM9" s="226">
        <v>0</v>
      </c>
      <c r="AN9" s="748" t="s">
        <v>2281</v>
      </c>
      <c r="AO9" s="226">
        <v>8</v>
      </c>
      <c r="AP9" s="226">
        <v>4</v>
      </c>
      <c r="AQ9" s="748" t="s">
        <v>2281</v>
      </c>
      <c r="AR9" s="262">
        <v>14</v>
      </c>
      <c r="AS9" s="262">
        <v>5</v>
      </c>
      <c r="AT9" s="748" t="s">
        <v>2281</v>
      </c>
      <c r="AU9" s="825">
        <v>19</v>
      </c>
      <c r="AV9" s="262">
        <v>10</v>
      </c>
      <c r="AW9" s="748" t="s">
        <v>2281</v>
      </c>
      <c r="AX9" s="226">
        <v>19</v>
      </c>
      <c r="AY9" s="822">
        <v>16</v>
      </c>
      <c r="AZ9" s="748" t="s">
        <v>2281</v>
      </c>
      <c r="BA9" s="226">
        <v>24</v>
      </c>
      <c r="BB9" s="822">
        <v>22</v>
      </c>
      <c r="BC9" s="748" t="s">
        <v>2281</v>
      </c>
      <c r="BD9" s="575">
        <v>35</v>
      </c>
      <c r="BE9" s="226">
        <v>28</v>
      </c>
      <c r="BF9" s="748" t="s">
        <v>2281</v>
      </c>
      <c r="BG9" s="226">
        <v>35</v>
      </c>
      <c r="BH9" s="226">
        <v>28</v>
      </c>
      <c r="BI9" s="748" t="s">
        <v>2281</v>
      </c>
      <c r="BJ9" s="226">
        <v>41</v>
      </c>
      <c r="BK9" s="226">
        <v>35</v>
      </c>
      <c r="BL9" s="748" t="s">
        <v>2281</v>
      </c>
      <c r="BM9" s="226">
        <v>36</v>
      </c>
      <c r="BN9" s="226">
        <v>35</v>
      </c>
      <c r="BO9" s="748" t="s">
        <v>2281</v>
      </c>
      <c r="BP9" s="636">
        <v>33</v>
      </c>
      <c r="BQ9" s="636">
        <v>33</v>
      </c>
      <c r="BS9" s="636">
        <v>33</v>
      </c>
      <c r="BT9" s="636">
        <v>33</v>
      </c>
    </row>
    <row r="10" spans="1:147">
      <c r="A10" s="715" t="s">
        <v>56</v>
      </c>
      <c r="B10" s="715"/>
      <c r="C10" s="763"/>
      <c r="D10" s="715"/>
      <c r="E10" s="763" t="s">
        <v>2360</v>
      </c>
      <c r="F10" s="763" t="s">
        <v>2361</v>
      </c>
      <c r="G10" s="763" t="s">
        <v>2362</v>
      </c>
      <c r="H10" s="763" t="s">
        <v>2363</v>
      </c>
      <c r="I10" s="763" t="s">
        <v>1327</v>
      </c>
      <c r="J10" s="763" t="s">
        <v>472</v>
      </c>
      <c r="K10" s="763">
        <v>55810</v>
      </c>
      <c r="L10" s="763" t="s">
        <v>2364</v>
      </c>
      <c r="M10" s="763"/>
      <c r="N10" s="763" t="s">
        <v>138</v>
      </c>
      <c r="O10" s="763" t="s">
        <v>1237</v>
      </c>
      <c r="P10" s="763" t="s">
        <v>2365</v>
      </c>
      <c r="Q10" s="763" t="s">
        <v>909</v>
      </c>
      <c r="R10" s="763" t="s">
        <v>472</v>
      </c>
      <c r="S10" s="775">
        <v>55779</v>
      </c>
      <c r="T10" s="763"/>
      <c r="U10" s="763" t="s">
        <v>2366</v>
      </c>
      <c r="V10" s="763"/>
      <c r="W10" s="748" t="s">
        <v>2281</v>
      </c>
      <c r="X10" s="715">
        <v>301</v>
      </c>
      <c r="Y10" s="715">
        <v>322</v>
      </c>
      <c r="Z10" s="763"/>
      <c r="AA10" s="763"/>
      <c r="AB10" s="763" t="s">
        <v>2367</v>
      </c>
      <c r="AC10" s="763" t="s">
        <v>192</v>
      </c>
      <c r="AD10" s="821" t="s">
        <v>2281</v>
      </c>
      <c r="AE10" s="763"/>
      <c r="AF10" s="763"/>
      <c r="AG10" s="807">
        <v>129</v>
      </c>
      <c r="AH10" s="763"/>
      <c r="AI10" s="819" t="s">
        <v>2281</v>
      </c>
      <c r="AJ10" s="763" t="s">
        <v>2368</v>
      </c>
      <c r="AK10" s="748" t="s">
        <v>2281</v>
      </c>
      <c r="AL10" s="226">
        <v>5</v>
      </c>
      <c r="AM10" s="226">
        <v>3</v>
      </c>
      <c r="AN10" s="748" t="s">
        <v>2281</v>
      </c>
      <c r="AO10" s="262">
        <v>7</v>
      </c>
      <c r="AP10" s="262">
        <v>5</v>
      </c>
      <c r="AQ10" s="748" t="s">
        <v>2281</v>
      </c>
      <c r="AR10" s="226">
        <v>35</v>
      </c>
      <c r="AS10" s="226">
        <v>30</v>
      </c>
      <c r="AT10" s="748" t="s">
        <v>2281</v>
      </c>
      <c r="AU10" s="575">
        <v>43</v>
      </c>
      <c r="AV10" s="226">
        <v>35</v>
      </c>
      <c r="AW10" s="748" t="s">
        <v>2281</v>
      </c>
      <c r="AX10" s="226">
        <v>45</v>
      </c>
      <c r="AY10" s="822">
        <v>37</v>
      </c>
      <c r="AZ10" s="748" t="s">
        <v>2281</v>
      </c>
      <c r="BA10" s="226">
        <v>45</v>
      </c>
      <c r="BB10" s="822">
        <v>41</v>
      </c>
      <c r="BC10" s="748" t="s">
        <v>2281</v>
      </c>
      <c r="BD10" s="575">
        <v>52</v>
      </c>
      <c r="BE10" s="226">
        <v>48</v>
      </c>
      <c r="BF10" s="748" t="s">
        <v>2281</v>
      </c>
      <c r="BG10" s="226">
        <v>52</v>
      </c>
      <c r="BH10" s="226">
        <v>48</v>
      </c>
      <c r="BI10" s="748" t="s">
        <v>2281</v>
      </c>
      <c r="BJ10" s="226">
        <v>63</v>
      </c>
      <c r="BK10" s="226">
        <v>57</v>
      </c>
      <c r="BL10" s="748" t="s">
        <v>2281</v>
      </c>
      <c r="BM10" s="226">
        <v>67</v>
      </c>
      <c r="BN10" s="226">
        <v>64</v>
      </c>
      <c r="BO10" s="748" t="s">
        <v>2281</v>
      </c>
      <c r="BP10" s="226">
        <v>66</v>
      </c>
      <c r="BQ10" s="226">
        <v>64</v>
      </c>
      <c r="BS10" s="226">
        <v>69</v>
      </c>
      <c r="BT10" s="226">
        <v>62</v>
      </c>
    </row>
    <row r="11" spans="1:147">
      <c r="A11" s="715" t="s">
        <v>56</v>
      </c>
      <c r="B11" s="715"/>
      <c r="C11" s="763"/>
      <c r="D11" s="715"/>
      <c r="E11" s="763" t="s">
        <v>2369</v>
      </c>
      <c r="F11" s="763" t="s">
        <v>2104</v>
      </c>
      <c r="G11" s="763"/>
      <c r="H11" s="763" t="s">
        <v>2370</v>
      </c>
      <c r="I11" s="763" t="s">
        <v>2106</v>
      </c>
      <c r="J11" s="763" t="s">
        <v>319</v>
      </c>
      <c r="K11" s="763">
        <v>39157</v>
      </c>
      <c r="L11" s="763" t="s">
        <v>2371</v>
      </c>
      <c r="M11" s="763"/>
      <c r="N11" s="763" t="s">
        <v>289</v>
      </c>
      <c r="O11" s="763" t="s">
        <v>2372</v>
      </c>
      <c r="P11" s="763" t="s">
        <v>2373</v>
      </c>
      <c r="Q11" s="763" t="s">
        <v>2374</v>
      </c>
      <c r="R11" s="763" t="s">
        <v>319</v>
      </c>
      <c r="S11" s="775">
        <v>39154</v>
      </c>
      <c r="T11" s="763"/>
      <c r="U11" s="763" t="s">
        <v>2375</v>
      </c>
      <c r="V11" s="763"/>
      <c r="W11" s="748" t="s">
        <v>2281</v>
      </c>
      <c r="X11" s="715">
        <v>202</v>
      </c>
      <c r="Y11" s="715">
        <v>223</v>
      </c>
      <c r="Z11" s="763"/>
      <c r="AA11" s="763"/>
      <c r="AB11" s="763" t="s">
        <v>66</v>
      </c>
      <c r="AC11" s="763" t="s">
        <v>105</v>
      </c>
      <c r="AD11" s="821" t="s">
        <v>2281</v>
      </c>
      <c r="AE11" s="763"/>
      <c r="AF11" s="763"/>
      <c r="AG11" s="807">
        <v>129</v>
      </c>
      <c r="AH11" s="763"/>
      <c r="AI11" s="819" t="s">
        <v>2281</v>
      </c>
      <c r="AJ11" s="763" t="s">
        <v>2376</v>
      </c>
      <c r="AK11" s="748" t="s">
        <v>2281</v>
      </c>
      <c r="AL11" s="226">
        <v>9</v>
      </c>
      <c r="AM11" s="226">
        <v>2</v>
      </c>
      <c r="AN11" s="748" t="s">
        <v>2281</v>
      </c>
      <c r="AO11" s="262">
        <v>17</v>
      </c>
      <c r="AP11" s="262">
        <v>2</v>
      </c>
      <c r="AQ11" s="748" t="s">
        <v>2281</v>
      </c>
      <c r="AR11" s="262">
        <v>19</v>
      </c>
      <c r="AS11" s="262">
        <v>5</v>
      </c>
      <c r="AT11" s="748" t="s">
        <v>2281</v>
      </c>
      <c r="AU11" s="825">
        <v>20</v>
      </c>
      <c r="AV11" s="262">
        <v>5</v>
      </c>
      <c r="AW11" s="748" t="s">
        <v>2281</v>
      </c>
      <c r="AX11" s="262">
        <v>14</v>
      </c>
      <c r="AY11" s="826">
        <v>5</v>
      </c>
      <c r="AZ11" s="748" t="s">
        <v>2281</v>
      </c>
      <c r="BA11" s="262">
        <v>21</v>
      </c>
      <c r="BB11" s="826">
        <v>13</v>
      </c>
      <c r="BC11" s="748" t="s">
        <v>2281</v>
      </c>
      <c r="BD11" s="825">
        <v>22</v>
      </c>
      <c r="BE11" s="262">
        <v>13</v>
      </c>
      <c r="BF11" s="748" t="s">
        <v>2281</v>
      </c>
      <c r="BG11" s="226">
        <v>31</v>
      </c>
      <c r="BH11" s="226">
        <v>20</v>
      </c>
      <c r="BI11" s="748" t="s">
        <v>2281</v>
      </c>
      <c r="BJ11" s="226">
        <v>30</v>
      </c>
      <c r="BK11" s="226">
        <v>22</v>
      </c>
      <c r="BL11" s="748" t="s">
        <v>2281</v>
      </c>
      <c r="BM11" s="636">
        <v>22</v>
      </c>
      <c r="BN11" s="636">
        <v>22</v>
      </c>
      <c r="BO11" s="748" t="s">
        <v>2281</v>
      </c>
      <c r="BP11" s="636">
        <v>22</v>
      </c>
      <c r="BQ11" s="636">
        <v>22</v>
      </c>
      <c r="BS11" s="636">
        <v>22</v>
      </c>
      <c r="BT11" s="636">
        <v>22</v>
      </c>
    </row>
    <row r="12" spans="1:147">
      <c r="A12" s="715" t="s">
        <v>56</v>
      </c>
      <c r="B12" s="715"/>
      <c r="C12" s="763"/>
      <c r="D12" s="715"/>
      <c r="E12" s="763" t="s">
        <v>2377</v>
      </c>
      <c r="F12" s="763" t="s">
        <v>2378</v>
      </c>
      <c r="G12" s="763"/>
      <c r="H12" s="763" t="s">
        <v>448</v>
      </c>
      <c r="I12" s="763" t="s">
        <v>449</v>
      </c>
      <c r="J12" s="763" t="s">
        <v>146</v>
      </c>
      <c r="K12" s="763">
        <v>13617</v>
      </c>
      <c r="L12" s="763" t="s">
        <v>2379</v>
      </c>
      <c r="M12" s="763"/>
      <c r="N12" s="763" t="s">
        <v>2380</v>
      </c>
      <c r="O12" s="763" t="s">
        <v>2381</v>
      </c>
      <c r="P12" s="763" t="s">
        <v>2382</v>
      </c>
      <c r="Q12" s="763" t="s">
        <v>449</v>
      </c>
      <c r="R12" s="763" t="s">
        <v>146</v>
      </c>
      <c r="S12" s="775">
        <v>13617</v>
      </c>
      <c r="T12" s="763"/>
      <c r="U12" s="763" t="s">
        <v>2383</v>
      </c>
      <c r="V12" s="763"/>
      <c r="W12" s="748" t="s">
        <v>2281</v>
      </c>
      <c r="X12" s="715">
        <v>126</v>
      </c>
      <c r="Y12" s="715">
        <v>216</v>
      </c>
      <c r="Z12" s="763"/>
      <c r="AA12" s="763"/>
      <c r="AB12" s="763" t="s">
        <v>337</v>
      </c>
      <c r="AC12" s="763" t="s">
        <v>2384</v>
      </c>
      <c r="AD12" s="821" t="s">
        <v>2281</v>
      </c>
      <c r="AE12" s="763"/>
      <c r="AF12" s="763"/>
      <c r="AG12" s="807">
        <v>129</v>
      </c>
      <c r="AH12" s="763"/>
      <c r="AI12" s="819" t="s">
        <v>2281</v>
      </c>
      <c r="AJ12" s="763" t="s">
        <v>2385</v>
      </c>
      <c r="AK12" s="748" t="s">
        <v>2281</v>
      </c>
      <c r="AL12" s="226"/>
      <c r="AM12" s="226"/>
      <c r="AN12" s="748" t="s">
        <v>2281</v>
      </c>
      <c r="AO12" s="262"/>
      <c r="AP12" s="262"/>
      <c r="AQ12" s="748" t="s">
        <v>2281</v>
      </c>
      <c r="AR12" s="262">
        <v>6</v>
      </c>
      <c r="AS12" s="262">
        <v>0</v>
      </c>
      <c r="AT12" s="748" t="s">
        <v>2281</v>
      </c>
      <c r="AU12" s="825">
        <v>10</v>
      </c>
      <c r="AV12" s="262">
        <v>5</v>
      </c>
      <c r="AW12" s="748" t="s">
        <v>2281</v>
      </c>
      <c r="AX12" s="262">
        <v>10</v>
      </c>
      <c r="AY12" s="826">
        <v>5</v>
      </c>
      <c r="AZ12" s="748" t="s">
        <v>2281</v>
      </c>
      <c r="BA12" s="262">
        <v>11</v>
      </c>
      <c r="BB12" s="826">
        <v>11</v>
      </c>
      <c r="BC12" s="748" t="s">
        <v>2281</v>
      </c>
      <c r="BD12" s="575">
        <v>37</v>
      </c>
      <c r="BE12" s="226">
        <v>28</v>
      </c>
      <c r="BF12" s="748" t="s">
        <v>2281</v>
      </c>
      <c r="BG12" s="226">
        <v>61</v>
      </c>
      <c r="BH12" s="226">
        <v>49</v>
      </c>
      <c r="BI12" s="748" t="s">
        <v>2281</v>
      </c>
      <c r="BJ12" s="226">
        <v>70</v>
      </c>
      <c r="BK12" s="226">
        <v>61</v>
      </c>
      <c r="BL12" s="748" t="s">
        <v>2281</v>
      </c>
      <c r="BM12" s="636">
        <v>60</v>
      </c>
      <c r="BN12" s="636">
        <v>60</v>
      </c>
      <c r="BO12" s="748" t="s">
        <v>2281</v>
      </c>
      <c r="BP12" s="636">
        <v>61</v>
      </c>
      <c r="BQ12" s="636">
        <v>61</v>
      </c>
      <c r="BS12" s="636">
        <v>61</v>
      </c>
      <c r="BT12" s="636">
        <v>61</v>
      </c>
    </row>
    <row r="13" spans="1:147">
      <c r="A13" s="715" t="s">
        <v>56</v>
      </c>
      <c r="B13" s="715"/>
      <c r="C13" s="763"/>
      <c r="D13" s="715"/>
      <c r="E13" s="763" t="s">
        <v>2386</v>
      </c>
      <c r="F13" s="763" t="s">
        <v>2387</v>
      </c>
      <c r="G13" s="763" t="s">
        <v>2388</v>
      </c>
      <c r="H13" s="763" t="s">
        <v>2389</v>
      </c>
      <c r="I13" s="763" t="s">
        <v>2390</v>
      </c>
      <c r="J13" s="763" t="s">
        <v>330</v>
      </c>
      <c r="K13" s="763">
        <v>48207</v>
      </c>
      <c r="L13" s="763" t="s">
        <v>2391</v>
      </c>
      <c r="M13" s="763"/>
      <c r="N13" s="763" t="s">
        <v>2392</v>
      </c>
      <c r="O13" s="763" t="s">
        <v>2393</v>
      </c>
      <c r="P13" s="763"/>
      <c r="Q13" s="763"/>
      <c r="R13" s="763"/>
      <c r="S13" s="775"/>
      <c r="T13" s="763"/>
      <c r="U13" s="763" t="s">
        <v>2394</v>
      </c>
      <c r="V13" s="763"/>
      <c r="W13" s="748" t="s">
        <v>2281</v>
      </c>
      <c r="X13" s="715">
        <v>405</v>
      </c>
      <c r="Y13" s="715">
        <v>426</v>
      </c>
      <c r="Z13" s="763"/>
      <c r="AA13" s="763"/>
      <c r="AB13" s="763" t="s">
        <v>2395</v>
      </c>
      <c r="AC13" s="763" t="s">
        <v>192</v>
      </c>
      <c r="AD13" s="821" t="s">
        <v>2281</v>
      </c>
      <c r="AE13" s="763"/>
      <c r="AF13" s="763"/>
      <c r="AG13" s="807">
        <v>129</v>
      </c>
      <c r="AH13" s="763"/>
      <c r="AI13" s="819" t="s">
        <v>2281</v>
      </c>
      <c r="AJ13" s="763" t="s">
        <v>2396</v>
      </c>
      <c r="AK13" s="748" t="s">
        <v>2281</v>
      </c>
      <c r="AL13" s="226"/>
      <c r="AM13" s="226"/>
      <c r="AN13" s="748" t="s">
        <v>2281</v>
      </c>
      <c r="AO13" s="262"/>
      <c r="AP13" s="262"/>
      <c r="AQ13" s="748" t="s">
        <v>2281</v>
      </c>
      <c r="AR13" s="262"/>
      <c r="AS13" s="262"/>
      <c r="AT13" s="748" t="s">
        <v>2281</v>
      </c>
      <c r="AU13" s="825"/>
      <c r="AV13" s="262"/>
      <c r="AW13" s="748" t="s">
        <v>2281</v>
      </c>
      <c r="AX13" s="262"/>
      <c r="AY13" s="826"/>
      <c r="AZ13" s="748" t="s">
        <v>2281</v>
      </c>
      <c r="BA13" s="262"/>
      <c r="BB13" s="826"/>
      <c r="BC13" s="748" t="s">
        <v>2281</v>
      </c>
      <c r="BD13" s="575"/>
      <c r="BE13" s="226"/>
      <c r="BF13" s="748" t="s">
        <v>2281</v>
      </c>
      <c r="BG13" s="262">
        <v>0</v>
      </c>
      <c r="BH13" s="262">
        <v>0</v>
      </c>
      <c r="BI13" s="748" t="s">
        <v>2281</v>
      </c>
      <c r="BJ13" s="262">
        <v>2</v>
      </c>
      <c r="BK13" s="262">
        <v>2</v>
      </c>
      <c r="BL13" s="748" t="s">
        <v>2281</v>
      </c>
      <c r="BM13" s="262">
        <v>2</v>
      </c>
      <c r="BN13" s="262">
        <v>2</v>
      </c>
      <c r="BO13" s="748" t="s">
        <v>2281</v>
      </c>
      <c r="BP13" s="262">
        <v>2</v>
      </c>
      <c r="BQ13" s="262">
        <v>2</v>
      </c>
      <c r="BS13" s="262">
        <v>0</v>
      </c>
      <c r="BT13" s="262">
        <v>0</v>
      </c>
    </row>
    <row r="14" spans="1:147">
      <c r="A14" s="715" t="s">
        <v>56</v>
      </c>
      <c r="B14" s="715"/>
      <c r="C14" s="763"/>
      <c r="D14" s="715"/>
      <c r="E14" s="763" t="s">
        <v>2397</v>
      </c>
      <c r="F14" s="763" t="s">
        <v>2398</v>
      </c>
      <c r="G14" s="763" t="s">
        <v>2399</v>
      </c>
      <c r="H14" s="763" t="s">
        <v>2400</v>
      </c>
      <c r="I14" s="763" t="s">
        <v>1145</v>
      </c>
      <c r="J14" s="763" t="s">
        <v>185</v>
      </c>
      <c r="K14" s="763">
        <v>92532</v>
      </c>
      <c r="L14" s="763" t="s">
        <v>2401</v>
      </c>
      <c r="M14" s="763"/>
      <c r="N14" s="763" t="s">
        <v>2402</v>
      </c>
      <c r="O14" s="763" t="s">
        <v>2403</v>
      </c>
      <c r="P14" s="763" t="s">
        <v>2404</v>
      </c>
      <c r="Q14" s="763" t="s">
        <v>2405</v>
      </c>
      <c r="R14" s="763" t="s">
        <v>185</v>
      </c>
      <c r="S14" s="775">
        <v>94041</v>
      </c>
      <c r="T14" s="763"/>
      <c r="U14" s="763" t="s">
        <v>2406</v>
      </c>
      <c r="V14" s="763"/>
      <c r="W14" s="748" t="s">
        <v>2281</v>
      </c>
      <c r="X14" s="715">
        <v>202</v>
      </c>
      <c r="Y14" s="715">
        <v>223</v>
      </c>
      <c r="Z14" s="763"/>
      <c r="AA14" s="763"/>
      <c r="AB14" s="763" t="s">
        <v>66</v>
      </c>
      <c r="AC14" s="763" t="s">
        <v>105</v>
      </c>
      <c r="AD14" s="821" t="s">
        <v>2281</v>
      </c>
      <c r="AE14" s="763"/>
      <c r="AF14" s="763"/>
      <c r="AG14" s="807">
        <v>129</v>
      </c>
      <c r="AH14" s="763"/>
      <c r="AI14" s="819" t="s">
        <v>2281</v>
      </c>
      <c r="AJ14" s="763" t="s">
        <v>2407</v>
      </c>
      <c r="AK14" s="748" t="s">
        <v>2281</v>
      </c>
      <c r="AL14" s="226">
        <v>31</v>
      </c>
      <c r="AM14" s="226">
        <v>25</v>
      </c>
      <c r="AN14" s="748" t="s">
        <v>2281</v>
      </c>
      <c r="AO14" s="226">
        <v>42</v>
      </c>
      <c r="AP14" s="226">
        <v>31</v>
      </c>
      <c r="AQ14" s="748" t="s">
        <v>2281</v>
      </c>
      <c r="AR14" s="226">
        <v>46</v>
      </c>
      <c r="AS14" s="226">
        <v>37</v>
      </c>
      <c r="AT14" s="748" t="s">
        <v>2281</v>
      </c>
      <c r="AU14" s="575">
        <v>48</v>
      </c>
      <c r="AV14" s="226">
        <v>41</v>
      </c>
      <c r="AW14" s="748" t="s">
        <v>2281</v>
      </c>
      <c r="AX14" s="226">
        <v>48</v>
      </c>
      <c r="AY14" s="822">
        <v>41</v>
      </c>
      <c r="AZ14" s="748" t="s">
        <v>2281</v>
      </c>
      <c r="BA14" s="226">
        <v>56</v>
      </c>
      <c r="BB14" s="822">
        <v>46</v>
      </c>
      <c r="BC14" s="748" t="s">
        <v>2281</v>
      </c>
      <c r="BD14" s="575">
        <v>63</v>
      </c>
      <c r="BE14" s="226">
        <v>49</v>
      </c>
      <c r="BF14" s="748" t="s">
        <v>2281</v>
      </c>
      <c r="BG14" s="226">
        <v>67</v>
      </c>
      <c r="BH14" s="226">
        <v>57</v>
      </c>
      <c r="BI14" s="748" t="s">
        <v>2281</v>
      </c>
      <c r="BJ14" s="226">
        <v>48</v>
      </c>
      <c r="BK14" s="226">
        <v>45</v>
      </c>
      <c r="BL14" s="748" t="s">
        <v>2281</v>
      </c>
      <c r="BM14" s="636">
        <v>45</v>
      </c>
      <c r="BN14" s="636">
        <v>45</v>
      </c>
      <c r="BO14" s="748" t="s">
        <v>2281</v>
      </c>
      <c r="BP14" s="636">
        <v>43</v>
      </c>
      <c r="BQ14" s="636">
        <v>43</v>
      </c>
      <c r="BS14" s="636">
        <v>43</v>
      </c>
      <c r="BT14" s="636">
        <v>43</v>
      </c>
    </row>
    <row r="15" spans="1:147">
      <c r="A15" s="715" t="s">
        <v>56</v>
      </c>
      <c r="B15" s="715"/>
      <c r="C15" s="763"/>
      <c r="D15" s="715"/>
      <c r="E15" s="763" t="s">
        <v>2408</v>
      </c>
      <c r="F15" s="756" t="s">
        <v>2409</v>
      </c>
      <c r="G15" s="763" t="s">
        <v>2410</v>
      </c>
      <c r="H15" s="763" t="s">
        <v>2411</v>
      </c>
      <c r="I15" s="763" t="s">
        <v>2412</v>
      </c>
      <c r="J15" s="763" t="s">
        <v>485</v>
      </c>
      <c r="K15" s="763">
        <v>33056</v>
      </c>
      <c r="L15" s="763" t="s">
        <v>2413</v>
      </c>
      <c r="M15" s="763"/>
      <c r="N15" s="763" t="s">
        <v>2414</v>
      </c>
      <c r="O15" s="763" t="s">
        <v>1237</v>
      </c>
      <c r="P15" s="763" t="s">
        <v>2415</v>
      </c>
      <c r="Q15" s="763" t="s">
        <v>2416</v>
      </c>
      <c r="R15" s="763" t="s">
        <v>485</v>
      </c>
      <c r="S15" s="775">
        <v>33023</v>
      </c>
      <c r="T15" s="763"/>
      <c r="U15" s="763" t="s">
        <v>2417</v>
      </c>
      <c r="V15" s="763"/>
      <c r="W15" s="748" t="s">
        <v>2281</v>
      </c>
      <c r="X15" s="715">
        <v>112</v>
      </c>
      <c r="Y15" s="715">
        <v>202</v>
      </c>
      <c r="Z15" s="763"/>
      <c r="AA15" s="763"/>
      <c r="AB15" s="763" t="s">
        <v>302</v>
      </c>
      <c r="AC15" s="763" t="s">
        <v>105</v>
      </c>
      <c r="AD15" s="821" t="s">
        <v>2281</v>
      </c>
      <c r="AE15" s="763"/>
      <c r="AF15" s="763"/>
      <c r="AG15" s="807">
        <v>129</v>
      </c>
      <c r="AH15" s="763"/>
      <c r="AI15" s="819" t="s">
        <v>2281</v>
      </c>
      <c r="AJ15" s="763" t="s">
        <v>2418</v>
      </c>
      <c r="AK15" s="748" t="s">
        <v>2281</v>
      </c>
      <c r="AL15" s="636">
        <v>14</v>
      </c>
      <c r="AM15" s="636">
        <v>9</v>
      </c>
      <c r="AN15" s="748" t="s">
        <v>2281</v>
      </c>
      <c r="AO15" s="636">
        <v>17</v>
      </c>
      <c r="AP15" s="636">
        <v>9</v>
      </c>
      <c r="AQ15" s="748" t="s">
        <v>2281</v>
      </c>
      <c r="AR15" s="636">
        <v>20</v>
      </c>
      <c r="AS15" s="636">
        <v>11</v>
      </c>
      <c r="AT15" s="748" t="s">
        <v>2281</v>
      </c>
      <c r="AU15" s="824">
        <v>23</v>
      </c>
      <c r="AV15" s="636">
        <v>16</v>
      </c>
      <c r="AW15" s="748" t="s">
        <v>2281</v>
      </c>
      <c r="AX15" s="636">
        <v>20</v>
      </c>
      <c r="AY15" s="644">
        <v>16</v>
      </c>
      <c r="AZ15" s="748" t="s">
        <v>2281</v>
      </c>
      <c r="BA15" s="636">
        <v>16</v>
      </c>
      <c r="BB15" s="644">
        <v>16</v>
      </c>
      <c r="BC15" s="748" t="s">
        <v>2281</v>
      </c>
      <c r="BD15" s="575">
        <v>22</v>
      </c>
      <c r="BE15" s="226">
        <v>22</v>
      </c>
      <c r="BF15" s="748" t="s">
        <v>2281</v>
      </c>
      <c r="BG15" s="636">
        <v>22</v>
      </c>
      <c r="BH15" s="636">
        <v>22</v>
      </c>
      <c r="BI15" s="748" t="s">
        <v>2281</v>
      </c>
      <c r="BJ15" s="636">
        <v>22</v>
      </c>
      <c r="BK15" s="636">
        <v>22</v>
      </c>
      <c r="BL15" s="748" t="s">
        <v>2281</v>
      </c>
      <c r="BM15" s="636">
        <v>22</v>
      </c>
      <c r="BN15" s="636">
        <v>22</v>
      </c>
      <c r="BO15" s="748" t="s">
        <v>2281</v>
      </c>
      <c r="BP15" s="636">
        <v>22</v>
      </c>
      <c r="BQ15" s="636">
        <v>22</v>
      </c>
      <c r="BS15" s="636">
        <v>22</v>
      </c>
      <c r="BT15" s="636">
        <v>22</v>
      </c>
    </row>
    <row r="16" spans="1:147">
      <c r="A16" s="715" t="s">
        <v>56</v>
      </c>
      <c r="B16" s="715"/>
      <c r="C16" s="763"/>
      <c r="D16" s="715"/>
      <c r="E16" s="763" t="s">
        <v>2419</v>
      </c>
      <c r="F16" s="763" t="s">
        <v>2420</v>
      </c>
      <c r="G16" s="763" t="s">
        <v>517</v>
      </c>
      <c r="H16" s="763" t="s">
        <v>518</v>
      </c>
      <c r="I16" s="763" t="s">
        <v>519</v>
      </c>
      <c r="J16" s="763" t="s">
        <v>520</v>
      </c>
      <c r="K16" s="763">
        <v>63304</v>
      </c>
      <c r="L16" s="763" t="s">
        <v>521</v>
      </c>
      <c r="M16" s="763"/>
      <c r="N16" s="763" t="s">
        <v>522</v>
      </c>
      <c r="O16" s="763" t="s">
        <v>523</v>
      </c>
      <c r="P16" s="763" t="s">
        <v>2421</v>
      </c>
      <c r="Q16" s="763" t="s">
        <v>1321</v>
      </c>
      <c r="R16" s="763" t="s">
        <v>520</v>
      </c>
      <c r="S16" s="775">
        <v>63376</v>
      </c>
      <c r="T16" s="763"/>
      <c r="U16" s="763" t="s">
        <v>524</v>
      </c>
      <c r="V16" s="763"/>
      <c r="W16" s="748" t="s">
        <v>2281</v>
      </c>
      <c r="X16" s="715">
        <v>316</v>
      </c>
      <c r="Y16" s="715">
        <v>406</v>
      </c>
      <c r="Z16" s="763"/>
      <c r="AA16" s="763"/>
      <c r="AB16" s="763" t="s">
        <v>2422</v>
      </c>
      <c r="AC16" s="763" t="s">
        <v>105</v>
      </c>
      <c r="AD16" s="821" t="s">
        <v>2281</v>
      </c>
      <c r="AE16" s="763"/>
      <c r="AF16" s="763"/>
      <c r="AG16" s="807">
        <v>129</v>
      </c>
      <c r="AH16" s="763"/>
      <c r="AI16" s="819" t="s">
        <v>2281</v>
      </c>
      <c r="AJ16" s="763" t="s">
        <v>2423</v>
      </c>
      <c r="AK16" s="748" t="s">
        <v>2281</v>
      </c>
      <c r="AL16" s="226">
        <v>15</v>
      </c>
      <c r="AM16" s="226">
        <v>15</v>
      </c>
      <c r="AN16" s="748" t="s">
        <v>2281</v>
      </c>
      <c r="AO16" s="226">
        <v>17</v>
      </c>
      <c r="AP16" s="226">
        <v>15</v>
      </c>
      <c r="AQ16" s="748" t="s">
        <v>2281</v>
      </c>
      <c r="AR16" s="226">
        <v>21</v>
      </c>
      <c r="AS16" s="226">
        <v>17</v>
      </c>
      <c r="AT16" s="748" t="s">
        <v>2281</v>
      </c>
      <c r="AU16" s="575">
        <v>26</v>
      </c>
      <c r="AV16" s="226">
        <v>19</v>
      </c>
      <c r="AW16" s="748" t="s">
        <v>2281</v>
      </c>
      <c r="AX16" s="226">
        <v>24</v>
      </c>
      <c r="AY16" s="822">
        <v>19</v>
      </c>
      <c r="AZ16" s="748" t="s">
        <v>2281</v>
      </c>
      <c r="BA16" s="226">
        <v>29</v>
      </c>
      <c r="BB16" s="822">
        <v>29</v>
      </c>
      <c r="BC16" s="748" t="s">
        <v>2281</v>
      </c>
      <c r="BD16" s="575">
        <v>31</v>
      </c>
      <c r="BE16" s="226">
        <v>31</v>
      </c>
      <c r="BF16" s="748" t="s">
        <v>2281</v>
      </c>
      <c r="BG16" s="226">
        <v>44</v>
      </c>
      <c r="BH16" s="226">
        <v>40</v>
      </c>
      <c r="BI16" s="748" t="s">
        <v>2281</v>
      </c>
      <c r="BJ16" s="226">
        <v>47</v>
      </c>
      <c r="BK16" s="226">
        <v>41</v>
      </c>
      <c r="BL16" s="748" t="s">
        <v>2281</v>
      </c>
      <c r="BM16" s="226">
        <v>50</v>
      </c>
      <c r="BN16" s="226">
        <v>44</v>
      </c>
      <c r="BO16" s="748" t="s">
        <v>2281</v>
      </c>
      <c r="BP16" s="226">
        <v>46</v>
      </c>
      <c r="BQ16" s="226">
        <v>46</v>
      </c>
      <c r="BS16" s="226">
        <v>46</v>
      </c>
      <c r="BT16" s="226">
        <v>46</v>
      </c>
    </row>
    <row r="17" spans="1:72">
      <c r="A17" s="715" t="s">
        <v>56</v>
      </c>
      <c r="B17" s="715"/>
      <c r="C17" s="763"/>
      <c r="D17" s="715"/>
      <c r="E17" s="763" t="s">
        <v>2424</v>
      </c>
      <c r="F17" s="763" t="s">
        <v>2425</v>
      </c>
      <c r="G17" s="763" t="s">
        <v>2426</v>
      </c>
      <c r="H17" s="763" t="s">
        <v>2427</v>
      </c>
      <c r="I17" s="763" t="s">
        <v>2428</v>
      </c>
      <c r="J17" s="763" t="s">
        <v>135</v>
      </c>
      <c r="K17" s="763">
        <v>67207</v>
      </c>
      <c r="L17" s="763" t="s">
        <v>2429</v>
      </c>
      <c r="M17" s="763"/>
      <c r="N17" s="763" t="s">
        <v>2430</v>
      </c>
      <c r="O17" s="763" t="s">
        <v>2431</v>
      </c>
      <c r="P17" s="763" t="s">
        <v>2432</v>
      </c>
      <c r="Q17" s="763" t="s">
        <v>2433</v>
      </c>
      <c r="R17" s="763" t="s">
        <v>135</v>
      </c>
      <c r="S17" s="775">
        <v>67215</v>
      </c>
      <c r="T17" s="763"/>
      <c r="U17" s="763" t="s">
        <v>2434</v>
      </c>
      <c r="V17" s="763"/>
      <c r="W17" s="748" t="s">
        <v>2281</v>
      </c>
      <c r="X17" s="715">
        <v>309</v>
      </c>
      <c r="Y17" s="715">
        <v>330</v>
      </c>
      <c r="Z17" s="763"/>
      <c r="AA17" s="763"/>
      <c r="AB17" s="763" t="s">
        <v>2435</v>
      </c>
      <c r="AC17" s="763" t="s">
        <v>105</v>
      </c>
      <c r="AD17" s="821" t="s">
        <v>2281</v>
      </c>
      <c r="AE17" s="763"/>
      <c r="AF17" s="763"/>
      <c r="AG17" s="807">
        <v>129</v>
      </c>
      <c r="AH17" s="763"/>
      <c r="AI17" s="819" t="s">
        <v>2281</v>
      </c>
      <c r="AJ17" s="763" t="s">
        <v>2436</v>
      </c>
      <c r="AK17" s="748" t="s">
        <v>2281</v>
      </c>
      <c r="AL17" s="226">
        <v>0</v>
      </c>
      <c r="AM17" s="226">
        <v>0</v>
      </c>
      <c r="AN17" s="748" t="s">
        <v>2281</v>
      </c>
      <c r="AO17" s="262">
        <v>11</v>
      </c>
      <c r="AP17" s="262">
        <v>9</v>
      </c>
      <c r="AQ17" s="748" t="s">
        <v>2281</v>
      </c>
      <c r="AR17" s="226">
        <v>19</v>
      </c>
      <c r="AS17" s="226">
        <v>17</v>
      </c>
      <c r="AT17" s="748" t="s">
        <v>2281</v>
      </c>
      <c r="AU17" s="575">
        <v>19</v>
      </c>
      <c r="AV17" s="226">
        <v>17</v>
      </c>
      <c r="AW17" s="748" t="s">
        <v>2281</v>
      </c>
      <c r="AX17" s="226">
        <v>17</v>
      </c>
      <c r="AY17" s="822">
        <v>17</v>
      </c>
      <c r="AZ17" s="748" t="s">
        <v>2281</v>
      </c>
      <c r="BA17" s="226">
        <v>26</v>
      </c>
      <c r="BB17" s="822">
        <v>21</v>
      </c>
      <c r="BC17" s="748" t="s">
        <v>2281</v>
      </c>
      <c r="BD17" s="575">
        <v>28</v>
      </c>
      <c r="BE17" s="226">
        <v>21</v>
      </c>
      <c r="BF17" s="748" t="s">
        <v>2281</v>
      </c>
      <c r="BG17" s="226">
        <v>33</v>
      </c>
      <c r="BH17" s="226">
        <v>21</v>
      </c>
      <c r="BI17" s="748" t="s">
        <v>2281</v>
      </c>
      <c r="BJ17" s="226">
        <v>42</v>
      </c>
      <c r="BK17" s="226">
        <v>34</v>
      </c>
      <c r="BL17" s="748" t="s">
        <v>2281</v>
      </c>
      <c r="BM17" s="226">
        <v>59</v>
      </c>
      <c r="BN17" s="226">
        <v>56</v>
      </c>
      <c r="BO17" s="748" t="s">
        <v>2281</v>
      </c>
      <c r="BP17" s="226">
        <v>83</v>
      </c>
      <c r="BQ17" s="226">
        <v>80</v>
      </c>
      <c r="BS17" s="226">
        <v>102</v>
      </c>
      <c r="BT17" s="226">
        <v>98</v>
      </c>
    </row>
    <row r="18" spans="1:72">
      <c r="A18" s="715" t="s">
        <v>56</v>
      </c>
      <c r="B18" s="715"/>
      <c r="C18" s="763"/>
      <c r="D18" s="715"/>
      <c r="E18" s="763" t="s">
        <v>2437</v>
      </c>
      <c r="F18" s="763" t="s">
        <v>2438</v>
      </c>
      <c r="G18" s="763"/>
      <c r="H18" s="763" t="s">
        <v>2439</v>
      </c>
      <c r="I18" s="763" t="s">
        <v>2440</v>
      </c>
      <c r="J18" s="763" t="s">
        <v>520</v>
      </c>
      <c r="K18" s="763">
        <v>65084</v>
      </c>
      <c r="L18" s="763" t="s">
        <v>2441</v>
      </c>
      <c r="M18" s="763"/>
      <c r="N18" s="763" t="s">
        <v>2442</v>
      </c>
      <c r="O18" s="763" t="s">
        <v>2443</v>
      </c>
      <c r="P18" s="763" t="s">
        <v>2444</v>
      </c>
      <c r="Q18" s="763" t="s">
        <v>2440</v>
      </c>
      <c r="R18" s="763" t="s">
        <v>520</v>
      </c>
      <c r="S18" s="775">
        <v>65084</v>
      </c>
      <c r="T18" s="763"/>
      <c r="U18" s="763" t="s">
        <v>2445</v>
      </c>
      <c r="V18" s="763"/>
      <c r="W18" s="748" t="s">
        <v>2281</v>
      </c>
      <c r="X18" s="715">
        <v>112</v>
      </c>
      <c r="Y18" s="715">
        <v>202</v>
      </c>
      <c r="Z18" s="763"/>
      <c r="AA18" s="763"/>
      <c r="AB18" s="763" t="s">
        <v>302</v>
      </c>
      <c r="AC18" s="763" t="s">
        <v>630</v>
      </c>
      <c r="AD18" s="821" t="s">
        <v>2281</v>
      </c>
      <c r="AE18" s="763"/>
      <c r="AF18" s="763"/>
      <c r="AG18" s="807">
        <v>129</v>
      </c>
      <c r="AH18" s="763"/>
      <c r="AI18" s="819" t="s">
        <v>2281</v>
      </c>
      <c r="AJ18" s="763" t="s">
        <v>2446</v>
      </c>
      <c r="AK18" s="748" t="s">
        <v>2281</v>
      </c>
      <c r="AL18" s="636">
        <v>15</v>
      </c>
      <c r="AM18" s="636">
        <v>15</v>
      </c>
      <c r="AN18" s="748" t="s">
        <v>2281</v>
      </c>
      <c r="AO18" s="636">
        <v>24</v>
      </c>
      <c r="AP18" s="636">
        <v>21</v>
      </c>
      <c r="AQ18" s="748" t="s">
        <v>2281</v>
      </c>
      <c r="AR18" s="636">
        <v>39</v>
      </c>
      <c r="AS18" s="636">
        <v>31</v>
      </c>
      <c r="AT18" s="748" t="s">
        <v>2281</v>
      </c>
      <c r="AU18" s="824">
        <v>36</v>
      </c>
      <c r="AV18" s="636">
        <v>31</v>
      </c>
      <c r="AW18" s="748" t="s">
        <v>2281</v>
      </c>
      <c r="AX18" s="636">
        <v>37</v>
      </c>
      <c r="AY18" s="644">
        <v>32</v>
      </c>
      <c r="AZ18" s="748" t="s">
        <v>2281</v>
      </c>
      <c r="BA18" s="636">
        <v>38</v>
      </c>
      <c r="BB18" s="644">
        <v>37</v>
      </c>
      <c r="BC18" s="748" t="s">
        <v>2281</v>
      </c>
      <c r="BD18" s="575">
        <v>40</v>
      </c>
      <c r="BE18" s="226">
        <v>40</v>
      </c>
      <c r="BF18" s="748" t="s">
        <v>2281</v>
      </c>
      <c r="BG18" s="636">
        <v>42</v>
      </c>
      <c r="BH18" s="636">
        <v>42</v>
      </c>
      <c r="BI18" s="748" t="s">
        <v>2281</v>
      </c>
      <c r="BJ18" s="636">
        <v>42</v>
      </c>
      <c r="BK18" s="636">
        <v>42</v>
      </c>
      <c r="BL18" s="748" t="s">
        <v>2281</v>
      </c>
      <c r="BM18" s="636">
        <v>42</v>
      </c>
      <c r="BN18" s="636">
        <v>42</v>
      </c>
      <c r="BO18" s="748" t="s">
        <v>2281</v>
      </c>
      <c r="BP18" s="636">
        <v>42</v>
      </c>
      <c r="BQ18" s="636">
        <v>42</v>
      </c>
      <c r="BS18" s="636">
        <v>42</v>
      </c>
      <c r="BT18" s="636">
        <v>42</v>
      </c>
    </row>
    <row r="19" spans="1:72">
      <c r="A19" s="752" t="s">
        <v>563</v>
      </c>
      <c r="B19" s="752"/>
      <c r="C19" s="750"/>
      <c r="D19" s="752">
        <v>34</v>
      </c>
      <c r="E19" s="750" t="s">
        <v>2447</v>
      </c>
      <c r="F19" s="750" t="s">
        <v>2448</v>
      </c>
      <c r="G19" s="750"/>
      <c r="H19" s="750" t="s">
        <v>731</v>
      </c>
      <c r="I19" s="750" t="s">
        <v>732</v>
      </c>
      <c r="J19" s="750" t="s">
        <v>418</v>
      </c>
      <c r="K19" s="750">
        <v>87597</v>
      </c>
      <c r="L19" s="750" t="s">
        <v>2449</v>
      </c>
      <c r="M19" s="750"/>
      <c r="N19" s="750" t="s">
        <v>2450</v>
      </c>
      <c r="O19" s="750" t="s">
        <v>2451</v>
      </c>
      <c r="P19" s="750" t="s">
        <v>2452</v>
      </c>
      <c r="Q19" s="750" t="s">
        <v>2453</v>
      </c>
      <c r="R19" s="750" t="s">
        <v>418</v>
      </c>
      <c r="S19" s="827">
        <v>87507</v>
      </c>
      <c r="T19" s="750"/>
      <c r="U19" s="750" t="s">
        <v>2454</v>
      </c>
      <c r="V19" s="750"/>
      <c r="W19" s="748" t="s">
        <v>2281</v>
      </c>
      <c r="X19" s="752">
        <v>111</v>
      </c>
      <c r="Y19" s="752">
        <v>201</v>
      </c>
      <c r="Z19" s="750"/>
      <c r="AA19" s="750"/>
      <c r="AB19" s="750" t="s">
        <v>392</v>
      </c>
      <c r="AC19" s="750" t="s">
        <v>105</v>
      </c>
      <c r="AD19" s="821" t="s">
        <v>2281</v>
      </c>
      <c r="AE19" s="750"/>
      <c r="AF19" s="828">
        <v>149</v>
      </c>
      <c r="AG19" s="809">
        <v>129</v>
      </c>
      <c r="AH19" s="750"/>
      <c r="AI19" s="819" t="s">
        <v>2281</v>
      </c>
      <c r="AJ19" s="750" t="s">
        <v>2455</v>
      </c>
      <c r="AK19" s="748" t="s">
        <v>2281</v>
      </c>
      <c r="AL19" s="636">
        <v>15</v>
      </c>
      <c r="AM19" s="636">
        <v>11</v>
      </c>
      <c r="AN19" s="748" t="s">
        <v>2281</v>
      </c>
      <c r="AO19" s="636">
        <v>14</v>
      </c>
      <c r="AP19" s="636">
        <v>13</v>
      </c>
      <c r="AQ19" s="748" t="s">
        <v>2281</v>
      </c>
      <c r="AR19" s="636">
        <v>20</v>
      </c>
      <c r="AS19" s="636">
        <v>16</v>
      </c>
      <c r="AT19" s="748" t="s">
        <v>2281</v>
      </c>
      <c r="AU19" s="824">
        <v>19</v>
      </c>
      <c r="AV19" s="636">
        <v>16</v>
      </c>
      <c r="AW19" s="748" t="s">
        <v>2281</v>
      </c>
      <c r="AX19" s="636">
        <v>22</v>
      </c>
      <c r="AY19" s="644">
        <v>19</v>
      </c>
      <c r="AZ19" s="748" t="s">
        <v>2281</v>
      </c>
      <c r="BA19" s="636">
        <v>20</v>
      </c>
      <c r="BB19" s="644">
        <v>20</v>
      </c>
      <c r="BC19" s="748" t="s">
        <v>2281</v>
      </c>
      <c r="BD19" s="575">
        <v>35</v>
      </c>
      <c r="BE19" s="226">
        <v>35</v>
      </c>
      <c r="BF19" s="748" t="s">
        <v>2281</v>
      </c>
      <c r="BG19" s="636">
        <v>36</v>
      </c>
      <c r="BH19" s="636">
        <v>36</v>
      </c>
      <c r="BI19" s="748" t="s">
        <v>2281</v>
      </c>
      <c r="BJ19" s="636">
        <v>36</v>
      </c>
      <c r="BK19" s="636">
        <v>36</v>
      </c>
      <c r="BL19" s="748" t="s">
        <v>2281</v>
      </c>
      <c r="BM19" s="636">
        <v>36</v>
      </c>
      <c r="BN19" s="636">
        <v>36</v>
      </c>
      <c r="BO19" s="748" t="s">
        <v>2281</v>
      </c>
      <c r="BP19" s="636">
        <v>36</v>
      </c>
      <c r="BQ19" s="636">
        <v>36</v>
      </c>
      <c r="BS19" s="636">
        <v>36</v>
      </c>
      <c r="BT19" s="636">
        <v>36</v>
      </c>
    </row>
    <row r="20" spans="1:72">
      <c r="A20" s="752" t="s">
        <v>563</v>
      </c>
      <c r="B20" s="752"/>
      <c r="C20" s="750"/>
      <c r="D20" s="752">
        <v>71</v>
      </c>
      <c r="E20" s="750" t="s">
        <v>2456</v>
      </c>
      <c r="F20" s="750" t="s">
        <v>2457</v>
      </c>
      <c r="G20" s="750" t="s">
        <v>2458</v>
      </c>
      <c r="H20" s="750" t="s">
        <v>2459</v>
      </c>
      <c r="I20" s="750" t="s">
        <v>1407</v>
      </c>
      <c r="J20" s="750" t="s">
        <v>248</v>
      </c>
      <c r="K20" s="750">
        <v>44805</v>
      </c>
      <c r="L20" s="750" t="s">
        <v>2460</v>
      </c>
      <c r="M20" s="750"/>
      <c r="N20" s="750" t="s">
        <v>744</v>
      </c>
      <c r="O20" s="750" t="s">
        <v>2461</v>
      </c>
      <c r="P20" s="750" t="s">
        <v>2462</v>
      </c>
      <c r="Q20" s="750" t="s">
        <v>876</v>
      </c>
      <c r="R20" s="750" t="s">
        <v>248</v>
      </c>
      <c r="S20" s="827">
        <v>44903</v>
      </c>
      <c r="T20" s="750"/>
      <c r="U20" s="750" t="s">
        <v>2463</v>
      </c>
      <c r="V20" s="750"/>
      <c r="W20" s="748" t="s">
        <v>2281</v>
      </c>
      <c r="X20" s="752">
        <v>119</v>
      </c>
      <c r="Y20" s="752">
        <v>209</v>
      </c>
      <c r="Z20" s="750"/>
      <c r="AA20" s="750"/>
      <c r="AB20" s="750" t="s">
        <v>313</v>
      </c>
      <c r="AC20" s="750" t="s">
        <v>630</v>
      </c>
      <c r="AD20" s="821" t="s">
        <v>2281</v>
      </c>
      <c r="AE20" s="750"/>
      <c r="AF20" s="828">
        <v>149</v>
      </c>
      <c r="AG20" s="809">
        <v>129</v>
      </c>
      <c r="AH20" s="750"/>
      <c r="AI20" s="819" t="s">
        <v>2281</v>
      </c>
      <c r="AJ20" s="750" t="s">
        <v>2464</v>
      </c>
      <c r="AK20" s="748" t="s">
        <v>2281</v>
      </c>
      <c r="AL20" s="226">
        <v>33</v>
      </c>
      <c r="AM20" s="226">
        <v>24</v>
      </c>
      <c r="AN20" s="748" t="s">
        <v>2281</v>
      </c>
      <c r="AO20" s="226">
        <v>50</v>
      </c>
      <c r="AP20" s="226">
        <v>41</v>
      </c>
      <c r="AQ20" s="748" t="s">
        <v>2281</v>
      </c>
      <c r="AR20" s="226">
        <v>59</v>
      </c>
      <c r="AS20" s="226">
        <v>44</v>
      </c>
      <c r="AT20" s="748" t="s">
        <v>2281</v>
      </c>
      <c r="AU20" s="575">
        <v>67</v>
      </c>
      <c r="AV20" s="226">
        <v>54</v>
      </c>
      <c r="AW20" s="748" t="s">
        <v>2281</v>
      </c>
      <c r="AX20" s="226">
        <v>67</v>
      </c>
      <c r="AY20" s="822">
        <v>55</v>
      </c>
      <c r="AZ20" s="748" t="s">
        <v>2281</v>
      </c>
      <c r="BA20" s="226">
        <v>65</v>
      </c>
      <c r="BB20" s="822">
        <v>61</v>
      </c>
      <c r="BC20" s="748" t="s">
        <v>2281</v>
      </c>
      <c r="BD20" s="575">
        <v>71</v>
      </c>
      <c r="BE20" s="226">
        <v>66</v>
      </c>
      <c r="BF20" s="748" t="s">
        <v>2281</v>
      </c>
      <c r="BG20" s="636">
        <v>76</v>
      </c>
      <c r="BH20" s="636">
        <v>76</v>
      </c>
      <c r="BI20" s="748" t="s">
        <v>2281</v>
      </c>
      <c r="BJ20" s="636">
        <v>77</v>
      </c>
      <c r="BK20" s="636">
        <v>76</v>
      </c>
      <c r="BL20" s="748" t="s">
        <v>2281</v>
      </c>
      <c r="BM20" s="636">
        <v>76</v>
      </c>
      <c r="BN20" s="636">
        <v>76</v>
      </c>
      <c r="BO20" s="748" t="s">
        <v>2281</v>
      </c>
      <c r="BP20" s="636">
        <v>76</v>
      </c>
      <c r="BQ20" s="636">
        <v>76</v>
      </c>
      <c r="BS20" s="636">
        <v>76</v>
      </c>
      <c r="BT20" s="636">
        <v>76</v>
      </c>
    </row>
    <row r="21" spans="1:72">
      <c r="A21" s="752" t="s">
        <v>563</v>
      </c>
      <c r="B21" s="752"/>
      <c r="C21" s="750"/>
      <c r="D21" s="752">
        <v>45</v>
      </c>
      <c r="E21" s="750" t="s">
        <v>2465</v>
      </c>
      <c r="F21" s="750" t="s">
        <v>2466</v>
      </c>
      <c r="G21" s="750"/>
      <c r="H21" s="750" t="s">
        <v>2467</v>
      </c>
      <c r="I21" s="750" t="s">
        <v>477</v>
      </c>
      <c r="J21" s="750" t="s">
        <v>472</v>
      </c>
      <c r="K21" s="750">
        <v>55401</v>
      </c>
      <c r="L21" s="750" t="s">
        <v>2468</v>
      </c>
      <c r="M21" s="750"/>
      <c r="N21" s="750" t="s">
        <v>592</v>
      </c>
      <c r="O21" s="750" t="s">
        <v>2469</v>
      </c>
      <c r="P21" s="750" t="s">
        <v>2470</v>
      </c>
      <c r="Q21" s="750" t="s">
        <v>477</v>
      </c>
      <c r="R21" s="750" t="s">
        <v>472</v>
      </c>
      <c r="S21" s="827">
        <v>55413</v>
      </c>
      <c r="T21" s="750"/>
      <c r="U21" s="750" t="s">
        <v>2471</v>
      </c>
      <c r="V21" s="750"/>
      <c r="W21" s="748" t="s">
        <v>2281</v>
      </c>
      <c r="X21" s="752">
        <v>105</v>
      </c>
      <c r="Y21" s="752">
        <v>126</v>
      </c>
      <c r="Z21" s="750"/>
      <c r="AA21" s="750"/>
      <c r="AB21" s="750" t="s">
        <v>129</v>
      </c>
      <c r="AC21" s="750" t="s">
        <v>192</v>
      </c>
      <c r="AD21" s="821" t="s">
        <v>2281</v>
      </c>
      <c r="AE21" s="750"/>
      <c r="AF21" s="828">
        <v>149</v>
      </c>
      <c r="AG21" s="810">
        <v>129</v>
      </c>
      <c r="AH21" s="750"/>
      <c r="AI21" s="819" t="s">
        <v>2281</v>
      </c>
      <c r="AJ21" s="750" t="s">
        <v>2472</v>
      </c>
      <c r="AK21" s="748" t="s">
        <v>2281</v>
      </c>
      <c r="AL21" s="746">
        <v>33</v>
      </c>
      <c r="AM21" s="746">
        <v>31</v>
      </c>
      <c r="AN21" s="748" t="s">
        <v>2281</v>
      </c>
      <c r="AO21" s="636">
        <v>44</v>
      </c>
      <c r="AP21" s="636">
        <v>34</v>
      </c>
      <c r="AQ21" s="748" t="s">
        <v>2281</v>
      </c>
      <c r="AR21" s="746">
        <v>56</v>
      </c>
      <c r="AS21" s="746">
        <v>42</v>
      </c>
      <c r="AT21" s="748" t="s">
        <v>2281</v>
      </c>
      <c r="AU21" s="824">
        <v>58</v>
      </c>
      <c r="AV21" s="636">
        <v>46</v>
      </c>
      <c r="AW21" s="748" t="s">
        <v>2281</v>
      </c>
      <c r="AX21" s="636">
        <v>54</v>
      </c>
      <c r="AY21" s="644">
        <v>50</v>
      </c>
      <c r="AZ21" s="748" t="s">
        <v>2281</v>
      </c>
      <c r="BA21" s="636">
        <v>54</v>
      </c>
      <c r="BB21" s="644">
        <v>54</v>
      </c>
      <c r="BC21" s="748" t="s">
        <v>2281</v>
      </c>
      <c r="BD21" s="575">
        <v>54</v>
      </c>
      <c r="BE21" s="226">
        <v>54</v>
      </c>
      <c r="BF21" s="748" t="s">
        <v>2281</v>
      </c>
      <c r="BG21" s="636">
        <v>54</v>
      </c>
      <c r="BH21" s="636">
        <v>54</v>
      </c>
      <c r="BI21" s="748" t="s">
        <v>2281</v>
      </c>
      <c r="BJ21" s="636">
        <v>54</v>
      </c>
      <c r="BK21" s="636">
        <v>54</v>
      </c>
      <c r="BL21" s="748" t="s">
        <v>2281</v>
      </c>
      <c r="BM21" s="636">
        <v>54</v>
      </c>
      <c r="BN21" s="636">
        <v>54</v>
      </c>
      <c r="BO21" s="748" t="s">
        <v>2281</v>
      </c>
      <c r="BP21" s="636">
        <v>54</v>
      </c>
      <c r="BQ21" s="636">
        <v>54</v>
      </c>
      <c r="BS21" s="636">
        <v>54</v>
      </c>
      <c r="BT21" s="636">
        <v>54</v>
      </c>
    </row>
    <row r="22" spans="1:72">
      <c r="A22" s="752" t="s">
        <v>563</v>
      </c>
      <c r="B22" s="752"/>
      <c r="C22" s="750"/>
      <c r="D22" s="752">
        <v>40</v>
      </c>
      <c r="E22" s="750" t="s">
        <v>2473</v>
      </c>
      <c r="F22" s="750" t="s">
        <v>2474</v>
      </c>
      <c r="G22" s="750"/>
      <c r="H22" s="750" t="s">
        <v>2475</v>
      </c>
      <c r="I22" s="750" t="s">
        <v>2476</v>
      </c>
      <c r="J22" s="750" t="s">
        <v>273</v>
      </c>
      <c r="K22" s="750">
        <v>85335</v>
      </c>
      <c r="L22" s="750" t="s">
        <v>2477</v>
      </c>
      <c r="M22" s="750"/>
      <c r="N22" s="750" t="s">
        <v>2344</v>
      </c>
      <c r="O22" s="750" t="s">
        <v>2478</v>
      </c>
      <c r="P22" s="750" t="s">
        <v>2479</v>
      </c>
      <c r="Q22" s="750" t="s">
        <v>1282</v>
      </c>
      <c r="R22" s="750" t="s">
        <v>273</v>
      </c>
      <c r="S22" s="827">
        <v>85374</v>
      </c>
      <c r="T22" s="750"/>
      <c r="U22" s="750" t="s">
        <v>2480</v>
      </c>
      <c r="V22" s="750"/>
      <c r="W22" s="748" t="s">
        <v>2281</v>
      </c>
      <c r="X22" s="752">
        <v>105</v>
      </c>
      <c r="Y22" s="752">
        <v>126</v>
      </c>
      <c r="Z22" s="750"/>
      <c r="AA22" s="750"/>
      <c r="AB22" s="750" t="s">
        <v>129</v>
      </c>
      <c r="AC22" s="750" t="s">
        <v>630</v>
      </c>
      <c r="AD22" s="821" t="s">
        <v>2281</v>
      </c>
      <c r="AE22" s="750"/>
      <c r="AF22" s="828">
        <v>149</v>
      </c>
      <c r="AG22" s="809">
        <v>129</v>
      </c>
      <c r="AH22" s="750"/>
      <c r="AI22" s="819" t="s">
        <v>2281</v>
      </c>
      <c r="AJ22" s="750" t="s">
        <v>2481</v>
      </c>
      <c r="AK22" s="748" t="s">
        <v>2281</v>
      </c>
      <c r="AL22" s="636">
        <v>30</v>
      </c>
      <c r="AM22" s="636">
        <v>23</v>
      </c>
      <c r="AN22" s="748" t="s">
        <v>2281</v>
      </c>
      <c r="AO22" s="636">
        <v>31</v>
      </c>
      <c r="AP22" s="636">
        <v>28</v>
      </c>
      <c r="AQ22" s="748" t="s">
        <v>2281</v>
      </c>
      <c r="AR22" s="636">
        <v>34</v>
      </c>
      <c r="AS22" s="636">
        <v>29</v>
      </c>
      <c r="AT22" s="748" t="s">
        <v>2281</v>
      </c>
      <c r="AU22" s="636">
        <v>39</v>
      </c>
      <c r="AV22" s="636">
        <v>38</v>
      </c>
      <c r="AW22" s="748" t="s">
        <v>2281</v>
      </c>
      <c r="AX22" s="636">
        <v>44</v>
      </c>
      <c r="AY22" s="636">
        <v>41</v>
      </c>
      <c r="AZ22" s="748" t="s">
        <v>2281</v>
      </c>
      <c r="BA22" s="636">
        <v>41</v>
      </c>
      <c r="BB22" s="636">
        <v>41</v>
      </c>
      <c r="BC22" s="748" t="s">
        <v>2281</v>
      </c>
      <c r="BD22" s="575">
        <v>41</v>
      </c>
      <c r="BE22" s="226">
        <v>41</v>
      </c>
      <c r="BF22" s="748" t="s">
        <v>2281</v>
      </c>
      <c r="BG22" s="636">
        <v>40</v>
      </c>
      <c r="BH22" s="636">
        <v>40</v>
      </c>
      <c r="BI22" s="748" t="s">
        <v>2281</v>
      </c>
      <c r="BJ22" s="636">
        <v>39</v>
      </c>
      <c r="BK22" s="636">
        <v>39</v>
      </c>
      <c r="BL22" s="748" t="s">
        <v>2281</v>
      </c>
      <c r="BM22" s="636">
        <v>39</v>
      </c>
      <c r="BN22" s="636">
        <v>39</v>
      </c>
      <c r="BO22" s="748" t="s">
        <v>2281</v>
      </c>
      <c r="BP22" s="636">
        <v>39</v>
      </c>
      <c r="BQ22" s="636">
        <v>39</v>
      </c>
      <c r="BS22" s="636">
        <v>39</v>
      </c>
      <c r="BT22" s="636">
        <v>39</v>
      </c>
    </row>
    <row r="23" spans="1:72">
      <c r="A23" s="752" t="s">
        <v>563</v>
      </c>
      <c r="B23" s="752"/>
      <c r="C23" s="750"/>
      <c r="D23" s="752">
        <v>60</v>
      </c>
      <c r="E23" s="750" t="s">
        <v>2482</v>
      </c>
      <c r="F23" s="750" t="s">
        <v>2483</v>
      </c>
      <c r="G23" s="750"/>
      <c r="H23" s="750" t="s">
        <v>2484</v>
      </c>
      <c r="I23" s="750" t="s">
        <v>2485</v>
      </c>
      <c r="J23" s="750" t="s">
        <v>215</v>
      </c>
      <c r="K23" s="750">
        <v>53038</v>
      </c>
      <c r="L23" s="750" t="s">
        <v>2486</v>
      </c>
      <c r="M23" s="750"/>
      <c r="N23" s="750" t="s">
        <v>265</v>
      </c>
      <c r="O23" s="750" t="s">
        <v>2487</v>
      </c>
      <c r="P23" s="750" t="s">
        <v>2488</v>
      </c>
      <c r="Q23" s="750" t="s">
        <v>2489</v>
      </c>
      <c r="R23" s="750" t="s">
        <v>215</v>
      </c>
      <c r="S23" s="827">
        <v>53094</v>
      </c>
      <c r="T23" s="750"/>
      <c r="U23" s="750" t="s">
        <v>2490</v>
      </c>
      <c r="V23" s="750"/>
      <c r="W23" s="748" t="s">
        <v>2281</v>
      </c>
      <c r="X23" s="752">
        <v>105</v>
      </c>
      <c r="Y23" s="752">
        <v>126</v>
      </c>
      <c r="Z23" s="750"/>
      <c r="AA23" s="750"/>
      <c r="AB23" s="750" t="s">
        <v>129</v>
      </c>
      <c r="AC23" s="750" t="s">
        <v>105</v>
      </c>
      <c r="AD23" s="821" t="s">
        <v>2281</v>
      </c>
      <c r="AE23" s="750"/>
      <c r="AF23" s="828">
        <v>149</v>
      </c>
      <c r="AG23" s="809">
        <v>129</v>
      </c>
      <c r="AH23" s="750"/>
      <c r="AI23" s="819" t="s">
        <v>2281</v>
      </c>
      <c r="AJ23" s="750" t="s">
        <v>2491</v>
      </c>
      <c r="AK23" s="748" t="s">
        <v>2281</v>
      </c>
      <c r="AL23" s="636">
        <v>34</v>
      </c>
      <c r="AM23" s="636">
        <v>31</v>
      </c>
      <c r="AN23" s="748" t="s">
        <v>2281</v>
      </c>
      <c r="AO23" s="636">
        <v>40</v>
      </c>
      <c r="AP23" s="636">
        <v>36</v>
      </c>
      <c r="AQ23" s="748" t="s">
        <v>2281</v>
      </c>
      <c r="AR23" s="636">
        <v>49</v>
      </c>
      <c r="AS23" s="636">
        <v>46</v>
      </c>
      <c r="AT23" s="748" t="s">
        <v>2281</v>
      </c>
      <c r="AU23" s="824">
        <v>50</v>
      </c>
      <c r="AV23" s="636">
        <v>46</v>
      </c>
      <c r="AW23" s="748" t="s">
        <v>2281</v>
      </c>
      <c r="AX23" s="636">
        <v>51</v>
      </c>
      <c r="AY23" s="644">
        <v>49</v>
      </c>
      <c r="AZ23" s="748" t="s">
        <v>2281</v>
      </c>
      <c r="BA23" s="636">
        <v>53</v>
      </c>
      <c r="BB23" s="644">
        <v>53</v>
      </c>
      <c r="BC23" s="748" t="s">
        <v>2281</v>
      </c>
      <c r="BD23" s="575">
        <v>53</v>
      </c>
      <c r="BE23" s="226">
        <v>53</v>
      </c>
      <c r="BF23" s="748" t="s">
        <v>2281</v>
      </c>
      <c r="BG23" s="636">
        <v>53</v>
      </c>
      <c r="BH23" s="636">
        <v>53</v>
      </c>
      <c r="BI23" s="748" t="s">
        <v>2281</v>
      </c>
      <c r="BJ23" s="636">
        <v>53</v>
      </c>
      <c r="BK23" s="636">
        <v>53</v>
      </c>
      <c r="BL23" s="748" t="s">
        <v>2281</v>
      </c>
      <c r="BM23" s="636">
        <v>53</v>
      </c>
      <c r="BN23" s="636">
        <v>53</v>
      </c>
      <c r="BO23" s="748" t="s">
        <v>2281</v>
      </c>
      <c r="BP23" s="636">
        <v>53</v>
      </c>
      <c r="BQ23" s="636">
        <v>53</v>
      </c>
      <c r="BS23" s="636">
        <v>53</v>
      </c>
      <c r="BT23" s="636">
        <v>53</v>
      </c>
    </row>
    <row r="24" spans="1:72">
      <c r="A24" s="752" t="s">
        <v>563</v>
      </c>
      <c r="B24" s="752"/>
      <c r="C24" s="750"/>
      <c r="D24" s="752">
        <v>40</v>
      </c>
      <c r="E24" s="750" t="s">
        <v>2492</v>
      </c>
      <c r="F24" s="750" t="s">
        <v>2493</v>
      </c>
      <c r="G24" s="750"/>
      <c r="H24" s="750" t="s">
        <v>2494</v>
      </c>
      <c r="I24" s="750" t="s">
        <v>2495</v>
      </c>
      <c r="J24" s="750" t="s">
        <v>248</v>
      </c>
      <c r="K24" s="750">
        <v>44095</v>
      </c>
      <c r="L24" s="750" t="s">
        <v>2496</v>
      </c>
      <c r="M24" s="750"/>
      <c r="N24" s="750" t="s">
        <v>1138</v>
      </c>
      <c r="O24" s="750" t="s">
        <v>2497</v>
      </c>
      <c r="P24" s="750" t="s">
        <v>2498</v>
      </c>
      <c r="Q24" s="750" t="s">
        <v>2178</v>
      </c>
      <c r="R24" s="750" t="s">
        <v>248</v>
      </c>
      <c r="S24" s="827">
        <v>44094</v>
      </c>
      <c r="T24" s="750"/>
      <c r="U24" s="750" t="s">
        <v>2499</v>
      </c>
      <c r="V24" s="750"/>
      <c r="W24" s="748" t="s">
        <v>2281</v>
      </c>
      <c r="X24" s="752">
        <v>119</v>
      </c>
      <c r="Y24" s="752">
        <v>209</v>
      </c>
      <c r="Z24" s="750"/>
      <c r="AA24" s="750"/>
      <c r="AB24" s="750" t="s">
        <v>313</v>
      </c>
      <c r="AC24" s="750" t="s">
        <v>81</v>
      </c>
      <c r="AD24" s="821" t="s">
        <v>2281</v>
      </c>
      <c r="AE24" s="750"/>
      <c r="AF24" s="828">
        <v>149</v>
      </c>
      <c r="AG24" s="809">
        <v>129</v>
      </c>
      <c r="AH24" s="750"/>
      <c r="AI24" s="819" t="s">
        <v>2281</v>
      </c>
      <c r="AJ24" s="750" t="s">
        <v>2500</v>
      </c>
      <c r="AK24" s="748" t="s">
        <v>2281</v>
      </c>
      <c r="AL24" s="226">
        <v>56</v>
      </c>
      <c r="AM24" s="226">
        <v>39</v>
      </c>
      <c r="AN24" s="748" t="s">
        <v>2281</v>
      </c>
      <c r="AO24" s="226">
        <v>59</v>
      </c>
      <c r="AP24" s="226">
        <v>46</v>
      </c>
      <c r="AQ24" s="748" t="s">
        <v>2281</v>
      </c>
      <c r="AR24" s="226">
        <v>70</v>
      </c>
      <c r="AS24" s="226">
        <v>56</v>
      </c>
      <c r="AT24" s="748" t="s">
        <v>2281</v>
      </c>
      <c r="AU24" s="575">
        <v>67</v>
      </c>
      <c r="AV24" s="226">
        <v>62</v>
      </c>
      <c r="AW24" s="748" t="s">
        <v>2281</v>
      </c>
      <c r="AX24" s="226">
        <v>66</v>
      </c>
      <c r="AY24" s="822">
        <v>62</v>
      </c>
      <c r="AZ24" s="748" t="s">
        <v>2281</v>
      </c>
      <c r="BA24" s="226">
        <v>67</v>
      </c>
      <c r="BB24" s="822">
        <v>65</v>
      </c>
      <c r="BC24" s="748" t="s">
        <v>2281</v>
      </c>
      <c r="BD24" s="575">
        <v>75</v>
      </c>
      <c r="BE24" s="226">
        <v>73</v>
      </c>
      <c r="BF24" s="748" t="s">
        <v>2281</v>
      </c>
      <c r="BG24" s="636">
        <v>75</v>
      </c>
      <c r="BH24" s="636">
        <v>75</v>
      </c>
      <c r="BI24" s="748" t="s">
        <v>2281</v>
      </c>
      <c r="BJ24" s="636">
        <v>77</v>
      </c>
      <c r="BK24" s="636">
        <v>77</v>
      </c>
      <c r="BL24" s="748" t="s">
        <v>2281</v>
      </c>
      <c r="BM24" s="636">
        <v>77</v>
      </c>
      <c r="BN24" s="636">
        <v>77</v>
      </c>
      <c r="BO24" s="748" t="s">
        <v>2281</v>
      </c>
      <c r="BP24" s="636">
        <v>77</v>
      </c>
      <c r="BQ24" s="636">
        <v>77</v>
      </c>
      <c r="BS24" s="636">
        <v>77</v>
      </c>
      <c r="BT24" s="636">
        <v>77</v>
      </c>
    </row>
    <row r="25" spans="1:72">
      <c r="A25" s="752" t="s">
        <v>563</v>
      </c>
      <c r="B25" s="752"/>
      <c r="C25" s="750"/>
      <c r="D25" s="752">
        <v>148</v>
      </c>
      <c r="E25" s="750" t="s">
        <v>2501</v>
      </c>
      <c r="F25" s="750" t="s">
        <v>2502</v>
      </c>
      <c r="G25" s="750" t="s">
        <v>2503</v>
      </c>
      <c r="H25" s="750" t="s">
        <v>1233</v>
      </c>
      <c r="I25" s="750" t="s">
        <v>1234</v>
      </c>
      <c r="J25" s="750" t="s">
        <v>170</v>
      </c>
      <c r="K25" s="750">
        <v>60625</v>
      </c>
      <c r="L25" s="750" t="s">
        <v>2504</v>
      </c>
      <c r="M25" s="750"/>
      <c r="N25" s="750" t="s">
        <v>2505</v>
      </c>
      <c r="O25" s="750" t="s">
        <v>919</v>
      </c>
      <c r="P25" s="750" t="s">
        <v>2506</v>
      </c>
      <c r="Q25" s="750" t="s">
        <v>1234</v>
      </c>
      <c r="R25" s="750" t="s">
        <v>170</v>
      </c>
      <c r="S25" s="827">
        <v>60631</v>
      </c>
      <c r="T25" s="750"/>
      <c r="U25" s="750" t="s">
        <v>2507</v>
      </c>
      <c r="V25" s="750"/>
      <c r="W25" s="748" t="s">
        <v>2281</v>
      </c>
      <c r="X25" s="752">
        <v>216</v>
      </c>
      <c r="Y25" s="752">
        <v>316</v>
      </c>
      <c r="Z25" s="750"/>
      <c r="AA25" s="750"/>
      <c r="AB25" s="750" t="s">
        <v>151</v>
      </c>
      <c r="AC25" s="750" t="s">
        <v>81</v>
      </c>
      <c r="AD25" s="821" t="s">
        <v>2281</v>
      </c>
      <c r="AE25" s="750"/>
      <c r="AF25" s="828">
        <v>149</v>
      </c>
      <c r="AG25" s="809">
        <v>129</v>
      </c>
      <c r="AH25" s="750"/>
      <c r="AI25" s="819" t="s">
        <v>2281</v>
      </c>
      <c r="AJ25" s="750" t="s">
        <v>2508</v>
      </c>
      <c r="AK25" s="748" t="s">
        <v>2281</v>
      </c>
      <c r="AL25" s="752">
        <v>129</v>
      </c>
      <c r="AM25" s="752">
        <v>109</v>
      </c>
      <c r="AN25" s="748" t="s">
        <v>2281</v>
      </c>
      <c r="AO25" s="226">
        <v>140</v>
      </c>
      <c r="AP25" s="226">
        <v>130</v>
      </c>
      <c r="AQ25" s="748" t="s">
        <v>2281</v>
      </c>
      <c r="AR25" s="752">
        <v>151</v>
      </c>
      <c r="AS25" s="752">
        <v>135</v>
      </c>
      <c r="AT25" s="748" t="s">
        <v>2281</v>
      </c>
      <c r="AU25" s="575">
        <v>144</v>
      </c>
      <c r="AV25" s="226">
        <v>140</v>
      </c>
      <c r="AW25" s="748" t="s">
        <v>2281</v>
      </c>
      <c r="AX25" s="226">
        <v>148</v>
      </c>
      <c r="AY25" s="822">
        <v>144</v>
      </c>
      <c r="AZ25" s="748" t="s">
        <v>2281</v>
      </c>
      <c r="BA25" s="226">
        <v>155</v>
      </c>
      <c r="BB25" s="822">
        <v>153</v>
      </c>
      <c r="BC25" s="748" t="s">
        <v>2281</v>
      </c>
      <c r="BD25" s="575">
        <v>171</v>
      </c>
      <c r="BE25" s="226">
        <v>166</v>
      </c>
      <c r="BF25" s="748" t="s">
        <v>2281</v>
      </c>
      <c r="BG25" s="226">
        <v>202</v>
      </c>
      <c r="BH25" s="226">
        <v>191</v>
      </c>
      <c r="BI25" s="748" t="s">
        <v>2281</v>
      </c>
      <c r="BJ25" s="226">
        <v>213</v>
      </c>
      <c r="BK25" s="226">
        <v>205</v>
      </c>
      <c r="BL25" s="748" t="s">
        <v>2281</v>
      </c>
      <c r="BM25" s="226">
        <v>232</v>
      </c>
      <c r="BN25" s="226">
        <v>228</v>
      </c>
      <c r="BO25" s="748" t="s">
        <v>2281</v>
      </c>
      <c r="BP25" s="636">
        <v>235</v>
      </c>
      <c r="BQ25" s="636">
        <v>235</v>
      </c>
      <c r="BS25" s="636">
        <v>239</v>
      </c>
      <c r="BT25" s="636">
        <v>238</v>
      </c>
    </row>
    <row r="26" spans="1:72">
      <c r="A26" s="752" t="s">
        <v>563</v>
      </c>
      <c r="B26" s="752"/>
      <c r="C26" s="750"/>
      <c r="D26" s="752">
        <v>67</v>
      </c>
      <c r="E26" s="750" t="s">
        <v>2509</v>
      </c>
      <c r="F26" s="750" t="s">
        <v>2510</v>
      </c>
      <c r="G26" s="750" t="s">
        <v>2511</v>
      </c>
      <c r="H26" s="750" t="s">
        <v>2512</v>
      </c>
      <c r="I26" s="750" t="s">
        <v>2513</v>
      </c>
      <c r="J26" s="750" t="s">
        <v>1502</v>
      </c>
      <c r="K26" s="750">
        <v>19701</v>
      </c>
      <c r="L26" s="750" t="s">
        <v>2514</v>
      </c>
      <c r="M26" s="750"/>
      <c r="N26" s="750" t="s">
        <v>474</v>
      </c>
      <c r="O26" s="750" t="s">
        <v>2515</v>
      </c>
      <c r="P26" s="750" t="s">
        <v>2516</v>
      </c>
      <c r="Q26" s="750" t="s">
        <v>2517</v>
      </c>
      <c r="R26" s="750" t="s">
        <v>408</v>
      </c>
      <c r="S26" s="827">
        <v>21915</v>
      </c>
      <c r="T26" s="750"/>
      <c r="U26" s="750" t="s">
        <v>2518</v>
      </c>
      <c r="V26" s="750"/>
      <c r="W26" s="748" t="s">
        <v>2281</v>
      </c>
      <c r="X26" s="752">
        <v>104</v>
      </c>
      <c r="Y26" s="752">
        <v>125</v>
      </c>
      <c r="Z26" s="750"/>
      <c r="AA26" s="750"/>
      <c r="AB26" s="750" t="s">
        <v>104</v>
      </c>
      <c r="AC26" s="750" t="s">
        <v>192</v>
      </c>
      <c r="AD26" s="821" t="s">
        <v>2281</v>
      </c>
      <c r="AE26" s="750"/>
      <c r="AF26" s="828">
        <v>149</v>
      </c>
      <c r="AG26" s="809">
        <v>129</v>
      </c>
      <c r="AH26" s="750"/>
      <c r="AI26" s="819" t="s">
        <v>2281</v>
      </c>
      <c r="AJ26" s="750" t="s">
        <v>2519</v>
      </c>
      <c r="AK26" s="748" t="s">
        <v>2281</v>
      </c>
      <c r="AL26" s="636">
        <v>16</v>
      </c>
      <c r="AM26" s="636">
        <v>8</v>
      </c>
      <c r="AN26" s="748" t="s">
        <v>2281</v>
      </c>
      <c r="AO26" s="636">
        <v>27</v>
      </c>
      <c r="AP26" s="636">
        <v>14</v>
      </c>
      <c r="AQ26" s="748" t="s">
        <v>2281</v>
      </c>
      <c r="AR26" s="636">
        <v>36</v>
      </c>
      <c r="AS26" s="636">
        <v>20</v>
      </c>
      <c r="AT26" s="748" t="s">
        <v>2281</v>
      </c>
      <c r="AU26" s="824">
        <v>33</v>
      </c>
      <c r="AV26" s="636">
        <v>21</v>
      </c>
      <c r="AW26" s="748" t="s">
        <v>2281</v>
      </c>
      <c r="AX26" s="636">
        <v>27</v>
      </c>
      <c r="AY26" s="644">
        <v>22</v>
      </c>
      <c r="AZ26" s="748" t="s">
        <v>2281</v>
      </c>
      <c r="BA26" s="636">
        <v>26</v>
      </c>
      <c r="BB26" s="644">
        <v>26</v>
      </c>
      <c r="BC26" s="748" t="s">
        <v>2281</v>
      </c>
      <c r="BD26" s="575">
        <v>26</v>
      </c>
      <c r="BE26" s="226">
        <v>26</v>
      </c>
      <c r="BF26" s="748" t="s">
        <v>2281</v>
      </c>
      <c r="BG26" s="636">
        <v>26</v>
      </c>
      <c r="BH26" s="636">
        <v>26</v>
      </c>
      <c r="BI26" s="748" t="s">
        <v>2281</v>
      </c>
      <c r="BJ26" s="636">
        <v>26</v>
      </c>
      <c r="BK26" s="636">
        <v>26</v>
      </c>
      <c r="BL26" s="748" t="s">
        <v>2281</v>
      </c>
      <c r="BM26" s="636">
        <v>26</v>
      </c>
      <c r="BN26" s="636">
        <v>26</v>
      </c>
      <c r="BO26" s="748" t="s">
        <v>2281</v>
      </c>
      <c r="BP26" s="636">
        <v>26</v>
      </c>
      <c r="BQ26" s="636">
        <v>26</v>
      </c>
      <c r="BS26" s="636">
        <v>26</v>
      </c>
      <c r="BT26" s="636">
        <v>26</v>
      </c>
    </row>
    <row r="27" spans="1:72">
      <c r="A27" s="752" t="s">
        <v>563</v>
      </c>
      <c r="B27" s="752"/>
      <c r="C27" s="750"/>
      <c r="D27" s="752">
        <v>140</v>
      </c>
      <c r="E27" s="750" t="s">
        <v>2520</v>
      </c>
      <c r="F27" s="750" t="s">
        <v>1600</v>
      </c>
      <c r="G27" s="750"/>
      <c r="H27" s="750" t="s">
        <v>1601</v>
      </c>
      <c r="I27" s="750" t="s">
        <v>1602</v>
      </c>
      <c r="J27" s="750" t="s">
        <v>532</v>
      </c>
      <c r="K27" s="750">
        <v>15601</v>
      </c>
      <c r="L27" s="750" t="s">
        <v>2521</v>
      </c>
      <c r="M27" s="750"/>
      <c r="N27" s="750" t="s">
        <v>2522</v>
      </c>
      <c r="O27" s="750" t="s">
        <v>2523</v>
      </c>
      <c r="P27" s="750" t="s">
        <v>2524</v>
      </c>
      <c r="Q27" s="750" t="s">
        <v>1602</v>
      </c>
      <c r="R27" s="750" t="s">
        <v>532</v>
      </c>
      <c r="S27" s="827">
        <v>15601</v>
      </c>
      <c r="T27" s="750" t="s">
        <v>2525</v>
      </c>
      <c r="U27" s="750" t="s">
        <v>2526</v>
      </c>
      <c r="V27" s="750" t="s">
        <v>2525</v>
      </c>
      <c r="W27" s="748" t="s">
        <v>2281</v>
      </c>
      <c r="X27" s="752">
        <v>105</v>
      </c>
      <c r="Y27" s="752">
        <v>126</v>
      </c>
      <c r="Z27" s="750"/>
      <c r="AA27" s="750"/>
      <c r="AB27" s="750" t="s">
        <v>129</v>
      </c>
      <c r="AC27" s="750" t="s">
        <v>856</v>
      </c>
      <c r="AD27" s="821" t="s">
        <v>2281</v>
      </c>
      <c r="AE27" s="750"/>
      <c r="AF27" s="828">
        <v>149</v>
      </c>
      <c r="AG27" s="809">
        <v>129</v>
      </c>
      <c r="AH27" s="750"/>
      <c r="AI27" s="819" t="s">
        <v>2281</v>
      </c>
      <c r="AJ27" s="750" t="s">
        <v>2527</v>
      </c>
      <c r="AK27" s="748" t="s">
        <v>2281</v>
      </c>
      <c r="AL27" s="746">
        <v>74</v>
      </c>
      <c r="AM27" s="746">
        <v>66</v>
      </c>
      <c r="AN27" s="748" t="s">
        <v>2281</v>
      </c>
      <c r="AO27" s="636">
        <v>91</v>
      </c>
      <c r="AP27" s="636">
        <v>76</v>
      </c>
      <c r="AQ27" s="748" t="s">
        <v>2281</v>
      </c>
      <c r="AR27" s="746">
        <v>105</v>
      </c>
      <c r="AS27" s="746">
        <v>85</v>
      </c>
      <c r="AT27" s="748" t="s">
        <v>2281</v>
      </c>
      <c r="AU27" s="824">
        <v>109</v>
      </c>
      <c r="AV27" s="636">
        <v>97</v>
      </c>
      <c r="AW27" s="748" t="s">
        <v>2281</v>
      </c>
      <c r="AX27" s="636">
        <v>110</v>
      </c>
      <c r="AY27" s="644">
        <v>103</v>
      </c>
      <c r="AZ27" s="748" t="s">
        <v>2281</v>
      </c>
      <c r="BA27" s="636">
        <v>105</v>
      </c>
      <c r="BB27" s="644">
        <v>105</v>
      </c>
      <c r="BC27" s="748" t="s">
        <v>2281</v>
      </c>
      <c r="BD27" s="575">
        <v>107</v>
      </c>
      <c r="BE27" s="226">
        <v>107</v>
      </c>
      <c r="BF27" s="748" t="s">
        <v>2281</v>
      </c>
      <c r="BG27" s="636">
        <v>107</v>
      </c>
      <c r="BH27" s="636">
        <v>107</v>
      </c>
      <c r="BI27" s="748" t="s">
        <v>2281</v>
      </c>
      <c r="BJ27" s="636">
        <v>107</v>
      </c>
      <c r="BK27" s="636">
        <v>107</v>
      </c>
      <c r="BL27" s="748" t="s">
        <v>2281</v>
      </c>
      <c r="BM27" s="636">
        <v>104</v>
      </c>
      <c r="BN27" s="636">
        <v>104</v>
      </c>
      <c r="BO27" s="748" t="s">
        <v>2281</v>
      </c>
      <c r="BP27" s="636">
        <v>104</v>
      </c>
      <c r="BQ27" s="636">
        <v>104</v>
      </c>
      <c r="BS27" s="636">
        <v>104</v>
      </c>
      <c r="BT27" s="636">
        <v>104</v>
      </c>
    </row>
    <row r="28" spans="1:72">
      <c r="A28" s="752" t="s">
        <v>563</v>
      </c>
      <c r="B28" s="752"/>
      <c r="C28" s="750"/>
      <c r="D28" s="752">
        <v>98</v>
      </c>
      <c r="E28" s="750" t="s">
        <v>2528</v>
      </c>
      <c r="F28" s="750" t="s">
        <v>2529</v>
      </c>
      <c r="G28" s="750" t="s">
        <v>2530</v>
      </c>
      <c r="H28" s="750" t="s">
        <v>2531</v>
      </c>
      <c r="I28" s="750" t="s">
        <v>2532</v>
      </c>
      <c r="J28" s="750" t="s">
        <v>122</v>
      </c>
      <c r="K28" s="750">
        <v>35007</v>
      </c>
      <c r="L28" s="750" t="s">
        <v>2533</v>
      </c>
      <c r="M28" s="750"/>
      <c r="N28" s="750" t="s">
        <v>2534</v>
      </c>
      <c r="O28" s="750" t="s">
        <v>2535</v>
      </c>
      <c r="P28" s="750" t="s">
        <v>2536</v>
      </c>
      <c r="Q28" s="750" t="s">
        <v>2537</v>
      </c>
      <c r="R28" s="750" t="s">
        <v>122</v>
      </c>
      <c r="S28" s="827">
        <v>35080</v>
      </c>
      <c r="T28" s="750"/>
      <c r="U28" s="750" t="s">
        <v>2538</v>
      </c>
      <c r="V28" s="750"/>
      <c r="W28" s="748" t="s">
        <v>2281</v>
      </c>
      <c r="X28" s="752">
        <v>119</v>
      </c>
      <c r="Y28" s="752">
        <v>209</v>
      </c>
      <c r="Z28" s="750"/>
      <c r="AA28" s="750"/>
      <c r="AB28" s="750" t="s">
        <v>1743</v>
      </c>
      <c r="AC28" s="750" t="s">
        <v>105</v>
      </c>
      <c r="AD28" s="821" t="s">
        <v>2281</v>
      </c>
      <c r="AE28" s="750"/>
      <c r="AF28" s="828">
        <v>149</v>
      </c>
      <c r="AG28" s="810">
        <v>129</v>
      </c>
      <c r="AH28" s="750"/>
      <c r="AI28" s="819" t="s">
        <v>2281</v>
      </c>
      <c r="AJ28" s="750" t="s">
        <v>2539</v>
      </c>
      <c r="AK28" s="748" t="s">
        <v>2281</v>
      </c>
      <c r="AL28" s="226">
        <v>31</v>
      </c>
      <c r="AM28" s="226">
        <v>12</v>
      </c>
      <c r="AN28" s="748" t="s">
        <v>2281</v>
      </c>
      <c r="AO28" s="226">
        <v>45</v>
      </c>
      <c r="AP28" s="226">
        <v>23</v>
      </c>
      <c r="AQ28" s="748" t="s">
        <v>2281</v>
      </c>
      <c r="AR28" s="752">
        <v>58</v>
      </c>
      <c r="AS28" s="752">
        <v>33</v>
      </c>
      <c r="AT28" s="748" t="s">
        <v>2281</v>
      </c>
      <c r="AU28" s="575">
        <v>73</v>
      </c>
      <c r="AV28" s="226">
        <v>53</v>
      </c>
      <c r="AW28" s="748" t="s">
        <v>2281</v>
      </c>
      <c r="AX28" s="226">
        <v>73</v>
      </c>
      <c r="AY28" s="822">
        <v>60</v>
      </c>
      <c r="AZ28" s="748" t="s">
        <v>2281</v>
      </c>
      <c r="BA28" s="226">
        <v>88</v>
      </c>
      <c r="BB28" s="822">
        <v>76</v>
      </c>
      <c r="BC28" s="748" t="s">
        <v>2281</v>
      </c>
      <c r="BD28" s="575">
        <v>102</v>
      </c>
      <c r="BE28" s="226">
        <v>86</v>
      </c>
      <c r="BF28" s="748" t="s">
        <v>2281</v>
      </c>
      <c r="BG28" s="636">
        <v>99</v>
      </c>
      <c r="BH28" s="636">
        <v>99</v>
      </c>
      <c r="BI28" s="748" t="s">
        <v>2281</v>
      </c>
      <c r="BJ28" s="636">
        <v>99</v>
      </c>
      <c r="BK28" s="636">
        <v>99</v>
      </c>
      <c r="BL28" s="748" t="s">
        <v>2281</v>
      </c>
      <c r="BM28" s="636">
        <v>99</v>
      </c>
      <c r="BN28" s="636">
        <v>99</v>
      </c>
      <c r="BO28" s="748" t="s">
        <v>2281</v>
      </c>
      <c r="BP28" s="636">
        <v>99</v>
      </c>
      <c r="BQ28" s="636">
        <v>99</v>
      </c>
      <c r="BS28" s="636">
        <v>99</v>
      </c>
      <c r="BT28" s="636">
        <v>99</v>
      </c>
    </row>
    <row r="29" spans="1:72">
      <c r="A29" s="752" t="s">
        <v>563</v>
      </c>
      <c r="B29" s="752"/>
      <c r="C29" s="750"/>
      <c r="D29" s="752">
        <v>60</v>
      </c>
      <c r="E29" s="750" t="s">
        <v>2540</v>
      </c>
      <c r="F29" s="750" t="s">
        <v>2541</v>
      </c>
      <c r="G29" s="750" t="s">
        <v>2542</v>
      </c>
      <c r="H29" s="750" t="s">
        <v>2543</v>
      </c>
      <c r="I29" s="750" t="s">
        <v>2544</v>
      </c>
      <c r="J29" s="750" t="s">
        <v>485</v>
      </c>
      <c r="K29" s="750">
        <v>34638</v>
      </c>
      <c r="L29" s="750" t="s">
        <v>2545</v>
      </c>
      <c r="M29" s="750"/>
      <c r="N29" s="750" t="s">
        <v>2546</v>
      </c>
      <c r="O29" s="750" t="s">
        <v>2547</v>
      </c>
      <c r="P29" s="750" t="s">
        <v>2548</v>
      </c>
      <c r="Q29" s="750" t="s">
        <v>2549</v>
      </c>
      <c r="R29" s="750" t="s">
        <v>485</v>
      </c>
      <c r="S29" s="827">
        <v>34668</v>
      </c>
      <c r="T29" s="750"/>
      <c r="U29" s="750" t="s">
        <v>2550</v>
      </c>
      <c r="V29" s="750"/>
      <c r="W29" s="748" t="s">
        <v>2281</v>
      </c>
      <c r="X29" s="752">
        <v>29</v>
      </c>
      <c r="Y29" s="752">
        <v>119</v>
      </c>
      <c r="Z29" s="750"/>
      <c r="AA29" s="750"/>
      <c r="AB29" s="750" t="s">
        <v>2551</v>
      </c>
      <c r="AC29" s="750" t="s">
        <v>105</v>
      </c>
      <c r="AD29" s="821" t="s">
        <v>2281</v>
      </c>
      <c r="AE29" s="750"/>
      <c r="AF29" s="828">
        <v>149</v>
      </c>
      <c r="AG29" s="809">
        <v>129</v>
      </c>
      <c r="AH29" s="750"/>
      <c r="AI29" s="819" t="s">
        <v>2281</v>
      </c>
      <c r="AJ29" s="750" t="s">
        <v>2552</v>
      </c>
      <c r="AK29" s="748" t="s">
        <v>2281</v>
      </c>
      <c r="AL29" s="636">
        <v>29</v>
      </c>
      <c r="AM29" s="636">
        <v>22</v>
      </c>
      <c r="AN29" s="748" t="s">
        <v>2281</v>
      </c>
      <c r="AO29" s="636">
        <v>31</v>
      </c>
      <c r="AP29" s="636">
        <v>24</v>
      </c>
      <c r="AQ29" s="748" t="s">
        <v>2281</v>
      </c>
      <c r="AR29" s="636">
        <v>51</v>
      </c>
      <c r="AS29" s="636">
        <v>36</v>
      </c>
      <c r="AT29" s="748" t="s">
        <v>2281</v>
      </c>
      <c r="AU29" s="824">
        <v>44</v>
      </c>
      <c r="AV29" s="636">
        <v>38</v>
      </c>
      <c r="AW29" s="748" t="s">
        <v>2281</v>
      </c>
      <c r="AX29" s="636">
        <v>39</v>
      </c>
      <c r="AY29" s="644">
        <v>39</v>
      </c>
      <c r="AZ29" s="748" t="s">
        <v>2281</v>
      </c>
      <c r="BA29" s="636">
        <v>41</v>
      </c>
      <c r="BB29" s="644">
        <v>41</v>
      </c>
      <c r="BC29" s="748" t="s">
        <v>2281</v>
      </c>
      <c r="BD29" s="824">
        <v>41</v>
      </c>
      <c r="BE29" s="636">
        <v>41</v>
      </c>
      <c r="BF29" s="748" t="s">
        <v>2281</v>
      </c>
      <c r="BG29" s="636">
        <v>41</v>
      </c>
      <c r="BH29" s="636">
        <v>41</v>
      </c>
      <c r="BI29" s="748" t="s">
        <v>2281</v>
      </c>
      <c r="BJ29" s="636">
        <v>41</v>
      </c>
      <c r="BK29" s="636">
        <v>41</v>
      </c>
      <c r="BL29" s="748" t="s">
        <v>2281</v>
      </c>
      <c r="BM29" s="636">
        <v>41</v>
      </c>
      <c r="BN29" s="636">
        <v>41</v>
      </c>
      <c r="BO29" s="748" t="s">
        <v>2281</v>
      </c>
      <c r="BP29" s="636">
        <v>41</v>
      </c>
      <c r="BQ29" s="636">
        <v>41</v>
      </c>
      <c r="BS29" s="636">
        <v>41</v>
      </c>
      <c r="BT29" s="636">
        <v>41</v>
      </c>
    </row>
    <row r="30" spans="1:72">
      <c r="A30" s="752" t="s">
        <v>563</v>
      </c>
      <c r="B30" s="752"/>
      <c r="C30" s="750"/>
      <c r="D30" s="752">
        <v>68</v>
      </c>
      <c r="E30" s="750" t="s">
        <v>2553</v>
      </c>
      <c r="F30" s="750" t="s">
        <v>2554</v>
      </c>
      <c r="G30" s="750"/>
      <c r="H30" s="750" t="s">
        <v>2555</v>
      </c>
      <c r="I30" s="750" t="s">
        <v>2556</v>
      </c>
      <c r="J30" s="750" t="s">
        <v>74</v>
      </c>
      <c r="K30" s="750">
        <v>28470</v>
      </c>
      <c r="L30" s="750" t="s">
        <v>2557</v>
      </c>
      <c r="M30" s="750"/>
      <c r="N30" s="750" t="s">
        <v>2558</v>
      </c>
      <c r="O30" s="750" t="s">
        <v>744</v>
      </c>
      <c r="P30" s="750" t="s">
        <v>2559</v>
      </c>
      <c r="Q30" s="750" t="s">
        <v>2560</v>
      </c>
      <c r="R30" s="750" t="s">
        <v>74</v>
      </c>
      <c r="S30" s="827">
        <v>28422</v>
      </c>
      <c r="T30" s="750"/>
      <c r="U30" s="750" t="s">
        <v>2561</v>
      </c>
      <c r="V30" s="750"/>
      <c r="W30" s="748" t="s">
        <v>2281</v>
      </c>
      <c r="X30" s="752">
        <v>301</v>
      </c>
      <c r="Y30" s="752">
        <v>322</v>
      </c>
      <c r="Z30" s="750"/>
      <c r="AA30" s="750"/>
      <c r="AB30" s="750" t="s">
        <v>2367</v>
      </c>
      <c r="AC30" s="750" t="s">
        <v>192</v>
      </c>
      <c r="AD30" s="821" t="s">
        <v>2281</v>
      </c>
      <c r="AE30" s="750"/>
      <c r="AF30" s="828">
        <v>149</v>
      </c>
      <c r="AG30" s="809">
        <v>129</v>
      </c>
      <c r="AH30" s="750"/>
      <c r="AI30" s="819" t="s">
        <v>2281</v>
      </c>
      <c r="AJ30" s="750" t="s">
        <v>2562</v>
      </c>
      <c r="AK30" s="748" t="s">
        <v>2281</v>
      </c>
      <c r="AL30" s="226">
        <v>7</v>
      </c>
      <c r="AM30" s="226">
        <v>5</v>
      </c>
      <c r="AN30" s="748" t="s">
        <v>2281</v>
      </c>
      <c r="AO30" s="262">
        <v>11</v>
      </c>
      <c r="AP30" s="262">
        <v>9</v>
      </c>
      <c r="AQ30" s="748" t="s">
        <v>2281</v>
      </c>
      <c r="AR30" s="262">
        <v>16</v>
      </c>
      <c r="AS30" s="262">
        <v>11</v>
      </c>
      <c r="AT30" s="748" t="s">
        <v>2281</v>
      </c>
      <c r="AU30" s="825">
        <v>19</v>
      </c>
      <c r="AV30" s="262">
        <v>14</v>
      </c>
      <c r="AW30" s="748" t="s">
        <v>2281</v>
      </c>
      <c r="AX30" s="262">
        <v>17</v>
      </c>
      <c r="AY30" s="826">
        <v>14</v>
      </c>
      <c r="AZ30" s="748" t="s">
        <v>2281</v>
      </c>
      <c r="BA30" s="262">
        <v>22</v>
      </c>
      <c r="BB30" s="826">
        <v>14</v>
      </c>
      <c r="BC30" s="748" t="s">
        <v>2281</v>
      </c>
      <c r="BD30" s="825">
        <v>25</v>
      </c>
      <c r="BE30" s="262">
        <v>16</v>
      </c>
      <c r="BF30" s="748" t="s">
        <v>2281</v>
      </c>
      <c r="BG30" s="226">
        <v>31</v>
      </c>
      <c r="BH30" s="226">
        <v>22</v>
      </c>
      <c r="BI30" s="748" t="s">
        <v>2281</v>
      </c>
      <c r="BJ30" s="226">
        <v>32</v>
      </c>
      <c r="BK30" s="226">
        <v>23</v>
      </c>
      <c r="BL30" s="748" t="s">
        <v>2281</v>
      </c>
      <c r="BM30" s="226">
        <v>31</v>
      </c>
      <c r="BN30" s="226">
        <v>23</v>
      </c>
      <c r="BO30" s="748" t="s">
        <v>2281</v>
      </c>
      <c r="BP30" s="226">
        <v>26</v>
      </c>
      <c r="BQ30" s="226">
        <v>26</v>
      </c>
      <c r="BS30" s="226">
        <v>29</v>
      </c>
      <c r="BT30" s="226">
        <v>29</v>
      </c>
    </row>
    <row r="31" spans="1:72">
      <c r="A31" s="752" t="s">
        <v>563</v>
      </c>
      <c r="B31" s="752"/>
      <c r="C31" s="750"/>
      <c r="D31" s="752">
        <v>106</v>
      </c>
      <c r="E31" s="750" t="s">
        <v>2563</v>
      </c>
      <c r="F31" s="750" t="s">
        <v>2564</v>
      </c>
      <c r="G31" s="750"/>
      <c r="H31" s="750" t="s">
        <v>2565</v>
      </c>
      <c r="I31" s="750" t="s">
        <v>2566</v>
      </c>
      <c r="J31" s="750" t="s">
        <v>273</v>
      </c>
      <c r="K31" s="750">
        <v>85364</v>
      </c>
      <c r="L31" s="750" t="s">
        <v>2567</v>
      </c>
      <c r="M31" s="750"/>
      <c r="N31" s="750" t="s">
        <v>2568</v>
      </c>
      <c r="O31" s="750" t="s">
        <v>2569</v>
      </c>
      <c r="P31" s="750" t="s">
        <v>2570</v>
      </c>
      <c r="Q31" s="750" t="s">
        <v>2566</v>
      </c>
      <c r="R31" s="750" t="s">
        <v>273</v>
      </c>
      <c r="S31" s="827">
        <v>85364</v>
      </c>
      <c r="T31" s="750"/>
      <c r="U31" s="750" t="s">
        <v>2571</v>
      </c>
      <c r="V31" s="750"/>
      <c r="W31" s="748" t="s">
        <v>2281</v>
      </c>
      <c r="X31" s="752">
        <v>104</v>
      </c>
      <c r="Y31" s="752">
        <v>125</v>
      </c>
      <c r="Z31" s="750"/>
      <c r="AA31" s="750"/>
      <c r="AB31" s="750" t="s">
        <v>104</v>
      </c>
      <c r="AC31" s="750" t="s">
        <v>105</v>
      </c>
      <c r="AD31" s="821" t="s">
        <v>2281</v>
      </c>
      <c r="AE31" s="750"/>
      <c r="AF31" s="828">
        <v>149</v>
      </c>
      <c r="AG31" s="809">
        <v>129</v>
      </c>
      <c r="AH31" s="750"/>
      <c r="AI31" s="819" t="s">
        <v>2281</v>
      </c>
      <c r="AJ31" s="750" t="s">
        <v>2572</v>
      </c>
      <c r="AK31" s="748" t="s">
        <v>2281</v>
      </c>
      <c r="AL31" s="636">
        <v>61</v>
      </c>
      <c r="AM31" s="636">
        <v>45</v>
      </c>
      <c r="AN31" s="748" t="s">
        <v>2281</v>
      </c>
      <c r="AO31" s="636">
        <v>82</v>
      </c>
      <c r="AP31" s="636">
        <v>68</v>
      </c>
      <c r="AQ31" s="748" t="s">
        <v>2281</v>
      </c>
      <c r="AR31" s="636">
        <v>91</v>
      </c>
      <c r="AS31" s="636">
        <v>74</v>
      </c>
      <c r="AT31" s="748" t="s">
        <v>2281</v>
      </c>
      <c r="AU31" s="824">
        <v>82</v>
      </c>
      <c r="AV31" s="636">
        <v>74</v>
      </c>
      <c r="AW31" s="748" t="s">
        <v>2281</v>
      </c>
      <c r="AX31" s="636">
        <v>81</v>
      </c>
      <c r="AY31" s="644">
        <v>79</v>
      </c>
      <c r="AZ31" s="748" t="s">
        <v>2281</v>
      </c>
      <c r="BA31" s="636">
        <v>87</v>
      </c>
      <c r="BB31" s="644">
        <v>87</v>
      </c>
      <c r="BC31" s="748" t="s">
        <v>2281</v>
      </c>
      <c r="BD31" s="575">
        <v>88</v>
      </c>
      <c r="BE31" s="226">
        <v>88</v>
      </c>
      <c r="BF31" s="748" t="s">
        <v>2281</v>
      </c>
      <c r="BG31" s="636">
        <v>88</v>
      </c>
      <c r="BH31" s="636">
        <v>88</v>
      </c>
      <c r="BI31" s="748" t="s">
        <v>2281</v>
      </c>
      <c r="BJ31" s="636">
        <v>88</v>
      </c>
      <c r="BK31" s="636">
        <v>88</v>
      </c>
      <c r="BL31" s="748" t="s">
        <v>2281</v>
      </c>
      <c r="BM31" s="636">
        <v>88</v>
      </c>
      <c r="BN31" s="636">
        <v>88</v>
      </c>
      <c r="BO31" s="748" t="s">
        <v>2281</v>
      </c>
      <c r="BP31" s="636">
        <v>88</v>
      </c>
      <c r="BQ31" s="636">
        <v>88</v>
      </c>
      <c r="BS31" s="636">
        <v>88</v>
      </c>
      <c r="BT31" s="636">
        <v>88</v>
      </c>
    </row>
    <row r="32" spans="1:72" s="823" customFormat="1">
      <c r="A32" s="743"/>
      <c r="B32" s="743"/>
      <c r="C32" s="748"/>
      <c r="D32" s="743"/>
      <c r="E32" s="748"/>
      <c r="F32" s="748"/>
      <c r="G32" s="748"/>
      <c r="H32" s="748"/>
      <c r="I32" s="748"/>
      <c r="J32" s="748"/>
      <c r="K32" s="748"/>
      <c r="L32" s="748"/>
      <c r="M32" s="748"/>
      <c r="N32" s="748"/>
      <c r="O32" s="748"/>
      <c r="P32" s="748"/>
      <c r="Q32" s="748"/>
      <c r="R32" s="748"/>
      <c r="S32" s="829"/>
      <c r="T32" s="748"/>
      <c r="U32" s="748"/>
      <c r="V32" s="748"/>
      <c r="X32" s="830"/>
      <c r="Y32" s="830"/>
    </row>
    <row r="33" spans="1:72">
      <c r="A33" s="737" t="s">
        <v>1762</v>
      </c>
      <c r="B33" s="737"/>
      <c r="C33" s="756"/>
      <c r="D33" s="737"/>
      <c r="E33" s="756" t="s">
        <v>2573</v>
      </c>
      <c r="F33" s="756" t="s">
        <v>2574</v>
      </c>
      <c r="G33" s="756" t="s">
        <v>1636</v>
      </c>
      <c r="H33" s="756" t="s">
        <v>1637</v>
      </c>
      <c r="I33" s="756" t="s">
        <v>1638</v>
      </c>
      <c r="J33" s="756" t="s">
        <v>520</v>
      </c>
      <c r="K33" s="756">
        <v>64055</v>
      </c>
      <c r="L33" s="756" t="s">
        <v>2575</v>
      </c>
      <c r="M33" s="756"/>
      <c r="N33" s="756" t="s">
        <v>2576</v>
      </c>
      <c r="O33" s="756" t="s">
        <v>2577</v>
      </c>
      <c r="P33" s="756" t="s">
        <v>2578</v>
      </c>
      <c r="Q33" s="756" t="s">
        <v>2579</v>
      </c>
      <c r="R33" s="756" t="s">
        <v>520</v>
      </c>
      <c r="S33" s="831">
        <v>64029</v>
      </c>
      <c r="T33" s="756"/>
      <c r="U33" s="756" t="s">
        <v>2580</v>
      </c>
      <c r="V33" s="756"/>
    </row>
    <row r="34" spans="1:72">
      <c r="A34" s="832" t="s">
        <v>563</v>
      </c>
      <c r="B34" s="832"/>
      <c r="C34" s="833"/>
      <c r="D34" s="832">
        <v>28</v>
      </c>
      <c r="E34" s="833" t="s">
        <v>2581</v>
      </c>
      <c r="F34" s="833" t="s">
        <v>2582</v>
      </c>
      <c r="G34" s="833" t="s">
        <v>1855</v>
      </c>
      <c r="H34" s="833" t="s">
        <v>1856</v>
      </c>
      <c r="I34" s="833" t="s">
        <v>1857</v>
      </c>
      <c r="J34" s="833" t="s">
        <v>485</v>
      </c>
      <c r="K34" s="833">
        <v>32259</v>
      </c>
      <c r="L34" s="833" t="s">
        <v>1858</v>
      </c>
      <c r="M34" s="833"/>
      <c r="N34" s="833" t="s">
        <v>1859</v>
      </c>
      <c r="O34" s="833" t="s">
        <v>1860</v>
      </c>
      <c r="P34" s="833">
        <v>67</v>
      </c>
      <c r="Q34" s="833" t="s">
        <v>1862</v>
      </c>
      <c r="R34" s="833" t="s">
        <v>485</v>
      </c>
      <c r="S34" s="834">
        <v>32258</v>
      </c>
      <c r="T34" s="833"/>
      <c r="U34" s="833" t="s">
        <v>1863</v>
      </c>
      <c r="V34" s="833"/>
      <c r="W34" s="748" t="s">
        <v>2281</v>
      </c>
      <c r="X34" s="832">
        <v>317</v>
      </c>
      <c r="Y34" s="832">
        <v>320</v>
      </c>
      <c r="Z34" s="833"/>
      <c r="AA34" s="833"/>
      <c r="AB34" s="833" t="s">
        <v>2583</v>
      </c>
      <c r="AC34" s="833" t="s">
        <v>280</v>
      </c>
      <c r="AD34" s="821" t="s">
        <v>2281</v>
      </c>
      <c r="AE34" s="833"/>
      <c r="AF34" s="835"/>
      <c r="AG34" s="811">
        <v>129</v>
      </c>
      <c r="AH34" s="833"/>
      <c r="AI34" s="819" t="s">
        <v>2281</v>
      </c>
      <c r="AJ34" s="833" t="s">
        <v>2584</v>
      </c>
      <c r="AK34" s="748" t="s">
        <v>2281</v>
      </c>
      <c r="AL34" s="226">
        <v>7</v>
      </c>
      <c r="AM34" s="226">
        <v>5</v>
      </c>
      <c r="AN34" s="748" t="s">
        <v>2281</v>
      </c>
      <c r="AO34" s="226">
        <v>9</v>
      </c>
      <c r="AP34" s="226">
        <v>7</v>
      </c>
      <c r="AQ34" s="748" t="s">
        <v>2281</v>
      </c>
      <c r="AR34" s="262">
        <v>9</v>
      </c>
      <c r="AS34" s="262">
        <v>7</v>
      </c>
      <c r="AT34" s="748" t="s">
        <v>2281</v>
      </c>
      <c r="AU34" s="825">
        <v>7</v>
      </c>
      <c r="AV34" s="262">
        <v>7</v>
      </c>
      <c r="AW34" s="748" t="s">
        <v>2281</v>
      </c>
      <c r="AX34" s="262">
        <v>7</v>
      </c>
      <c r="AY34" s="826">
        <v>7</v>
      </c>
      <c r="AZ34" s="748" t="s">
        <v>2281</v>
      </c>
      <c r="BA34" s="262">
        <v>7</v>
      </c>
      <c r="BB34" s="826">
        <v>7</v>
      </c>
      <c r="BC34" s="748" t="s">
        <v>2281</v>
      </c>
      <c r="BD34" s="825">
        <v>7</v>
      </c>
      <c r="BE34" s="262">
        <v>7</v>
      </c>
      <c r="BF34" s="748" t="s">
        <v>2281</v>
      </c>
      <c r="BG34" s="262">
        <v>7</v>
      </c>
      <c r="BH34" s="262">
        <v>7</v>
      </c>
      <c r="BI34" s="748" t="s">
        <v>2281</v>
      </c>
      <c r="BJ34" s="262">
        <v>7</v>
      </c>
      <c r="BK34" s="262">
        <v>7</v>
      </c>
      <c r="BL34" s="748" t="s">
        <v>2281</v>
      </c>
      <c r="BM34" s="262">
        <v>7</v>
      </c>
      <c r="BN34" s="262">
        <v>7</v>
      </c>
      <c r="BO34" s="748" t="s">
        <v>2281</v>
      </c>
      <c r="BP34" s="262">
        <v>13</v>
      </c>
      <c r="BQ34" s="262">
        <v>12</v>
      </c>
      <c r="BS34" s="262">
        <v>14</v>
      </c>
      <c r="BT34" s="262">
        <v>13</v>
      </c>
    </row>
    <row r="35" spans="1:72">
      <c r="A35" s="737" t="s">
        <v>1885</v>
      </c>
      <c r="B35" s="737"/>
      <c r="C35" s="756"/>
      <c r="D35" s="737">
        <v>30</v>
      </c>
      <c r="E35" s="756" t="s">
        <v>2585</v>
      </c>
      <c r="F35" s="756" t="s">
        <v>2586</v>
      </c>
      <c r="G35" s="756"/>
      <c r="H35" s="756" t="s">
        <v>2587</v>
      </c>
      <c r="I35" s="756" t="s">
        <v>2588</v>
      </c>
      <c r="J35" s="756" t="s">
        <v>532</v>
      </c>
      <c r="K35" s="756">
        <v>17301</v>
      </c>
      <c r="L35" s="756" t="s">
        <v>2589</v>
      </c>
      <c r="M35" s="756"/>
      <c r="N35" s="756" t="s">
        <v>2590</v>
      </c>
      <c r="O35" s="756" t="s">
        <v>2591</v>
      </c>
      <c r="P35" s="756" t="s">
        <v>2592</v>
      </c>
      <c r="Q35" s="756" t="s">
        <v>2593</v>
      </c>
      <c r="R35" s="756" t="s">
        <v>532</v>
      </c>
      <c r="S35" s="831">
        <v>17340</v>
      </c>
      <c r="T35" s="756"/>
      <c r="U35" s="756" t="s">
        <v>2594</v>
      </c>
      <c r="V35" s="756"/>
    </row>
    <row r="36" spans="1:72">
      <c r="A36" s="737" t="s">
        <v>1885</v>
      </c>
      <c r="B36" s="737"/>
      <c r="C36" s="756"/>
      <c r="D36" s="737">
        <v>112</v>
      </c>
      <c r="E36" s="756" t="s">
        <v>107</v>
      </c>
      <c r="F36" s="756" t="s">
        <v>2595</v>
      </c>
      <c r="G36" s="756"/>
      <c r="H36" s="756" t="s">
        <v>2596</v>
      </c>
      <c r="I36" s="756" t="s">
        <v>2597</v>
      </c>
      <c r="J36" s="756" t="s">
        <v>532</v>
      </c>
      <c r="K36" s="756">
        <v>19095</v>
      </c>
      <c r="L36" s="756" t="s">
        <v>2598</v>
      </c>
      <c r="M36" s="756"/>
      <c r="N36" s="756" t="s">
        <v>2599</v>
      </c>
      <c r="O36" s="756" t="s">
        <v>2600</v>
      </c>
      <c r="P36" s="756" t="s">
        <v>2601</v>
      </c>
      <c r="Q36" s="756" t="s">
        <v>2602</v>
      </c>
      <c r="R36" s="756" t="s">
        <v>222</v>
      </c>
      <c r="S36" s="831">
        <v>821</v>
      </c>
      <c r="T36" s="756"/>
      <c r="U36" s="756" t="s">
        <v>2603</v>
      </c>
      <c r="V36" s="756"/>
    </row>
    <row r="37" spans="1:72">
      <c r="A37" s="737" t="s">
        <v>1885</v>
      </c>
      <c r="B37" s="737"/>
      <c r="C37" s="756"/>
      <c r="D37" s="737">
        <v>54</v>
      </c>
      <c r="E37" s="756" t="s">
        <v>2604</v>
      </c>
      <c r="F37" s="756" t="s">
        <v>2605</v>
      </c>
      <c r="G37" s="756"/>
      <c r="H37" s="756" t="s">
        <v>2606</v>
      </c>
      <c r="I37" s="756" t="s">
        <v>2607</v>
      </c>
      <c r="J37" s="756" t="s">
        <v>2300</v>
      </c>
      <c r="K37" s="756">
        <v>84003</v>
      </c>
      <c r="L37" s="756" t="s">
        <v>2608</v>
      </c>
      <c r="M37" s="756"/>
      <c r="N37" s="756" t="s">
        <v>2609</v>
      </c>
      <c r="O37" s="756" t="s">
        <v>2610</v>
      </c>
      <c r="P37" s="756" t="s">
        <v>2611</v>
      </c>
      <c r="Q37" s="756" t="s">
        <v>2612</v>
      </c>
      <c r="R37" s="756" t="s">
        <v>2300</v>
      </c>
      <c r="S37" s="831">
        <v>84003</v>
      </c>
      <c r="T37" s="756"/>
      <c r="U37" s="756" t="s">
        <v>2613</v>
      </c>
      <c r="V37" s="756"/>
    </row>
    <row r="38" spans="1:72">
      <c r="A38" s="737" t="s">
        <v>1885</v>
      </c>
      <c r="B38" s="737"/>
      <c r="C38" s="756"/>
      <c r="D38" s="737">
        <v>45</v>
      </c>
      <c r="E38" s="756" t="s">
        <v>2614</v>
      </c>
      <c r="F38" s="756" t="s">
        <v>2615</v>
      </c>
      <c r="G38" s="756"/>
      <c r="H38" s="756" t="s">
        <v>2616</v>
      </c>
      <c r="I38" s="756" t="s">
        <v>2617</v>
      </c>
      <c r="J38" s="756" t="s">
        <v>146</v>
      </c>
      <c r="K38" s="756">
        <v>10465</v>
      </c>
      <c r="L38" s="756" t="s">
        <v>2618</v>
      </c>
      <c r="M38" s="756"/>
      <c r="N38" s="756" t="s">
        <v>2619</v>
      </c>
      <c r="O38" s="756" t="s">
        <v>2620</v>
      </c>
      <c r="P38" s="756" t="s">
        <v>2621</v>
      </c>
      <c r="Q38" s="756" t="s">
        <v>2617</v>
      </c>
      <c r="R38" s="756" t="s">
        <v>146</v>
      </c>
      <c r="S38" s="831">
        <v>10462</v>
      </c>
      <c r="T38" s="756"/>
      <c r="U38" s="756" t="s">
        <v>2622</v>
      </c>
      <c r="V38" s="756"/>
    </row>
    <row r="39" spans="1:72">
      <c r="A39" s="737" t="s">
        <v>1885</v>
      </c>
      <c r="B39" s="737"/>
      <c r="C39" s="756"/>
      <c r="D39" s="737">
        <v>27</v>
      </c>
      <c r="E39" s="756" t="s">
        <v>2623</v>
      </c>
      <c r="F39" s="756" t="s">
        <v>2070</v>
      </c>
      <c r="G39" s="756"/>
      <c r="H39" s="756" t="s">
        <v>2071</v>
      </c>
      <c r="I39" s="756" t="s">
        <v>2072</v>
      </c>
      <c r="J39" s="756" t="s">
        <v>330</v>
      </c>
      <c r="K39" s="756">
        <v>49442</v>
      </c>
      <c r="L39" s="756" t="s">
        <v>2624</v>
      </c>
      <c r="M39" s="756"/>
      <c r="N39" s="756" t="s">
        <v>250</v>
      </c>
      <c r="O39" s="756" t="s">
        <v>2625</v>
      </c>
      <c r="P39" s="756" t="s">
        <v>2626</v>
      </c>
      <c r="Q39" s="756" t="s">
        <v>2072</v>
      </c>
      <c r="R39" s="756" t="s">
        <v>330</v>
      </c>
      <c r="S39" s="831">
        <v>49444</v>
      </c>
      <c r="T39" s="756"/>
      <c r="U39" s="756" t="s">
        <v>2627</v>
      </c>
      <c r="V39" s="756"/>
    </row>
    <row r="40" spans="1:72">
      <c r="A40" s="737" t="s">
        <v>1885</v>
      </c>
      <c r="B40" s="737"/>
      <c r="C40" s="756"/>
      <c r="D40" s="737">
        <v>41</v>
      </c>
      <c r="E40" s="756" t="s">
        <v>2628</v>
      </c>
      <c r="F40" s="756" t="s">
        <v>2629</v>
      </c>
      <c r="G40" s="756"/>
      <c r="H40" s="756" t="s">
        <v>2630</v>
      </c>
      <c r="I40" s="756" t="s">
        <v>2121</v>
      </c>
      <c r="J40" s="756" t="s">
        <v>157</v>
      </c>
      <c r="K40" s="756">
        <v>77423</v>
      </c>
      <c r="L40" s="756" t="s">
        <v>2631</v>
      </c>
      <c r="M40" s="756"/>
      <c r="N40" s="756" t="s">
        <v>2599</v>
      </c>
      <c r="O40" s="756" t="s">
        <v>2632</v>
      </c>
      <c r="P40" s="756" t="s">
        <v>2633</v>
      </c>
      <c r="Q40" s="756" t="s">
        <v>2634</v>
      </c>
      <c r="R40" s="756" t="s">
        <v>157</v>
      </c>
      <c r="S40" s="831">
        <v>77407</v>
      </c>
      <c r="T40" s="756"/>
      <c r="U40" s="756" t="s">
        <v>2635</v>
      </c>
      <c r="V40" s="756"/>
    </row>
    <row r="41" spans="1:72">
      <c r="A41" s="737" t="s">
        <v>1885</v>
      </c>
      <c r="B41" s="737"/>
      <c r="C41" s="756"/>
      <c r="D41" s="737">
        <v>57</v>
      </c>
      <c r="E41" s="756" t="s">
        <v>2636</v>
      </c>
      <c r="F41" s="756" t="s">
        <v>2637</v>
      </c>
      <c r="G41" s="756"/>
      <c r="H41" s="756" t="s">
        <v>2638</v>
      </c>
      <c r="I41" s="756" t="s">
        <v>2639</v>
      </c>
      <c r="J41" s="756" t="s">
        <v>248</v>
      </c>
      <c r="K41" s="756">
        <v>44514</v>
      </c>
      <c r="L41" s="756" t="s">
        <v>2640</v>
      </c>
      <c r="M41" s="756"/>
      <c r="N41" s="756" t="s">
        <v>1075</v>
      </c>
      <c r="O41" s="756" t="s">
        <v>2641</v>
      </c>
      <c r="P41" s="756" t="s">
        <v>2638</v>
      </c>
      <c r="Q41" s="756" t="s">
        <v>2639</v>
      </c>
      <c r="R41" s="756" t="s">
        <v>248</v>
      </c>
      <c r="S41" s="831">
        <v>44514</v>
      </c>
      <c r="T41" s="756"/>
      <c r="U41" s="756" t="s">
        <v>2642</v>
      </c>
      <c r="V41" s="756"/>
    </row>
    <row r="42" spans="1:72">
      <c r="A42" s="737" t="s">
        <v>1885</v>
      </c>
      <c r="B42" s="737"/>
      <c r="C42" s="756"/>
      <c r="D42" s="737">
        <v>28</v>
      </c>
      <c r="E42" s="756" t="s">
        <v>2643</v>
      </c>
      <c r="F42" s="756" t="s">
        <v>2644</v>
      </c>
      <c r="G42" s="756"/>
      <c r="H42" s="756" t="s">
        <v>2645</v>
      </c>
      <c r="I42" s="756" t="s">
        <v>2646</v>
      </c>
      <c r="J42" s="756" t="s">
        <v>624</v>
      </c>
      <c r="K42" s="756">
        <v>40517</v>
      </c>
      <c r="L42" s="756" t="s">
        <v>2647</v>
      </c>
      <c r="M42" s="756"/>
      <c r="N42" s="756" t="s">
        <v>211</v>
      </c>
      <c r="O42" s="756" t="s">
        <v>188</v>
      </c>
      <c r="P42" s="756" t="s">
        <v>2648</v>
      </c>
      <c r="Q42" s="756" t="s">
        <v>2646</v>
      </c>
      <c r="R42" s="756" t="s">
        <v>624</v>
      </c>
      <c r="S42" s="831">
        <v>40511</v>
      </c>
      <c r="T42" s="756"/>
      <c r="U42" s="756" t="s">
        <v>2649</v>
      </c>
      <c r="V42" s="756"/>
    </row>
    <row r="43" spans="1:72">
      <c r="A43" s="737" t="s">
        <v>1885</v>
      </c>
      <c r="B43" s="737"/>
      <c r="C43" s="756"/>
      <c r="D43" s="737">
        <v>29</v>
      </c>
      <c r="E43" s="756" t="s">
        <v>2650</v>
      </c>
      <c r="F43" s="756" t="s">
        <v>2651</v>
      </c>
      <c r="G43" s="756" t="s">
        <v>2652</v>
      </c>
      <c r="H43" s="756" t="s">
        <v>2653</v>
      </c>
      <c r="I43" s="756" t="s">
        <v>2654</v>
      </c>
      <c r="J43" s="756" t="s">
        <v>308</v>
      </c>
      <c r="K43" s="756">
        <v>30467</v>
      </c>
      <c r="L43" s="756" t="s">
        <v>2401</v>
      </c>
      <c r="M43" s="756"/>
      <c r="N43" s="756" t="s">
        <v>2402</v>
      </c>
      <c r="O43" s="756" t="s">
        <v>2403</v>
      </c>
      <c r="P43" s="756" t="s">
        <v>2655</v>
      </c>
      <c r="Q43" s="756" t="s">
        <v>2656</v>
      </c>
      <c r="R43" s="756" t="s">
        <v>308</v>
      </c>
      <c r="S43" s="831">
        <v>30442</v>
      </c>
      <c r="T43" s="756"/>
      <c r="U43" s="756" t="s">
        <v>2406</v>
      </c>
      <c r="V43" s="756"/>
    </row>
    <row r="44" spans="1:72">
      <c r="A44" s="737" t="s">
        <v>1885</v>
      </c>
      <c r="B44" s="737"/>
      <c r="C44" s="756"/>
      <c r="D44" s="737">
        <v>40</v>
      </c>
      <c r="E44" s="756" t="s">
        <v>2657</v>
      </c>
      <c r="F44" s="756" t="s">
        <v>2658</v>
      </c>
      <c r="G44" s="756"/>
      <c r="H44" s="756" t="s">
        <v>2659</v>
      </c>
      <c r="I44" s="756" t="s">
        <v>2660</v>
      </c>
      <c r="J44" s="756" t="s">
        <v>135</v>
      </c>
      <c r="K44" s="756">
        <v>66547</v>
      </c>
      <c r="L44" s="756" t="s">
        <v>2661</v>
      </c>
      <c r="M44" s="756"/>
      <c r="N44" s="756" t="s">
        <v>1236</v>
      </c>
      <c r="O44" s="756" t="s">
        <v>2662</v>
      </c>
      <c r="P44" s="756" t="s">
        <v>2663</v>
      </c>
      <c r="Q44" s="756" t="s">
        <v>2664</v>
      </c>
      <c r="R44" s="756" t="s">
        <v>135</v>
      </c>
      <c r="S44" s="831">
        <v>66535</v>
      </c>
      <c r="T44" s="756"/>
      <c r="U44" s="756" t="s">
        <v>2665</v>
      </c>
      <c r="V44" s="756"/>
    </row>
    <row r="45" spans="1:72" s="823" customFormat="1">
      <c r="A45" s="743"/>
      <c r="B45" s="743"/>
      <c r="C45" s="748"/>
      <c r="D45" s="743"/>
      <c r="E45" s="748"/>
      <c r="F45" s="748"/>
      <c r="G45" s="748"/>
      <c r="H45" s="748"/>
      <c r="I45" s="748"/>
      <c r="J45" s="748"/>
      <c r="K45" s="748"/>
      <c r="L45" s="748"/>
      <c r="M45" s="748"/>
      <c r="N45" s="748"/>
      <c r="O45" s="748"/>
      <c r="P45" s="748"/>
      <c r="Q45" s="748"/>
      <c r="R45" s="748"/>
      <c r="S45" s="829"/>
      <c r="T45" s="748"/>
      <c r="U45" s="748"/>
      <c r="V45" s="748"/>
      <c r="X45" s="830"/>
      <c r="Y45" s="830"/>
    </row>
    <row r="46" spans="1:72">
      <c r="A46" s="752" t="s">
        <v>1759</v>
      </c>
      <c r="B46" s="752"/>
      <c r="C46" s="750"/>
      <c r="D46" s="752">
        <v>379</v>
      </c>
      <c r="E46" s="750"/>
      <c r="F46" s="750"/>
      <c r="G46" s="750"/>
      <c r="H46" s="750"/>
      <c r="I46" s="750"/>
      <c r="J46" s="750"/>
      <c r="K46" s="750"/>
      <c r="L46" s="750"/>
      <c r="M46" s="750"/>
      <c r="N46" s="750"/>
      <c r="O46" s="750"/>
      <c r="P46" s="750"/>
      <c r="Q46" s="750"/>
      <c r="R46" s="827"/>
      <c r="S46" s="750"/>
      <c r="T46" s="750"/>
      <c r="U46" s="750"/>
    </row>
    <row r="47" spans="1:72">
      <c r="A47" s="752" t="s">
        <v>1760</v>
      </c>
      <c r="B47" s="752"/>
      <c r="C47" s="750"/>
      <c r="D47" s="752">
        <v>57</v>
      </c>
      <c r="E47" s="750"/>
      <c r="F47" s="750"/>
      <c r="G47" s="750"/>
      <c r="H47" s="750"/>
      <c r="I47" s="750"/>
      <c r="J47" s="750"/>
      <c r="K47" s="750"/>
      <c r="L47" s="750"/>
      <c r="M47" s="750"/>
      <c r="N47" s="750"/>
      <c r="O47" s="750"/>
      <c r="P47" s="750"/>
      <c r="Q47" s="750"/>
      <c r="R47" s="827"/>
      <c r="S47" s="750"/>
      <c r="T47" s="750"/>
      <c r="U47" s="750"/>
    </row>
    <row r="48" spans="1:72">
      <c r="A48" s="752" t="s">
        <v>1761</v>
      </c>
      <c r="B48" s="752"/>
      <c r="C48" s="750"/>
      <c r="D48" s="752">
        <v>1032</v>
      </c>
      <c r="E48" s="750"/>
      <c r="F48" s="750"/>
      <c r="G48" s="750"/>
      <c r="H48" s="750"/>
      <c r="I48" s="750"/>
      <c r="J48" s="750"/>
      <c r="K48" s="750"/>
      <c r="L48" s="750"/>
      <c r="M48" s="750"/>
      <c r="N48" s="750"/>
      <c r="O48" s="750"/>
      <c r="P48" s="750"/>
      <c r="Q48" s="750"/>
      <c r="R48" s="827"/>
      <c r="S48" s="750"/>
      <c r="T48" s="750"/>
      <c r="U48" s="750"/>
    </row>
    <row r="49" spans="1:21">
      <c r="A49" s="752"/>
      <c r="B49" s="752"/>
      <c r="C49" s="750"/>
      <c r="D49" s="752"/>
      <c r="E49" s="750"/>
      <c r="F49" s="750"/>
      <c r="G49" s="750"/>
      <c r="H49" s="750"/>
      <c r="I49" s="750"/>
      <c r="J49" s="750"/>
      <c r="K49" s="750"/>
      <c r="L49" s="750"/>
      <c r="M49" s="750"/>
      <c r="N49" s="750"/>
      <c r="O49" s="750"/>
      <c r="P49" s="750"/>
      <c r="Q49" s="750"/>
      <c r="R49" s="827"/>
      <c r="S49" s="750"/>
      <c r="T49" s="750"/>
      <c r="U49" s="750"/>
    </row>
  </sheetData>
  <sortState xmlns:xlrd2="http://schemas.microsoft.com/office/spreadsheetml/2017/richdata2" ref="A2:EQ31">
    <sortCondition ref="A2:A31"/>
    <sortCondition ref="F2:F31"/>
  </sortState>
  <hyperlinks>
    <hyperlink ref="L8" r:id="rId1" xr:uid="{62CC57B7-974C-472B-A202-AE0968585996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9DC2-38D3-4E49-B4C5-CA6972A5E583}">
  <sheetPr>
    <tabColor rgb="FFFFFF00"/>
  </sheetPr>
  <dimension ref="A1:Z33"/>
  <sheetViews>
    <sheetView workbookViewId="0">
      <selection activeCell="G2" sqref="G2"/>
    </sheetView>
  </sheetViews>
  <sheetFormatPr defaultRowHeight="14.25"/>
  <cols>
    <col min="1" max="1" width="7.85546875" bestFit="1" customWidth="1"/>
    <col min="2" max="2" width="11.5703125" bestFit="1" customWidth="1"/>
    <col min="3" max="3" width="31.5703125" bestFit="1" customWidth="1"/>
    <col min="4" max="4" width="8.5703125" bestFit="1" customWidth="1"/>
    <col min="5" max="5" width="4.85546875" bestFit="1" customWidth="1"/>
    <col min="6" max="6" width="31" bestFit="1" customWidth="1"/>
    <col min="7" max="7" width="13.42578125" bestFit="1" customWidth="1"/>
    <col min="9" max="9" width="11.28515625" bestFit="1" customWidth="1"/>
    <col min="11" max="11" width="12.42578125" bestFit="1" customWidth="1"/>
    <col min="12" max="12" width="17.42578125" bestFit="1" customWidth="1"/>
    <col min="13" max="13" width="13" bestFit="1" customWidth="1"/>
    <col min="14" max="14" width="17" bestFit="1" customWidth="1"/>
    <col min="15" max="15" width="5.85546875" customWidth="1"/>
    <col min="19" max="19" width="18.85546875" bestFit="1" customWidth="1"/>
    <col min="20" max="20" width="14" bestFit="1" customWidth="1"/>
    <col min="21" max="21" width="18.7109375" bestFit="1" customWidth="1"/>
    <col min="22" max="22" width="11.85546875" bestFit="1" customWidth="1"/>
    <col min="23" max="23" width="13.42578125" bestFit="1" customWidth="1"/>
  </cols>
  <sheetData>
    <row r="1" spans="1:26">
      <c r="A1" s="86" t="str">
        <f>'❄️ SD-WIN-BBALL ⚾'!A1</f>
        <v>STATUS</v>
      </c>
      <c r="B1" s="86" t="str">
        <f>'❄️ SD-WIN-BBALL ⚾'!G1</f>
        <v>Camp Code</v>
      </c>
      <c r="C1" s="87" t="str">
        <f>'❄️ SD-WIN-BBALL ⚾'!I1</f>
        <v>SITE</v>
      </c>
      <c r="D1" s="98" t="s">
        <v>21</v>
      </c>
      <c r="E1" s="98" t="s">
        <v>22</v>
      </c>
      <c r="F1" s="89" t="s">
        <v>2252</v>
      </c>
      <c r="G1" s="89" t="s">
        <v>2253</v>
      </c>
      <c r="H1" s="99"/>
      <c r="I1" s="89" t="s">
        <v>2254</v>
      </c>
      <c r="J1" s="89" t="s">
        <v>2255</v>
      </c>
      <c r="K1" s="89" t="s">
        <v>2256</v>
      </c>
      <c r="L1" s="89" t="s">
        <v>2257</v>
      </c>
      <c r="M1" s="89" t="s">
        <v>2258</v>
      </c>
      <c r="N1" s="89" t="s">
        <v>2259</v>
      </c>
      <c r="O1" s="89" t="s">
        <v>2260</v>
      </c>
      <c r="P1" s="89" t="s">
        <v>2261</v>
      </c>
      <c r="Q1" s="89" t="s">
        <v>2262</v>
      </c>
      <c r="R1" s="89" t="s">
        <v>2263</v>
      </c>
      <c r="S1" s="89" t="s">
        <v>2264</v>
      </c>
      <c r="T1" s="89" t="s">
        <v>2265</v>
      </c>
      <c r="U1" s="89" t="s">
        <v>2266</v>
      </c>
      <c r="V1" s="89" t="s">
        <v>2267</v>
      </c>
      <c r="W1" s="89" t="s">
        <v>2268</v>
      </c>
      <c r="X1" s="89" t="s">
        <v>2269</v>
      </c>
      <c r="Y1" s="89" t="s">
        <v>2270</v>
      </c>
      <c r="Z1" s="99"/>
    </row>
    <row r="2" spans="1:26">
      <c r="A2" s="22" t="str" cm="1">
        <f t="array" ref="A2">_xlfn.XLOOKUP(C2, '❄️ SD-WIN-SBALL 🥎'!$F$2:F170, '❄️ SD-WIN-SBALL 🥎'!$A$2:A170)</f>
        <v>A-NEW</v>
      </c>
      <c r="B2" s="170" t="str" cm="1">
        <f t="array" ref="B2">_xlfn.XLOOKUP(C2, '❄️ SD-WIN-SBALL 🥎'!$F$2:F170, '❄️ SD-WIN-SBALL 🥎'!$E$2:E170)</f>
        <v>USBDAVS</v>
      </c>
      <c r="C2" s="22" t="str" cm="1">
        <f t="array" ref="C2:C31">_xlfn.SORTBY('❄️ SD-WIN-SBALL 🥎'!$F$2:F31, '❄️ SD-WIN-SBALL 🥎'!$F$2:F31, 1)</f>
        <v xml:space="preserve">Apple Valley HS  </v>
      </c>
      <c r="D2" s="22" cm="1">
        <f t="array" ref="D2">_xlfn.XLOOKUP(C2, '❄️ SD-WIN-SBALL 🥎'!$F$2:F170, '❄️ SD-WIN-SBALL 🥎'!$X$2:X170)</f>
        <v>118</v>
      </c>
      <c r="E2" s="22" cm="1">
        <f t="array" ref="E2">_xlfn.XLOOKUP(C2, '❄️ SD-WIN-SBALL 🥎'!$F$2:F170, '❄️ SD-WIN-SBALL 🥎'!$Y$2:Y170)</f>
        <v>208</v>
      </c>
      <c r="F2" s="22" t="str" cm="1">
        <f t="array" ref="F2">_xlfn.XLOOKUP(C2, '❄️ SD-WIN-SBALL 🥎'!$F$2:F170, '❄️ SD-WIN-SBALL 🥎'!$AB$2:AB170)</f>
        <v>Saturdays: Jan. 18, 25; Feb. 1, 8</v>
      </c>
      <c r="G2" s="22" t="str" cm="1">
        <f t="array" ref="G2">_xlfn.XLOOKUP(C2, '❄️ SD-WIN-SBALL 🥎'!$F$2:F170, '❄️ SD-WIN-SBALL 🥎'!$AC$2:AC170)</f>
        <v>Noon-4:30pm</v>
      </c>
      <c r="H2" s="23"/>
      <c r="I2" s="91" t="b">
        <v>1</v>
      </c>
      <c r="J2" s="91" t="b">
        <v>1</v>
      </c>
      <c r="K2" s="91" t="b">
        <v>1</v>
      </c>
      <c r="L2" s="91" t="b">
        <v>1</v>
      </c>
      <c r="M2" s="91" t="b">
        <v>1</v>
      </c>
      <c r="N2" s="91" t="b">
        <v>1</v>
      </c>
      <c r="O2" s="91" t="b">
        <v>1</v>
      </c>
      <c r="P2" s="91" t="b">
        <v>1</v>
      </c>
      <c r="Q2" s="91" t="b">
        <v>1</v>
      </c>
      <c r="R2" s="91" t="b">
        <v>1</v>
      </c>
      <c r="S2" s="91" t="b">
        <v>1</v>
      </c>
      <c r="T2" s="91" t="b">
        <v>1</v>
      </c>
      <c r="U2" s="91" t="b">
        <v>1</v>
      </c>
      <c r="V2" s="91" t="b">
        <v>1</v>
      </c>
      <c r="W2" s="91" t="b">
        <v>1</v>
      </c>
      <c r="X2" s="91" t="b">
        <v>1</v>
      </c>
      <c r="Y2" s="91" t="b">
        <v>1</v>
      </c>
      <c r="Z2" s="23"/>
    </row>
    <row r="3" spans="1:26">
      <c r="A3" s="4" t="str" cm="1">
        <f t="array" ref="A3">_xlfn.XLOOKUP(C3, '❄️ SD-WIN-SBALL 🥎'!$F$2:F171, '❄️ SD-WIN-SBALL 🥎'!$A$2:A171)</f>
        <v>B-RET</v>
      </c>
      <c r="B3" s="167" t="str" cm="1">
        <f t="array" ref="B3">_xlfn.XLOOKUP(C3, '❄️ SD-WIN-SBALL 🥎'!$F$2:F171, '❄️ SD-WIN-SBALL 🥎'!$E$2:E171)</f>
        <v>USBDCAPS</v>
      </c>
      <c r="C3" s="4" t="str">
        <v xml:space="preserve">Capital HS  </v>
      </c>
      <c r="D3" s="4" cm="1">
        <f t="array" ref="D3">_xlfn.XLOOKUP(C3, '❄️ SD-WIN-SBALL 🥎'!$F$2:F171, '❄️ SD-WIN-SBALL 🥎'!$X$2:X171)</f>
        <v>111</v>
      </c>
      <c r="E3" s="4" cm="1">
        <f t="array" ref="E3">_xlfn.XLOOKUP(C3, '❄️ SD-WIN-SBALL 🥎'!$F$2:F171, '❄️ SD-WIN-SBALL 🥎'!$Y$2:Y171)</f>
        <v>201</v>
      </c>
      <c r="F3" s="4" t="str" cm="1">
        <f t="array" ref="F3">_xlfn.XLOOKUP(C3, '❄️ SD-WIN-SBALL 🥎'!$F$2:F171, '❄️ SD-WIN-SBALL 🥎'!$AB$2:AB171)</f>
        <v>Saturdays: Jan. 11, 18, 25; Feb. 1</v>
      </c>
      <c r="G3" s="4" t="str" cm="1">
        <f t="array" ref="G3">_xlfn.XLOOKUP(C3, '❄️ SD-WIN-SBALL 🥎'!$F$2:F171, '❄️ SD-WIN-SBALL 🥎'!$AC$2:AC171)</f>
        <v>Noon-4:30pm</v>
      </c>
      <c r="H3" s="23"/>
      <c r="I3" s="94" t="b">
        <v>1</v>
      </c>
      <c r="J3" s="94" t="b">
        <v>1</v>
      </c>
      <c r="K3" s="94" t="b">
        <v>1</v>
      </c>
      <c r="L3" s="94" t="b">
        <v>1</v>
      </c>
      <c r="M3" s="94" t="b">
        <v>1</v>
      </c>
      <c r="N3" s="94" t="b">
        <v>1</v>
      </c>
      <c r="O3" s="94" t="b">
        <v>1</v>
      </c>
      <c r="P3" s="94" t="b">
        <v>1</v>
      </c>
      <c r="Q3" s="94" t="b">
        <v>1</v>
      </c>
      <c r="R3" s="94" t="b">
        <v>1</v>
      </c>
      <c r="S3" s="94" t="b">
        <v>1</v>
      </c>
      <c r="T3" s="94" t="b">
        <v>1</v>
      </c>
      <c r="U3" s="94" t="b">
        <v>1</v>
      </c>
      <c r="V3" s="94" t="b">
        <v>1</v>
      </c>
      <c r="W3" s="94" t="b">
        <v>1</v>
      </c>
      <c r="X3" s="94" t="b">
        <v>1</v>
      </c>
      <c r="Y3" s="94" t="b">
        <v>0</v>
      </c>
      <c r="Z3" s="23"/>
    </row>
    <row r="4" spans="1:26">
      <c r="A4" s="22" t="str" cm="1">
        <f t="array" ref="A4">_xlfn.XLOOKUP(C4, '❄️ SD-WIN-SBALL 🥎'!$F$2:F172, '❄️ SD-WIN-SBALL 🥎'!$A$2:A172)</f>
        <v>A-NEW</v>
      </c>
      <c r="B4" s="170" t="str" cm="1">
        <f t="array" ref="B4">_xlfn.XLOOKUP(C4, '❄️ SD-WIN-SBALL 🥎'!$F$2:F172, '❄️ SD-WIN-SBALL 🥎'!$E$2:E172)</f>
        <v>USBDCUS</v>
      </c>
      <c r="C4" s="22" t="str">
        <v>Capital University</v>
      </c>
      <c r="D4" s="22" cm="1">
        <f t="array" ref="D4">_xlfn.XLOOKUP(C4, '❄️ SD-WIN-SBALL 🥎'!$F$2:F172, '❄️ SD-WIN-SBALL 🥎'!$X$2:X172)</f>
        <v>126</v>
      </c>
      <c r="E4" s="22" cm="1">
        <f t="array" ref="E4">_xlfn.XLOOKUP(C4, '❄️ SD-WIN-SBALL 🥎'!$F$2:F172, '❄️ SD-WIN-SBALL 🥎'!$Y$2:Y172)</f>
        <v>223</v>
      </c>
      <c r="F4" s="22" t="str" cm="1">
        <f t="array" ref="F4">_xlfn.XLOOKUP(C4, '❄️ SD-WIN-SBALL 🥎'!$F$2:F172, '❄️ SD-WIN-SBALL 🥎'!$AB$2:AB172)</f>
        <v>Sundays: Jan. 26; Feb. 2, 9, 23</v>
      </c>
      <c r="G4" s="22" t="str" cm="1">
        <f t="array" ref="G4">_xlfn.XLOOKUP(C4, '❄️ SD-WIN-SBALL 🥎'!$F$2:F172, '❄️ SD-WIN-SBALL 🥎'!$AC$2:AC172)</f>
        <v>Noon-4:30pm</v>
      </c>
      <c r="H4" s="23"/>
      <c r="I4" s="91" t="b">
        <v>1</v>
      </c>
      <c r="J4" s="91" t="b">
        <v>1</v>
      </c>
      <c r="K4" s="91" t="b">
        <v>1</v>
      </c>
      <c r="L4" s="91" t="b">
        <v>1</v>
      </c>
      <c r="M4" s="91" t="b">
        <v>1</v>
      </c>
      <c r="N4" s="91" t="b">
        <v>1</v>
      </c>
      <c r="O4" s="91" t="b">
        <v>1</v>
      </c>
      <c r="P4" s="91" t="b">
        <v>1</v>
      </c>
      <c r="Q4" s="91" t="b">
        <v>1</v>
      </c>
      <c r="R4" s="91" t="b">
        <v>1</v>
      </c>
      <c r="S4" s="91" t="b">
        <v>1</v>
      </c>
      <c r="T4" s="91" t="b">
        <v>1</v>
      </c>
      <c r="U4" s="91" t="b">
        <v>1</v>
      </c>
      <c r="V4" s="91" t="b">
        <v>1</v>
      </c>
      <c r="W4" s="91" t="b">
        <v>1</v>
      </c>
      <c r="X4" s="91" t="b">
        <v>1</v>
      </c>
      <c r="Y4" s="91" t="b">
        <v>0</v>
      </c>
      <c r="Z4" s="23"/>
    </row>
    <row r="5" spans="1:26">
      <c r="A5" s="22" t="str" cm="1">
        <f t="array" ref="A5">_xlfn.XLOOKUP(C5, '❄️ SD-WIN-SBALL 🥎'!$F$2:F173, '❄️ SD-WIN-SBALL 🥎'!$A$2:A173)</f>
        <v>A-NEW</v>
      </c>
      <c r="B5" s="170" t="str" cm="1">
        <f t="array" ref="B5">_xlfn.XLOOKUP(C5, '❄️ SD-WIN-SBALL 🥎'!$F$2:F173, '❄️ SD-WIN-SBALL 🥎'!$E$2:E173)</f>
        <v>USBDCVYS</v>
      </c>
      <c r="C5" s="22" t="str">
        <v>Cedar Valley HS</v>
      </c>
      <c r="D5" s="22" cm="1">
        <f t="array" ref="D5">_xlfn.XLOOKUP(C5, '❄️ SD-WIN-SBALL 🥎'!$F$2:F173, '❄️ SD-WIN-SBALL 🥎'!$X$2:X173)</f>
        <v>118</v>
      </c>
      <c r="E5" s="22" cm="1">
        <f t="array" ref="E5">_xlfn.XLOOKUP(C5, '❄️ SD-WIN-SBALL 🥎'!$F$2:F173, '❄️ SD-WIN-SBALL 🥎'!$Y$2:Y173)</f>
        <v>215</v>
      </c>
      <c r="F5" s="22" t="str" cm="1">
        <f t="array" ref="F5">_xlfn.XLOOKUP(C5, '❄️ SD-WIN-SBALL 🥎'!$F$2:F173, '❄️ SD-WIN-SBALL 🥎'!$AB$2:AB173)</f>
        <v>Saturdays: Jan. 18, 25; Feb. 8, 15</v>
      </c>
      <c r="G5" s="22" t="str" cm="1">
        <f t="array" ref="G5">_xlfn.XLOOKUP(C5, '❄️ SD-WIN-SBALL 🥎'!$F$2:F173, '❄️ SD-WIN-SBALL 🥎'!$AC$2:AC173)</f>
        <v>Noon-4:30pm</v>
      </c>
      <c r="H5" s="23"/>
      <c r="I5" s="91" t="b">
        <v>1</v>
      </c>
      <c r="J5" s="91" t="b">
        <v>1</v>
      </c>
      <c r="K5" s="91" t="b">
        <v>1</v>
      </c>
      <c r="L5" s="91" t="b">
        <v>1</v>
      </c>
      <c r="M5" s="91" t="b">
        <v>1</v>
      </c>
      <c r="N5" s="91" t="b">
        <v>1</v>
      </c>
      <c r="O5" s="91" t="b">
        <v>1</v>
      </c>
      <c r="P5" s="91" t="b">
        <v>1</v>
      </c>
      <c r="Q5" s="91" t="b">
        <v>1</v>
      </c>
      <c r="R5" s="91" t="b">
        <v>1</v>
      </c>
      <c r="S5" s="91" t="b">
        <v>1</v>
      </c>
      <c r="T5" s="91" t="b">
        <v>1</v>
      </c>
      <c r="U5" s="91" t="b">
        <v>1</v>
      </c>
      <c r="V5" s="91" t="b">
        <v>1</v>
      </c>
      <c r="W5" s="91" t="b">
        <v>1</v>
      </c>
      <c r="X5" s="91" t="b">
        <v>1</v>
      </c>
      <c r="Y5" s="91" t="b">
        <v>1</v>
      </c>
      <c r="Z5" s="23"/>
    </row>
    <row r="6" spans="1:26">
      <c r="A6" s="22" t="str" cm="1">
        <f t="array" ref="A6">_xlfn.XLOOKUP(C6, '❄️ SD-WIN-SBALL 🥎'!$F$2:F174, '❄️ SD-WIN-SBALL 🥎'!$A$2:A174)</f>
        <v>A-NEW</v>
      </c>
      <c r="B6" s="170" t="str" cm="1">
        <f t="array" ref="B6">_xlfn.XLOOKUP(C6, '❄️ SD-WIN-SBALL 🥎'!$F$2:F174, '❄️ SD-WIN-SBALL 🥎'!$E$2:E174)</f>
        <v>USBDCSHS</v>
      </c>
      <c r="C6" s="22" t="str">
        <v>Chippewa Senior HS</v>
      </c>
      <c r="D6" s="22" cm="1">
        <f t="array" ref="D6">_xlfn.XLOOKUP(C6, '❄️ SD-WIN-SBALL 🥎'!$F$2:F174, '❄️ SD-WIN-SBALL 🥎'!$X$2:X174)</f>
        <v>112</v>
      </c>
      <c r="E6" s="22" cm="1">
        <f t="array" ref="E6">_xlfn.XLOOKUP(C6, '❄️ SD-WIN-SBALL 🥎'!$F$2:F174, '❄️ SD-WIN-SBALL 🥎'!$Y$2:Y174)</f>
        <v>202</v>
      </c>
      <c r="F6" s="22" t="str" cm="1">
        <f t="array" ref="F6">_xlfn.XLOOKUP(C6, '❄️ SD-WIN-SBALL 🥎'!$F$2:F174, '❄️ SD-WIN-SBALL 🥎'!$AB$2:AB174)</f>
        <v>Sundays: Jan. 12, 19, 26; Feb. 2</v>
      </c>
      <c r="G6" s="22" t="str" cm="1">
        <f t="array" ref="G6">_xlfn.XLOOKUP(C6, '❄️ SD-WIN-SBALL 🥎'!$F$2:F174, '❄️ SD-WIN-SBALL 🥎'!$AC$2:AC174)</f>
        <v>1pm-5:30pm</v>
      </c>
      <c r="H6" s="23"/>
      <c r="I6" s="91" t="b">
        <v>1</v>
      </c>
      <c r="J6" s="91" t="b">
        <v>1</v>
      </c>
      <c r="K6" s="91" t="b">
        <v>1</v>
      </c>
      <c r="L6" s="91" t="b">
        <v>1</v>
      </c>
      <c r="M6" s="91" t="b">
        <v>1</v>
      </c>
      <c r="N6" s="91" t="b">
        <v>1</v>
      </c>
      <c r="O6" s="91" t="b">
        <v>1</v>
      </c>
      <c r="P6" s="91" t="b">
        <v>1</v>
      </c>
      <c r="Q6" s="91" t="b">
        <v>1</v>
      </c>
      <c r="R6" s="91" t="b">
        <v>1</v>
      </c>
      <c r="S6" s="91" t="b">
        <v>1</v>
      </c>
      <c r="T6" s="91" t="b">
        <v>1</v>
      </c>
      <c r="U6" s="91" t="b">
        <v>1</v>
      </c>
      <c r="V6" s="91" t="b">
        <v>1</v>
      </c>
      <c r="W6" s="91" t="b">
        <v>1</v>
      </c>
      <c r="X6" s="91" t="b">
        <v>1</v>
      </c>
      <c r="Y6" s="91" t="b">
        <v>1</v>
      </c>
      <c r="Z6" s="23"/>
    </row>
    <row r="7" spans="1:26">
      <c r="A7" s="4" t="str" cm="1">
        <f t="array" ref="A7">_xlfn.XLOOKUP(C7, '❄️ SD-WIN-SBALL 🥎'!$F$2:F175, '❄️ SD-WIN-SBALL 🥎'!$A$2:A175)</f>
        <v>B-RET</v>
      </c>
      <c r="B7" s="167" t="str" cm="1">
        <f t="array" ref="B7">_xlfn.XLOOKUP(C7, '❄️ SD-WIN-SBALL 🥎'!$F$2:F175, '❄️ SD-WIN-SBALL 🥎'!$E$2:E175)</f>
        <v>USBDCVS</v>
      </c>
      <c r="C7" s="4" t="str">
        <v>Crestview HS</v>
      </c>
      <c r="D7" s="4" cm="1">
        <f t="array" ref="D7">_xlfn.XLOOKUP(C7, '❄️ SD-WIN-SBALL 🥎'!$F$2:F175, '❄️ SD-WIN-SBALL 🥎'!$X$2:X175)</f>
        <v>119</v>
      </c>
      <c r="E7" s="4" cm="1">
        <f t="array" ref="E7">_xlfn.XLOOKUP(C7, '❄️ SD-WIN-SBALL 🥎'!$F$2:F175, '❄️ SD-WIN-SBALL 🥎'!$Y$2:Y175)</f>
        <v>209</v>
      </c>
      <c r="F7" s="4" t="str" cm="1">
        <f t="array" ref="F7">_xlfn.XLOOKUP(C7, '❄️ SD-WIN-SBALL 🥎'!$F$2:F175, '❄️ SD-WIN-SBALL 🥎'!$AB$2:AB175)</f>
        <v>Sundays: Jan. 19, 26; Feb. 2, 9</v>
      </c>
      <c r="G7" s="4" t="str" cm="1">
        <f t="array" ref="G7">_xlfn.XLOOKUP(C7, '❄️ SD-WIN-SBALL 🥎'!$F$2:F175, '❄️ SD-WIN-SBALL 🥎'!$AC$2:AC175)</f>
        <v>2pm-6:30pm</v>
      </c>
      <c r="H7" s="23"/>
      <c r="I7" s="94" t="b">
        <v>1</v>
      </c>
      <c r="J7" s="94" t="b">
        <v>1</v>
      </c>
      <c r="K7" s="94" t="b">
        <v>1</v>
      </c>
      <c r="L7" s="94" t="b">
        <v>1</v>
      </c>
      <c r="M7" s="94" t="b">
        <v>1</v>
      </c>
      <c r="N7" s="94" t="b">
        <v>1</v>
      </c>
      <c r="O7" s="94" t="b">
        <v>1</v>
      </c>
      <c r="P7" s="94" t="b">
        <v>1</v>
      </c>
      <c r="Q7" s="94" t="b">
        <v>1</v>
      </c>
      <c r="R7" s="94" t="b">
        <v>1</v>
      </c>
      <c r="S7" s="94" t="b">
        <v>1</v>
      </c>
      <c r="T7" s="94" t="b">
        <v>1</v>
      </c>
      <c r="U7" s="94" t="b">
        <v>1</v>
      </c>
      <c r="V7" s="94" t="b">
        <v>1</v>
      </c>
      <c r="W7" s="94" t="b">
        <v>1</v>
      </c>
      <c r="X7" s="94" t="b">
        <v>1</v>
      </c>
      <c r="Y7" s="94" t="b">
        <v>0</v>
      </c>
      <c r="Z7" s="23"/>
    </row>
    <row r="8" spans="1:26">
      <c r="A8" s="22" t="str" cm="1">
        <f t="array" ref="A8">_xlfn.XLOOKUP(C8, '❄️ SD-WIN-SBALL 🥎'!$F$2:F176, '❄️ SD-WIN-SBALL 🥎'!$A$2:A176)</f>
        <v>A-NEW</v>
      </c>
      <c r="B8" s="170" t="str" cm="1">
        <f t="array" ref="B8">_xlfn.XLOOKUP(C8, '❄️ SD-WIN-SBALL 🥎'!$F$2:F176, '❄️ SD-WIN-SBALL 🥎'!$E$2:E176)</f>
        <v>USBDDCS</v>
      </c>
      <c r="C8" s="22" t="str">
        <v>Dallas Christian HS</v>
      </c>
      <c r="D8" s="22" cm="1">
        <f t="array" ref="D8">_xlfn.XLOOKUP(C8, '❄️ SD-WIN-SBALL 🥎'!$F$2:F176, '❄️ SD-WIN-SBALL 🥎'!$X$2:X176)</f>
        <v>105</v>
      </c>
      <c r="E8" s="22" cm="1">
        <f t="array" ref="E8">_xlfn.XLOOKUP(C8, '❄️ SD-WIN-SBALL 🥎'!$F$2:F176, '❄️ SD-WIN-SBALL 🥎'!$Y$2:Y176)</f>
        <v>126</v>
      </c>
      <c r="F8" s="22" t="str" cm="1">
        <f t="array" ref="F8">_xlfn.XLOOKUP(C8, '❄️ SD-WIN-SBALL 🥎'!$F$2:F176, '❄️ SD-WIN-SBALL 🥎'!$AB$2:AB176)</f>
        <v>Sundays: Jan. 5, 12, 19, 26</v>
      </c>
      <c r="G8" s="22" t="str" cm="1">
        <f t="array" ref="G8">_xlfn.XLOOKUP(C8, '❄️ SD-WIN-SBALL 🥎'!$F$2:F176, '❄️ SD-WIN-SBALL 🥎'!$AC$2:AC176)</f>
        <v>Noon-4:30pm</v>
      </c>
      <c r="H8" s="23"/>
      <c r="I8" s="91" t="b">
        <v>1</v>
      </c>
      <c r="J8" s="91" t="b">
        <v>1</v>
      </c>
      <c r="K8" s="91" t="b">
        <v>1</v>
      </c>
      <c r="L8" s="91" t="b">
        <v>1</v>
      </c>
      <c r="M8" s="91" t="b">
        <v>1</v>
      </c>
      <c r="N8" s="91" t="b">
        <v>1</v>
      </c>
      <c r="O8" s="91" t="b">
        <v>1</v>
      </c>
      <c r="P8" s="91" t="b">
        <v>1</v>
      </c>
      <c r="Q8" s="91" t="b">
        <v>1</v>
      </c>
      <c r="R8" s="91" t="b">
        <v>1</v>
      </c>
      <c r="S8" s="91" t="b">
        <v>1</v>
      </c>
      <c r="T8" s="91" t="b">
        <v>1</v>
      </c>
      <c r="U8" s="91" t="b">
        <v>1</v>
      </c>
      <c r="V8" s="91" t="b">
        <v>1</v>
      </c>
      <c r="W8" s="91" t="b">
        <v>1</v>
      </c>
      <c r="X8" s="91" t="b">
        <v>1</v>
      </c>
      <c r="Y8" s="91" t="b">
        <v>1</v>
      </c>
      <c r="Z8" s="23"/>
    </row>
    <row r="9" spans="1:26">
      <c r="A9" s="4" t="str" cm="1">
        <f t="array" ref="A9">_xlfn.XLOOKUP(C9, '❄️ SD-WIN-SBALL 🥎'!$F$2:F177, '❄️ SD-WIN-SBALL 🥎'!$A$2:A177)</f>
        <v>B-RET</v>
      </c>
      <c r="B9" s="167" t="str" cm="1">
        <f t="array" ref="B9">_xlfn.XLOOKUP(C9, '❄️ SD-WIN-SBALL 🥎'!$F$2:F177, '❄️ SD-WIN-SBALL 🥎'!$E$2:E177)</f>
        <v>USBDDLS</v>
      </c>
      <c r="C9" s="4" t="str">
        <v xml:space="preserve">DeLaSalle HS </v>
      </c>
      <c r="D9" s="4" cm="1">
        <f t="array" ref="D9">_xlfn.XLOOKUP(C9, '❄️ SD-WIN-SBALL 🥎'!$F$2:F177, '❄️ SD-WIN-SBALL 🥎'!$X$2:X177)</f>
        <v>105</v>
      </c>
      <c r="E9" s="4" cm="1">
        <f t="array" ref="E9">_xlfn.XLOOKUP(C9, '❄️ SD-WIN-SBALL 🥎'!$F$2:F177, '❄️ SD-WIN-SBALL 🥎'!$Y$2:Y177)</f>
        <v>126</v>
      </c>
      <c r="F9" s="4" t="str" cm="1">
        <f t="array" ref="F9">_xlfn.XLOOKUP(C9, '❄️ SD-WIN-SBALL 🥎'!$F$2:F177, '❄️ SD-WIN-SBALL 🥎'!$AB$2:AB177)</f>
        <v>Sundays: Jan. 5, 12, 19, 26</v>
      </c>
      <c r="G9" s="4" t="str" cm="1">
        <f t="array" ref="G9">_xlfn.XLOOKUP(C9, '❄️ SD-WIN-SBALL 🥎'!$F$2:F177, '❄️ SD-WIN-SBALL 🥎'!$AC$2:AC177)</f>
        <v>10am-2:30pm</v>
      </c>
      <c r="H9" s="23"/>
      <c r="I9" s="94" t="b">
        <v>1</v>
      </c>
      <c r="J9" s="94" t="b">
        <v>1</v>
      </c>
      <c r="K9" s="94" t="b">
        <v>1</v>
      </c>
      <c r="L9" s="94" t="b">
        <v>1</v>
      </c>
      <c r="M9" s="94" t="b">
        <v>1</v>
      </c>
      <c r="N9" s="94" t="b">
        <v>1</v>
      </c>
      <c r="O9" s="94" t="b">
        <v>1</v>
      </c>
      <c r="P9" s="94" t="b">
        <v>1</v>
      </c>
      <c r="Q9" s="94" t="b">
        <v>1</v>
      </c>
      <c r="R9" s="94" t="b">
        <v>1</v>
      </c>
      <c r="S9" s="94" t="b">
        <v>1</v>
      </c>
      <c r="T9" s="94" t="b">
        <v>1</v>
      </c>
      <c r="U9" s="94" t="b">
        <v>1</v>
      </c>
      <c r="V9" s="94" t="b">
        <v>1</v>
      </c>
      <c r="W9" s="94" t="b">
        <v>1</v>
      </c>
      <c r="X9" s="94" t="b">
        <v>1</v>
      </c>
      <c r="Y9" s="94" t="b">
        <v>1</v>
      </c>
      <c r="Z9" s="23"/>
    </row>
    <row r="10" spans="1:26">
      <c r="A10" s="4" t="str" cm="1">
        <f t="array" ref="A10">_xlfn.XLOOKUP(C10, '❄️ SD-WIN-SBALL 🥎'!$F$2:F178, '❄️ SD-WIN-SBALL 🥎'!$A$2:A178)</f>
        <v>B-RET</v>
      </c>
      <c r="B10" s="167" t="str" cm="1">
        <f t="array" ref="B10">_xlfn.XLOOKUP(C10, '❄️ SD-WIN-SBALL 🥎'!$F$2:F178, '❄️ SD-WIN-SBALL 🥎'!$E$2:E178)</f>
        <v>USBDDYS</v>
      </c>
      <c r="C10" s="4" t="str">
        <v>Dysart HS</v>
      </c>
      <c r="D10" s="4" cm="1">
        <f t="array" ref="D10">_xlfn.XLOOKUP(C10, '❄️ SD-WIN-SBALL 🥎'!$F$2:F178, '❄️ SD-WIN-SBALL 🥎'!$X$2:X178)</f>
        <v>105</v>
      </c>
      <c r="E10" s="4" cm="1">
        <f t="array" ref="E10">_xlfn.XLOOKUP(C10, '❄️ SD-WIN-SBALL 🥎'!$F$2:F178, '❄️ SD-WIN-SBALL 🥎'!$Y$2:Y178)</f>
        <v>126</v>
      </c>
      <c r="F10" s="4" t="str" cm="1">
        <f t="array" ref="F10">_xlfn.XLOOKUP(C10, '❄️ SD-WIN-SBALL 🥎'!$F$2:F178, '❄️ SD-WIN-SBALL 🥎'!$AB$2:AB178)</f>
        <v>Sundays: Jan. 5, 12, 19, 26</v>
      </c>
      <c r="G10" s="4" t="str" cm="1">
        <f t="array" ref="G10">_xlfn.XLOOKUP(C10, '❄️ SD-WIN-SBALL 🥎'!$F$2:F178, '❄️ SD-WIN-SBALL 🥎'!$AC$2:AC178)</f>
        <v>2pm-6:30pm</v>
      </c>
      <c r="H10" s="23"/>
      <c r="I10" s="94" t="b">
        <v>1</v>
      </c>
      <c r="J10" s="94" t="b">
        <v>1</v>
      </c>
      <c r="K10" s="94" t="b">
        <v>1</v>
      </c>
      <c r="L10" s="94" t="b">
        <v>1</v>
      </c>
      <c r="M10" s="94" t="b">
        <v>1</v>
      </c>
      <c r="N10" s="94" t="b">
        <v>1</v>
      </c>
      <c r="O10" s="94" t="b">
        <v>1</v>
      </c>
      <c r="P10" s="94" t="b">
        <v>1</v>
      </c>
      <c r="Q10" s="94" t="b">
        <v>1</v>
      </c>
      <c r="R10" s="94" t="b">
        <v>1</v>
      </c>
      <c r="S10" s="94" t="b">
        <v>1</v>
      </c>
      <c r="T10" s="94" t="b">
        <v>1</v>
      </c>
      <c r="U10" s="94" t="b">
        <v>1</v>
      </c>
      <c r="V10" s="94" t="b">
        <v>1</v>
      </c>
      <c r="W10" s="94" t="b">
        <v>1</v>
      </c>
      <c r="X10" s="94" t="b">
        <v>1</v>
      </c>
      <c r="Y10" s="94" t="b">
        <v>1</v>
      </c>
      <c r="Z10" s="23"/>
    </row>
    <row r="11" spans="1:26">
      <c r="A11" s="22" t="str" cm="1">
        <f t="array" ref="A11">_xlfn.XLOOKUP(C11, '❄️ SD-WIN-SBALL 🥎'!$F$2:F179, '❄️ SD-WIN-SBALL 🥎'!$A$2:A179)</f>
        <v>A-NEW</v>
      </c>
      <c r="B11" s="170" t="str" cm="1">
        <f t="array" ref="B11">_xlfn.XLOOKUP(C11, '❄️ SD-WIN-SBALL 🥎'!$F$2:F179, '❄️ SD-WIN-SBALL 🥎'!$E$2:E179)</f>
        <v>USBDFHSS</v>
      </c>
      <c r="C11" s="22" t="str">
        <v>Flushing HS</v>
      </c>
      <c r="D11" s="22" cm="1">
        <f t="array" ref="D11">_xlfn.XLOOKUP(C11, '❄️ SD-WIN-SBALL 🥎'!$F$2:F179, '❄️ SD-WIN-SBALL 🥎'!$X$2:X179)</f>
        <v>105</v>
      </c>
      <c r="E11" s="22" cm="1">
        <f t="array" ref="E11">_xlfn.XLOOKUP(C11, '❄️ SD-WIN-SBALL 🥎'!$F$2:F179, '❄️ SD-WIN-SBALL 🥎'!$Y$2:Y179)</f>
        <v>202</v>
      </c>
      <c r="F11" s="22" t="str" cm="1">
        <f t="array" ref="F11">_xlfn.XLOOKUP(C11, '❄️ SD-WIN-SBALL 🥎'!$F$2:F179, '❄️ SD-WIN-SBALL 🥎'!$AB$2:AB179)</f>
        <v>Sundays: Jan. 5, 19, 26; Feb. 2</v>
      </c>
      <c r="G11" s="22" t="str" cm="1">
        <f t="array" ref="G11">_xlfn.XLOOKUP(C11, '❄️ SD-WIN-SBALL 🥎'!$F$2:F179, '❄️ SD-WIN-SBALL 🥎'!$AC$2:AC179)</f>
        <v>Noon-4:30pm</v>
      </c>
      <c r="H11" s="23"/>
      <c r="I11" s="91" t="b">
        <v>1</v>
      </c>
      <c r="J11" s="91" t="b">
        <v>1</v>
      </c>
      <c r="K11" s="91" t="b">
        <v>1</v>
      </c>
      <c r="L11" s="91" t="b">
        <v>1</v>
      </c>
      <c r="M11" s="91" t="b">
        <v>1</v>
      </c>
      <c r="N11" s="91" t="b">
        <v>1</v>
      </c>
      <c r="O11" s="91" t="b">
        <v>1</v>
      </c>
      <c r="P11" s="91" t="b">
        <v>1</v>
      </c>
      <c r="Q11" s="91" t="b">
        <v>1</v>
      </c>
      <c r="R11" s="91" t="b">
        <v>1</v>
      </c>
      <c r="S11" s="91" t="b">
        <v>1</v>
      </c>
      <c r="T11" s="91" t="b">
        <v>1</v>
      </c>
      <c r="U11" s="91" t="b">
        <v>1</v>
      </c>
      <c r="V11" s="91" t="b">
        <v>1</v>
      </c>
      <c r="W11" s="91" t="b">
        <v>1</v>
      </c>
      <c r="X11" s="91" t="b">
        <v>1</v>
      </c>
      <c r="Y11" s="91" t="b">
        <v>1</v>
      </c>
      <c r="Z11" s="23"/>
    </row>
    <row r="12" spans="1:26">
      <c r="A12" s="4" t="str" cm="1">
        <f t="array" ref="A12">_xlfn.XLOOKUP(C12, '❄️ SD-WIN-SBALL 🥎'!$F$2:F180, '❄️ SD-WIN-SBALL 🥎'!$A$2:A180)</f>
        <v>B-RET</v>
      </c>
      <c r="B12" s="167" t="str" cm="1">
        <f t="array" ref="B12">_xlfn.XLOOKUP(C12, '❄️ SD-WIN-SBALL 🥎'!$F$2:F180, '❄️ SD-WIN-SBALL 🥎'!$E$2:E180)</f>
        <v>USBDJCS</v>
      </c>
      <c r="C12" s="4" t="str">
        <v>Johnson Creek HS</v>
      </c>
      <c r="D12" s="4" cm="1">
        <f t="array" ref="D12">_xlfn.XLOOKUP(C12, '❄️ SD-WIN-SBALL 🥎'!$F$2:F180, '❄️ SD-WIN-SBALL 🥎'!$X$2:X180)</f>
        <v>105</v>
      </c>
      <c r="E12" s="4" cm="1">
        <f t="array" ref="E12">_xlfn.XLOOKUP(C12, '❄️ SD-WIN-SBALL 🥎'!$F$2:F180, '❄️ SD-WIN-SBALL 🥎'!$Y$2:Y180)</f>
        <v>126</v>
      </c>
      <c r="F12" s="4" t="str" cm="1">
        <f t="array" ref="F12">_xlfn.XLOOKUP(C12, '❄️ SD-WIN-SBALL 🥎'!$F$2:F180, '❄️ SD-WIN-SBALL 🥎'!$AB$2:AB180)</f>
        <v>Sundays: Jan. 5, 12, 19, 26</v>
      </c>
      <c r="G12" s="4" t="str" cm="1">
        <f t="array" ref="G12">_xlfn.XLOOKUP(C12, '❄️ SD-WIN-SBALL 🥎'!$F$2:F180, '❄️ SD-WIN-SBALL 🥎'!$AC$2:AC180)</f>
        <v>Noon-4:30pm</v>
      </c>
      <c r="H12" s="23"/>
      <c r="I12" s="94" t="b">
        <v>1</v>
      </c>
      <c r="J12" s="94" t="b">
        <v>1</v>
      </c>
      <c r="K12" s="94" t="b">
        <v>1</v>
      </c>
      <c r="L12" s="94" t="b">
        <v>1</v>
      </c>
      <c r="M12" s="94" t="b">
        <v>1</v>
      </c>
      <c r="N12" s="94" t="b">
        <v>1</v>
      </c>
      <c r="O12" s="94" t="b">
        <v>1</v>
      </c>
      <c r="P12" s="94" t="b">
        <v>1</v>
      </c>
      <c r="Q12" s="94" t="b">
        <v>1</v>
      </c>
      <c r="R12" s="94" t="b">
        <v>1</v>
      </c>
      <c r="S12" s="94" t="b">
        <v>1</v>
      </c>
      <c r="T12" s="94" t="b">
        <v>1</v>
      </c>
      <c r="U12" s="94" t="b">
        <v>1</v>
      </c>
      <c r="V12" s="94" t="b">
        <v>1</v>
      </c>
      <c r="W12" s="94" t="b">
        <v>1</v>
      </c>
      <c r="X12" s="94" t="b">
        <v>1</v>
      </c>
      <c r="Y12" s="94" t="b">
        <v>1</v>
      </c>
      <c r="Z12" s="23"/>
    </row>
    <row r="13" spans="1:26">
      <c r="A13" s="22" t="str" cm="1">
        <f t="array" ref="A13">_xlfn.XLOOKUP(C13, '❄️ SD-WIN-SBALL 🥎'!$F$2:F181, '❄️ SD-WIN-SBALL 🥎'!$A$2:A181)</f>
        <v>A-NEW</v>
      </c>
      <c r="B13" s="170" t="str" cm="1">
        <f t="array" ref="B13">_xlfn.XLOOKUP(C13, '❄️ SD-WIN-SBALL 🥎'!$F$2:F181, '❄️ SD-WIN-SBALL 🥎'!$E$2:E181)</f>
        <v>USBDMSCS</v>
      </c>
      <c r="C13" s="22" t="str">
        <v>Mount Saint Charles Academy</v>
      </c>
      <c r="D13" s="22" cm="1">
        <f t="array" ref="D13">_xlfn.XLOOKUP(C13, '❄️ SD-WIN-SBALL 🥎'!$F$2:F181, '❄️ SD-WIN-SBALL 🥎'!$X$2:X181)</f>
        <v>302</v>
      </c>
      <c r="E13" s="22" cm="1">
        <f t="array" ref="E13">_xlfn.XLOOKUP(C13, '❄️ SD-WIN-SBALL 🥎'!$F$2:F181, '❄️ SD-WIN-SBALL 🥎'!$Y$2:Y181)</f>
        <v>323</v>
      </c>
      <c r="F13" s="22" t="str" cm="1">
        <f t="array" ref="F13">_xlfn.XLOOKUP(C13, '❄️ SD-WIN-SBALL 🥎'!$F$2:F181, '❄️ SD-WIN-SBALL 🥎'!$AB$2:AB181)</f>
        <v>Sundays: March 2, 9, 16, 23</v>
      </c>
      <c r="G13" s="22" t="str" cm="1">
        <f t="array" ref="G13">_xlfn.XLOOKUP(C13, '❄️ SD-WIN-SBALL 🥎'!$F$2:F181, '❄️ SD-WIN-SBALL 🥎'!$AC$2:AC181)</f>
        <v>1pm-5:30pm</v>
      </c>
      <c r="H13" s="23"/>
      <c r="I13" s="91" t="b">
        <v>1</v>
      </c>
      <c r="J13" s="91" t="b">
        <v>1</v>
      </c>
      <c r="K13" s="91" t="b">
        <v>1</v>
      </c>
      <c r="L13" s="91" t="b">
        <v>1</v>
      </c>
      <c r="M13" s="91" t="b">
        <v>1</v>
      </c>
      <c r="N13" s="91" t="b">
        <v>1</v>
      </c>
      <c r="O13" s="91" t="b">
        <v>1</v>
      </c>
      <c r="P13" s="91" t="b">
        <v>1</v>
      </c>
      <c r="Q13" s="91" t="b">
        <v>1</v>
      </c>
      <c r="R13" s="91" t="b">
        <v>1</v>
      </c>
      <c r="S13" s="91" t="b">
        <v>1</v>
      </c>
      <c r="T13" s="91" t="b">
        <v>0</v>
      </c>
      <c r="U13" s="91" t="b">
        <v>0</v>
      </c>
      <c r="V13" s="91" t="b">
        <v>0</v>
      </c>
      <c r="W13" s="91" t="b">
        <v>0</v>
      </c>
      <c r="X13" s="91" t="b">
        <v>0</v>
      </c>
      <c r="Y13" s="91" t="b">
        <v>0</v>
      </c>
      <c r="Z13" s="23"/>
    </row>
    <row r="14" spans="1:26">
      <c r="A14" s="22" t="str" cm="1">
        <f t="array" ref="A14">_xlfn.XLOOKUP(C14, '❄️ SD-WIN-SBALL 🥎'!$F$2:F182, '❄️ SD-WIN-SBALL 🥎'!$A$2:A182)</f>
        <v>A-NEW</v>
      </c>
      <c r="B14" s="170" t="str" cm="1">
        <f t="array" ref="B14">_xlfn.XLOOKUP(C14, '❄️ SD-WIN-SBALL 🥎'!$F$2:F182, '❄️ SD-WIN-SBALL 🥎'!$E$2:E182)</f>
        <v>USBDMBCS</v>
      </c>
      <c r="C14" s="22" t="str">
        <v>Mt. Bethel Christian Academy</v>
      </c>
      <c r="D14" s="22" cm="1">
        <f t="array" ref="D14">_xlfn.XLOOKUP(C14, '❄️ SD-WIN-SBALL 🥎'!$F$2:F182, '❄️ SD-WIN-SBALL 🥎'!$X$2:X182)</f>
        <v>208</v>
      </c>
      <c r="E14" s="22" cm="1">
        <f t="array" ref="E14">_xlfn.XLOOKUP(C14, '❄️ SD-WIN-SBALL 🥎'!$F$2:F182, '❄️ SD-WIN-SBALL 🥎'!$Y$2:Y182)</f>
        <v>301</v>
      </c>
      <c r="F14" s="22" t="str" cm="1">
        <f t="array" ref="F14">_xlfn.XLOOKUP(C14, '❄️ SD-WIN-SBALL 🥎'!$F$2:F182, '❄️ SD-WIN-SBALL 🥎'!$AB$2:AB182)</f>
        <v>Saturdays: Feb. 8, 15, 22; March 1</v>
      </c>
      <c r="G14" s="22" t="str" cm="1">
        <f t="array" ref="G14">_xlfn.XLOOKUP(C14, '❄️ SD-WIN-SBALL 🥎'!$F$2:F182, '❄️ SD-WIN-SBALL 🥎'!$AC$2:AC182)</f>
        <v>1pm-5:30pm</v>
      </c>
      <c r="H14" s="23"/>
      <c r="I14" s="91" t="b">
        <v>1</v>
      </c>
      <c r="J14" s="91" t="b">
        <v>1</v>
      </c>
      <c r="K14" s="91" t="b">
        <v>1</v>
      </c>
      <c r="L14" s="91" t="b">
        <v>1</v>
      </c>
      <c r="M14" s="91" t="b">
        <v>1</v>
      </c>
      <c r="N14" s="91" t="b">
        <v>1</v>
      </c>
      <c r="O14" s="91" t="b">
        <v>1</v>
      </c>
      <c r="P14" s="91" t="b">
        <v>1</v>
      </c>
      <c r="Q14" s="91" t="b">
        <v>1</v>
      </c>
      <c r="R14" s="91" t="b">
        <v>1</v>
      </c>
      <c r="S14" s="91" t="b">
        <v>1</v>
      </c>
      <c r="T14" s="91" t="b">
        <v>1</v>
      </c>
      <c r="U14" s="91" t="b">
        <v>1</v>
      </c>
      <c r="V14" s="91" t="b">
        <v>1</v>
      </c>
      <c r="W14" s="91" t="b">
        <v>1</v>
      </c>
      <c r="X14" s="91" t="b">
        <v>1</v>
      </c>
      <c r="Y14" s="91" t="b">
        <v>0</v>
      </c>
      <c r="Z14" s="23"/>
    </row>
    <row r="15" spans="1:26">
      <c r="A15" s="4" t="str" cm="1">
        <f t="array" ref="A15">_xlfn.XLOOKUP(C15, '❄️ SD-WIN-SBALL 🥎'!$F$2:F183, '❄️ SD-WIN-SBALL 🥎'!$A$2:A183)</f>
        <v>B-RET</v>
      </c>
      <c r="B15" s="167" t="str" cm="1">
        <f t="array" ref="B15">_xlfn.XLOOKUP(C15, '❄️ SD-WIN-SBALL 🥎'!$F$2:F183, '❄️ SD-WIN-SBALL 🥎'!$E$2:E183)</f>
        <v>USBDNHS</v>
      </c>
      <c r="C15" s="4" t="str">
        <v>North HS</v>
      </c>
      <c r="D15" s="4" cm="1">
        <f t="array" ref="D15">_xlfn.XLOOKUP(C15, '❄️ SD-WIN-SBALL 🥎'!$F$2:F183, '❄️ SD-WIN-SBALL 🥎'!$X$2:X183)</f>
        <v>119</v>
      </c>
      <c r="E15" s="4" cm="1">
        <f t="array" ref="E15">_xlfn.XLOOKUP(C15, '❄️ SD-WIN-SBALL 🥎'!$F$2:F183, '❄️ SD-WIN-SBALL 🥎'!$Y$2:Y183)</f>
        <v>209</v>
      </c>
      <c r="F15" s="4" t="str" cm="1">
        <f t="array" ref="F15">_xlfn.XLOOKUP(C15, '❄️ SD-WIN-SBALL 🥎'!$F$2:F183, '❄️ SD-WIN-SBALL 🥎'!$AB$2:AB183)</f>
        <v>Sundays: Jan. 19, 26; Feb. 2, 9</v>
      </c>
      <c r="G15" s="4" t="str" cm="1">
        <f t="array" ref="G15">_xlfn.XLOOKUP(C15, '❄️ SD-WIN-SBALL 🥎'!$F$2:F183, '❄️ SD-WIN-SBALL 🥎'!$AC$2:AC183)</f>
        <v>9am-1:30pm</v>
      </c>
      <c r="H15" s="23"/>
      <c r="I15" s="94" t="b">
        <v>1</v>
      </c>
      <c r="J15" s="94" t="b">
        <v>1</v>
      </c>
      <c r="K15" s="94" t="b">
        <v>1</v>
      </c>
      <c r="L15" s="94" t="b">
        <v>1</v>
      </c>
      <c r="M15" s="94" t="b">
        <v>1</v>
      </c>
      <c r="N15" s="94" t="b">
        <v>1</v>
      </c>
      <c r="O15" s="94" t="b">
        <v>1</v>
      </c>
      <c r="P15" s="94" t="b">
        <v>1</v>
      </c>
      <c r="Q15" s="94" t="b">
        <v>1</v>
      </c>
      <c r="R15" s="94" t="b">
        <v>1</v>
      </c>
      <c r="S15" s="94" t="b">
        <v>1</v>
      </c>
      <c r="T15" s="94" t="b">
        <v>1</v>
      </c>
      <c r="U15" s="94" t="b">
        <v>1</v>
      </c>
      <c r="V15" s="94" t="b">
        <v>1</v>
      </c>
      <c r="W15" s="94" t="b">
        <v>1</v>
      </c>
      <c r="X15" s="94" t="b">
        <v>1</v>
      </c>
      <c r="Y15" s="94" t="b">
        <v>0</v>
      </c>
      <c r="Z15" s="23"/>
    </row>
    <row r="16" spans="1:26">
      <c r="A16" s="4" t="str" cm="1">
        <f t="array" ref="A16">_xlfn.XLOOKUP(C16, '❄️ SD-WIN-SBALL 🥎'!$F$2:F184, '❄️ SD-WIN-SBALL 🥎'!$A$2:A184)</f>
        <v>B-RET</v>
      </c>
      <c r="B16" s="167" t="str" cm="1">
        <f t="array" ref="B16">_xlfn.XLOOKUP(C16, '❄️ SD-WIN-SBALL 🥎'!$F$2:F184, '❄️ SD-WIN-SBALL 🥎'!$E$2:E184)</f>
        <v>USBDNPUS</v>
      </c>
      <c r="C16" s="4" t="str">
        <v xml:space="preserve">North Park University </v>
      </c>
      <c r="D16" s="4" cm="1">
        <f t="array" ref="D16">_xlfn.XLOOKUP(C16, '❄️ SD-WIN-SBALL 🥎'!$F$2:F184, '❄️ SD-WIN-SBALL 🥎'!$X$2:X184)</f>
        <v>216</v>
      </c>
      <c r="E16" s="4" cm="1">
        <f t="array" ref="E16">_xlfn.XLOOKUP(C16, '❄️ SD-WIN-SBALL 🥎'!$F$2:F184, '❄️ SD-WIN-SBALL 🥎'!$Y$2:Y184)</f>
        <v>316</v>
      </c>
      <c r="F16" s="4" t="str" cm="1">
        <f t="array" ref="F16">_xlfn.XLOOKUP(C16, '❄️ SD-WIN-SBALL 🥎'!$F$2:F184, '❄️ SD-WIN-SBALL 🥎'!$AB$2:AB184)</f>
        <v>Sundays: Feb. 16, 23; Mar. 2, 16</v>
      </c>
      <c r="G16" s="4" t="str" cm="1">
        <f t="array" ref="G16">_xlfn.XLOOKUP(C16, '❄️ SD-WIN-SBALL 🥎'!$F$2:F184, '❄️ SD-WIN-SBALL 🥎'!$AC$2:AC184)</f>
        <v>9am-1:30pm</v>
      </c>
      <c r="H16" s="23"/>
      <c r="I16" s="94" t="b">
        <v>1</v>
      </c>
      <c r="J16" s="94" t="b">
        <v>1</v>
      </c>
      <c r="K16" s="94" t="b">
        <v>1</v>
      </c>
      <c r="L16" s="94" t="b">
        <v>1</v>
      </c>
      <c r="M16" s="94" t="b">
        <v>1</v>
      </c>
      <c r="N16" s="94" t="b">
        <v>1</v>
      </c>
      <c r="O16" s="94" t="b">
        <v>1</v>
      </c>
      <c r="P16" s="94" t="b">
        <v>1</v>
      </c>
      <c r="Q16" s="94" t="b">
        <v>1</v>
      </c>
      <c r="R16" s="94" t="b">
        <v>1</v>
      </c>
      <c r="S16" s="94" t="b">
        <v>1</v>
      </c>
      <c r="T16" s="94" t="b">
        <v>1</v>
      </c>
      <c r="U16" s="94" t="b">
        <v>1</v>
      </c>
      <c r="V16" s="94" t="b">
        <v>0</v>
      </c>
      <c r="W16" s="94" t="b">
        <v>0</v>
      </c>
      <c r="X16" s="94" t="b">
        <v>0</v>
      </c>
      <c r="Y16" s="94" t="b">
        <v>0</v>
      </c>
      <c r="Z16" s="23"/>
    </row>
    <row r="17" spans="1:26">
      <c r="A17" s="22" t="str" cm="1">
        <f t="array" ref="A17">_xlfn.XLOOKUP(C17, '❄️ SD-WIN-SBALL 🥎'!$F$2:F185, '❄️ SD-WIN-SBALL 🥎'!$A$2:A185)</f>
        <v>A-NEW</v>
      </c>
      <c r="B17" s="170" t="str" cm="1">
        <f t="array" ref="B17">_xlfn.XLOOKUP(C17, '❄️ SD-WIN-SBALL 🥎'!$F$2:F185, '❄️ SD-WIN-SBALL 🥎'!$E$2:E185)</f>
        <v>USBDPSCS</v>
      </c>
      <c r="C17" s="22" t="str">
        <v>Proctor Softball Club</v>
      </c>
      <c r="D17" s="22" cm="1">
        <f t="array" ref="D17">_xlfn.XLOOKUP(C17, '❄️ SD-WIN-SBALL 🥎'!$F$2:F185, '❄️ SD-WIN-SBALL 🥎'!$X$2:X185)</f>
        <v>301</v>
      </c>
      <c r="E17" s="22" cm="1">
        <f t="array" ref="E17">_xlfn.XLOOKUP(C17, '❄️ SD-WIN-SBALL 🥎'!$F$2:F185, '❄️ SD-WIN-SBALL 🥎'!$Y$2:Y185)</f>
        <v>322</v>
      </c>
      <c r="F17" s="22" t="str" cm="1">
        <f t="array" ref="F17">_xlfn.XLOOKUP(C17, '❄️ SD-WIN-SBALL 🥎'!$F$2:F185, '❄️ SD-WIN-SBALL 🥎'!$AB$2:AB185)</f>
        <v>Saturdays: March 1, 8, 15, 22</v>
      </c>
      <c r="G17" s="22" t="str" cm="1">
        <f t="array" ref="G17">_xlfn.XLOOKUP(C17, '❄️ SD-WIN-SBALL 🥎'!$F$2:F185, '❄️ SD-WIN-SBALL 🥎'!$AC$2:AC185)</f>
        <v>10am-2:30pm</v>
      </c>
      <c r="H17" s="23"/>
      <c r="I17" s="91" t="b">
        <v>1</v>
      </c>
      <c r="J17" s="91" t="b">
        <v>1</v>
      </c>
      <c r="K17" s="91" t="b">
        <v>1</v>
      </c>
      <c r="L17" s="91" t="b">
        <v>1</v>
      </c>
      <c r="M17" s="91" t="b">
        <v>1</v>
      </c>
      <c r="N17" s="91" t="b">
        <v>1</v>
      </c>
      <c r="O17" s="91" t="b">
        <v>1</v>
      </c>
      <c r="P17" s="91" t="b">
        <v>1</v>
      </c>
      <c r="Q17" s="91" t="b">
        <v>1</v>
      </c>
      <c r="R17" s="91" t="b">
        <v>1</v>
      </c>
      <c r="S17" s="91" t="b">
        <v>1</v>
      </c>
      <c r="T17" s="91" t="b">
        <v>0</v>
      </c>
      <c r="U17" s="91" t="b">
        <v>0</v>
      </c>
      <c r="V17" s="91" t="b">
        <v>0</v>
      </c>
      <c r="W17" s="91" t="b">
        <v>0</v>
      </c>
      <c r="X17" s="91" t="b">
        <v>0</v>
      </c>
      <c r="Y17" s="91" t="b">
        <v>0</v>
      </c>
      <c r="Z17" s="23"/>
    </row>
    <row r="18" spans="1:26">
      <c r="A18" s="4" t="str" cm="1">
        <f t="array" ref="A18">_xlfn.XLOOKUP(C18, '❄️ SD-WIN-SBALL 🥎'!$F$2:F186, '❄️ SD-WIN-SBALL 🥎'!$A$2:A186)</f>
        <v>B-RET</v>
      </c>
      <c r="B18" s="167" t="str" cm="1">
        <f t="array" ref="B18">_xlfn.XLOOKUP(C18, '❄️ SD-WIN-SBALL 🥎'!$F$2:F186, '❄️ SD-WIN-SBALL 🥎'!$E$2:E186)</f>
        <v>USBDSGTS</v>
      </c>
      <c r="C18" s="4" t="str">
        <v>Red Lion Christian Academy</v>
      </c>
      <c r="D18" s="4" cm="1">
        <f t="array" ref="D18">_xlfn.XLOOKUP(C18, '❄️ SD-WIN-SBALL 🥎'!$F$2:F186, '❄️ SD-WIN-SBALL 🥎'!$X$2:X186)</f>
        <v>104</v>
      </c>
      <c r="E18" s="4" cm="1">
        <f t="array" ref="E18">_xlfn.XLOOKUP(C18, '❄️ SD-WIN-SBALL 🥎'!$F$2:F186, '❄️ SD-WIN-SBALL 🥎'!$Y$2:Y186)</f>
        <v>125</v>
      </c>
      <c r="F18" s="4" t="str" cm="1">
        <f t="array" ref="F18">_xlfn.XLOOKUP(C18, '❄️ SD-WIN-SBALL 🥎'!$F$2:F186, '❄️ SD-WIN-SBALL 🥎'!$AB$2:AB186)</f>
        <v>Saturdays: Jan. 4, 11, 18, 25</v>
      </c>
      <c r="G18" s="4" t="str" cm="1">
        <f t="array" ref="G18">_xlfn.XLOOKUP(C18, '❄️ SD-WIN-SBALL 🥎'!$F$2:F186, '❄️ SD-WIN-SBALL 🥎'!$AC$2:AC186)</f>
        <v>10am-2:30pm</v>
      </c>
      <c r="H18" s="23"/>
      <c r="I18" s="94" t="b">
        <v>1</v>
      </c>
      <c r="J18" s="94" t="b">
        <v>1</v>
      </c>
      <c r="K18" s="94" t="b">
        <v>1</v>
      </c>
      <c r="L18" s="94" t="b">
        <v>1</v>
      </c>
      <c r="M18" s="94" t="b">
        <v>1</v>
      </c>
      <c r="N18" s="94" t="b">
        <v>1</v>
      </c>
      <c r="O18" s="94" t="b">
        <v>1</v>
      </c>
      <c r="P18" s="94" t="b">
        <v>1</v>
      </c>
      <c r="Q18" s="94" t="b">
        <v>1</v>
      </c>
      <c r="R18" s="94" t="b">
        <v>1</v>
      </c>
      <c r="S18" s="94" t="b">
        <v>1</v>
      </c>
      <c r="T18" s="94" t="b">
        <v>1</v>
      </c>
      <c r="U18" s="94" t="b">
        <v>1</v>
      </c>
      <c r="V18" s="94" t="b">
        <v>1</v>
      </c>
      <c r="W18" s="94" t="b">
        <v>1</v>
      </c>
      <c r="X18" s="94" t="b">
        <v>1</v>
      </c>
      <c r="Y18" s="94" t="b">
        <v>1</v>
      </c>
      <c r="Z18" s="23"/>
    </row>
    <row r="19" spans="1:26">
      <c r="A19" s="22" t="str" cm="1">
        <f t="array" ref="A19">_xlfn.XLOOKUP(C19, '❄️ SD-WIN-SBALL 🥎'!$F$2:F187, '❄️ SD-WIN-SBALL 🥎'!$A$2:A187)</f>
        <v>A-NEW</v>
      </c>
      <c r="B19" s="170" t="str" cm="1">
        <f t="array" ref="B19">_xlfn.XLOOKUP(C19, '❄️ SD-WIN-SBALL 🥎'!$F$2:F187, '❄️ SD-WIN-SBALL 🥎'!$E$2:E187)</f>
        <v>USBDRIDS</v>
      </c>
      <c r="C19" s="22" t="str">
        <v>Ridgeland HS</v>
      </c>
      <c r="D19" s="22" cm="1">
        <f t="array" ref="D19">_xlfn.XLOOKUP(C19, '❄️ SD-WIN-SBALL 🥎'!$F$2:F187, '❄️ SD-WIN-SBALL 🥎'!$X$2:X187)</f>
        <v>202</v>
      </c>
      <c r="E19" s="22" cm="1">
        <f t="array" ref="E19">_xlfn.XLOOKUP(C19, '❄️ SD-WIN-SBALL 🥎'!$F$2:F187, '❄️ SD-WIN-SBALL 🥎'!$Y$2:Y187)</f>
        <v>223</v>
      </c>
      <c r="F19" s="22" t="str" cm="1">
        <f t="array" ref="F19">_xlfn.XLOOKUP(C19, '❄️ SD-WIN-SBALL 🥎'!$F$2:F187, '❄️ SD-WIN-SBALL 🥎'!$AB$2:AB187)</f>
        <v>Sundays: Feb. 2, 9, 16, 23</v>
      </c>
      <c r="G19" s="22" t="str" cm="1">
        <f t="array" ref="G19">_xlfn.XLOOKUP(C19, '❄️ SD-WIN-SBALL 🥎'!$F$2:F187, '❄️ SD-WIN-SBALL 🥎'!$AC$2:AC187)</f>
        <v>Noon-4:30pm</v>
      </c>
      <c r="H19" s="23"/>
      <c r="I19" s="91" t="b">
        <v>1</v>
      </c>
      <c r="J19" s="91" t="b">
        <v>1</v>
      </c>
      <c r="K19" s="91" t="b">
        <v>1</v>
      </c>
      <c r="L19" s="91" t="b">
        <v>1</v>
      </c>
      <c r="M19" s="91" t="b">
        <v>1</v>
      </c>
      <c r="N19" s="91" t="b">
        <v>1</v>
      </c>
      <c r="O19" s="91" t="b">
        <v>1</v>
      </c>
      <c r="P19" s="91" t="b">
        <v>1</v>
      </c>
      <c r="Q19" s="91" t="b">
        <v>1</v>
      </c>
      <c r="R19" s="91" t="b">
        <v>1</v>
      </c>
      <c r="S19" s="91" t="b">
        <v>1</v>
      </c>
      <c r="T19" s="91" t="b">
        <v>1</v>
      </c>
      <c r="U19" s="91" t="b">
        <v>1</v>
      </c>
      <c r="V19" s="91" t="b">
        <v>1</v>
      </c>
      <c r="W19" s="91" t="b">
        <v>1</v>
      </c>
      <c r="X19" s="91" t="b">
        <v>1</v>
      </c>
      <c r="Y19" s="91" t="b">
        <v>1</v>
      </c>
      <c r="Z19" s="23"/>
    </row>
    <row r="20" spans="1:26">
      <c r="A20" s="22" t="str" cm="1">
        <f t="array" ref="A20">_xlfn.XLOOKUP(C20, '❄️ SD-WIN-SBALL 🥎'!$F$2:F188, '❄️ SD-WIN-SBALL 🥎'!$A$2:A188)</f>
        <v>A-NEW</v>
      </c>
      <c r="B20" s="170" t="str" cm="1">
        <f t="array" ref="B20">_xlfn.XLOOKUP(C20, '❄️ SD-WIN-SBALL 🥎'!$F$2:F188, '❄️ SD-WIN-SBALL 🥎'!$E$2:E188)</f>
        <v>USBDSNYS</v>
      </c>
      <c r="C20" s="22" t="str">
        <v>SUNY-Canton</v>
      </c>
      <c r="D20" s="22" cm="1">
        <f t="array" ref="D20">_xlfn.XLOOKUP(C20, '❄️ SD-WIN-SBALL 🥎'!$F$2:F188, '❄️ SD-WIN-SBALL 🥎'!$X$2:X188)</f>
        <v>126</v>
      </c>
      <c r="E20" s="22" cm="1">
        <f t="array" ref="E20">_xlfn.XLOOKUP(C20, '❄️ SD-WIN-SBALL 🥎'!$F$2:F188, '❄️ SD-WIN-SBALL 🥎'!$Y$2:Y188)</f>
        <v>216</v>
      </c>
      <c r="F20" s="22" t="str" cm="1">
        <f t="array" ref="F20">_xlfn.XLOOKUP(C20, '❄️ SD-WIN-SBALL 🥎'!$F$2:F188, '❄️ SD-WIN-SBALL 🥎'!$AB$2:AB188)</f>
        <v>Sundays: Jan. 26; Feb. 2, 9, 16</v>
      </c>
      <c r="G20" s="22" t="str" cm="1">
        <f t="array" ref="G20">_xlfn.XLOOKUP(C20, '❄️ SD-WIN-SBALL 🥎'!$F$2:F188, '❄️ SD-WIN-SBALL 🥎'!$AC$2:AC188)</f>
        <v>3:30pm-8pm</v>
      </c>
      <c r="H20" s="23"/>
      <c r="I20" s="91" t="b">
        <v>1</v>
      </c>
      <c r="J20" s="91" t="b">
        <v>1</v>
      </c>
      <c r="K20" s="91" t="b">
        <v>1</v>
      </c>
      <c r="L20" s="91" t="b">
        <v>1</v>
      </c>
      <c r="M20" s="91" t="b">
        <v>1</v>
      </c>
      <c r="N20" s="91" t="b">
        <v>1</v>
      </c>
      <c r="O20" s="91" t="b">
        <v>1</v>
      </c>
      <c r="P20" s="91" t="b">
        <v>1</v>
      </c>
      <c r="Q20" s="91" t="b">
        <v>1</v>
      </c>
      <c r="R20" s="91" t="b">
        <v>1</v>
      </c>
      <c r="S20" s="91" t="b">
        <v>1</v>
      </c>
      <c r="T20" s="91" t="b">
        <v>1</v>
      </c>
      <c r="U20" s="91" t="b">
        <v>1</v>
      </c>
      <c r="V20" s="91" t="b">
        <v>1</v>
      </c>
      <c r="W20" s="91" t="b">
        <v>1</v>
      </c>
      <c r="X20" s="91" t="b">
        <v>1</v>
      </c>
      <c r="Y20" s="91" t="b">
        <v>1</v>
      </c>
      <c r="Z20" s="23"/>
    </row>
    <row r="21" spans="1:26">
      <c r="A21" s="4" t="str" cm="1">
        <f t="array" ref="A21">_xlfn.XLOOKUP(C21, '❄️ SD-WIN-SBALL 🥎'!$F$2:F189, '❄️ SD-WIN-SBALL 🥎'!$A$2:A189)</f>
        <v>B-RET</v>
      </c>
      <c r="B21" s="4" t="str" cm="1">
        <f t="array" ref="B21">_xlfn.XLOOKUP(C21, '❄️ SD-WIN-SBALL 🥎'!$F$2:F189, '❄️ SD-WIN-SBALL 🥎'!$E$2:E189)</f>
        <v>USBDUPGS</v>
      </c>
      <c r="C21" s="4" t="str">
        <v>University of Pitt-Greensburg</v>
      </c>
      <c r="D21" s="4" cm="1">
        <f t="array" ref="D21">_xlfn.XLOOKUP(C21, '❄️ SD-WIN-SBALL 🥎'!$F$2:F189, '❄️ SD-WIN-SBALL 🥎'!$X$2:X189)</f>
        <v>105</v>
      </c>
      <c r="E21" s="4" cm="1">
        <f t="array" ref="E21">_xlfn.XLOOKUP(C21, '❄️ SD-WIN-SBALL 🥎'!$F$2:F189, '❄️ SD-WIN-SBALL 🥎'!$Y$2:Y189)</f>
        <v>126</v>
      </c>
      <c r="F21" s="4" t="str" cm="1">
        <f t="array" ref="F21">_xlfn.XLOOKUP(C21, '❄️ SD-WIN-SBALL 🥎'!$F$2:F189, '❄️ SD-WIN-SBALL 🥎'!$AB$2:AB189)</f>
        <v>Sundays: Jan. 5, 12, 19, 26</v>
      </c>
      <c r="G21" s="4" t="str" cm="1">
        <f t="array" ref="G21">_xlfn.XLOOKUP(C21, '❄️ SD-WIN-SBALL 🥎'!$F$2:F189, '❄️ SD-WIN-SBALL 🥎'!$AC$2:AC189)</f>
        <v>3pm-7:30pm</v>
      </c>
      <c r="H21" s="23"/>
      <c r="I21" s="94" t="b">
        <v>1</v>
      </c>
      <c r="J21" s="94" t="b">
        <v>1</v>
      </c>
      <c r="K21" s="94" t="b">
        <v>1</v>
      </c>
      <c r="L21" s="94" t="b">
        <v>1</v>
      </c>
      <c r="M21" s="94" t="b">
        <v>1</v>
      </c>
      <c r="N21" s="94" t="b">
        <v>1</v>
      </c>
      <c r="O21" s="94" t="b">
        <v>1</v>
      </c>
      <c r="P21" s="94" t="b">
        <v>1</v>
      </c>
      <c r="Q21" s="94" t="b">
        <v>1</v>
      </c>
      <c r="R21" s="94" t="b">
        <v>1</v>
      </c>
      <c r="S21" s="94" t="b">
        <v>1</v>
      </c>
      <c r="T21" s="94" t="b">
        <v>1</v>
      </c>
      <c r="U21" s="94" t="b">
        <v>1</v>
      </c>
      <c r="V21" s="94" t="b">
        <v>1</v>
      </c>
      <c r="W21" s="94" t="b">
        <v>1</v>
      </c>
      <c r="X21" s="94" t="b">
        <v>1</v>
      </c>
      <c r="Y21" s="94" t="b">
        <v>1</v>
      </c>
      <c r="Z21" s="23"/>
    </row>
    <row r="22" spans="1:26">
      <c r="A22" s="4" t="str" cm="1">
        <f t="array" ref="A22">_xlfn.XLOOKUP(C22, '❄️ SD-WIN-SBALL 🥎'!$F$2:F190, '❄️ SD-WIN-SBALL 🥎'!$A$2:A190)</f>
        <v>B-RET</v>
      </c>
      <c r="B22" s="167" t="str" cm="1">
        <f t="array" ref="B22">_xlfn.XLOOKUP(C22, '❄️ SD-WIN-SBALL 🥎'!$F$2:F190, '❄️ SD-WIN-SBALL 🥎'!$E$2:E190)</f>
        <v>USBDUSAS</v>
      </c>
      <c r="C22" s="4" t="str">
        <v xml:space="preserve">USSA Alabaster </v>
      </c>
      <c r="D22" s="4" cm="1">
        <f t="array" ref="D22">_xlfn.XLOOKUP(C22, '❄️ SD-WIN-SBALL 🥎'!$F$2:F190, '❄️ SD-WIN-SBALL 🥎'!$X$2:X190)</f>
        <v>119</v>
      </c>
      <c r="E22" s="4" cm="1">
        <f t="array" ref="E22">_xlfn.XLOOKUP(C22, '❄️ SD-WIN-SBALL 🥎'!$F$2:F190, '❄️ SD-WIN-SBALL 🥎'!$Y$2:Y190)</f>
        <v>209</v>
      </c>
      <c r="F22" s="4" t="str" cm="1">
        <f t="array" ref="F22">_xlfn.XLOOKUP(C22, '❄️ SD-WIN-SBALL 🥎'!$F$2:F190, '❄️ SD-WIN-SBALL 🥎'!$AB$2:AB190)</f>
        <v>Sundays: Jan 19, 26; Feb. 2, 9</v>
      </c>
      <c r="G22" s="4" t="str" cm="1">
        <f t="array" ref="G22">_xlfn.XLOOKUP(C22, '❄️ SD-WIN-SBALL 🥎'!$F$2:F190, '❄️ SD-WIN-SBALL 🥎'!$AC$2:AC190)</f>
        <v>Noon-4:30pm</v>
      </c>
      <c r="H22" s="23"/>
      <c r="I22" s="94" t="b">
        <v>1</v>
      </c>
      <c r="J22" s="94" t="b">
        <v>1</v>
      </c>
      <c r="K22" s="94" t="b">
        <v>1</v>
      </c>
      <c r="L22" s="94" t="b">
        <v>1</v>
      </c>
      <c r="M22" s="94" t="b">
        <v>1</v>
      </c>
      <c r="N22" s="94" t="b">
        <v>1</v>
      </c>
      <c r="O22" s="94" t="b">
        <v>1</v>
      </c>
      <c r="P22" s="94" t="b">
        <v>1</v>
      </c>
      <c r="Q22" s="94" t="b">
        <v>1</v>
      </c>
      <c r="R22" s="94" t="b">
        <v>1</v>
      </c>
      <c r="S22" s="94" t="b">
        <v>1</v>
      </c>
      <c r="T22" s="94" t="b">
        <v>1</v>
      </c>
      <c r="U22" s="94" t="b">
        <v>1</v>
      </c>
      <c r="V22" s="94" t="b">
        <v>1</v>
      </c>
      <c r="W22" s="94" t="b">
        <v>1</v>
      </c>
      <c r="X22" s="94" t="b">
        <v>1</v>
      </c>
      <c r="Y22" s="94" t="b">
        <v>1</v>
      </c>
      <c r="Z22" s="23"/>
    </row>
    <row r="23" spans="1:26">
      <c r="A23" s="22" t="str" cm="1">
        <f t="array" ref="A23">_xlfn.XLOOKUP(C23, '❄️ SD-WIN-SBALL 🥎'!$F$2:F191, '❄️ SD-WIN-SBALL 🥎'!$A$2:A191)</f>
        <v>A-NEW</v>
      </c>
      <c r="B23" s="22" t="str" cm="1">
        <f t="array" ref="B23">_xlfn.XLOOKUP(C23, '❄️ SD-WIN-SBALL 🥎'!$F$2:F191, '❄️ SD-WIN-SBALL 🥎'!$E$2:E191)</f>
        <v>USBDDPFS</v>
      </c>
      <c r="C23" s="22" t="str">
        <v>USSA Detroit</v>
      </c>
      <c r="D23" s="22" cm="1">
        <f t="array" ref="D23">_xlfn.XLOOKUP(C23, '❄️ SD-WIN-SBALL 🥎'!$F$2:F191, '❄️ SD-WIN-SBALL 🥎'!$X$2:X191)</f>
        <v>405</v>
      </c>
      <c r="E23" s="22" cm="1">
        <f t="array" ref="E23">_xlfn.XLOOKUP(C23, '❄️ SD-WIN-SBALL 🥎'!$F$2:F191, '❄️ SD-WIN-SBALL 🥎'!$Y$2:Y191)</f>
        <v>426</v>
      </c>
      <c r="F23" s="22" t="str" cm="1">
        <f t="array" ref="F23">_xlfn.XLOOKUP(C23, '❄️ SD-WIN-SBALL 🥎'!$F$2:F191, '❄️ SD-WIN-SBALL 🥎'!$AB$2:AB191)</f>
        <v>Saturdays: April 5, 12, 19, 26</v>
      </c>
      <c r="G23" s="22" t="str" cm="1">
        <f t="array" ref="G23">_xlfn.XLOOKUP(C23, '❄️ SD-WIN-SBALL 🥎'!$F$2:F191, '❄️ SD-WIN-SBALL 🥎'!$AC$2:AC191)</f>
        <v>10am-2:30pm</v>
      </c>
      <c r="H23" s="23"/>
      <c r="I23" s="91" t="b">
        <v>1</v>
      </c>
      <c r="J23" s="91" t="b">
        <v>1</v>
      </c>
      <c r="K23" s="91" t="b">
        <v>1</v>
      </c>
      <c r="L23" s="91" t="b">
        <v>1</v>
      </c>
      <c r="M23" s="91" t="b">
        <v>1</v>
      </c>
      <c r="N23" s="91" t="b">
        <v>0</v>
      </c>
      <c r="O23" s="91" t="b">
        <v>1</v>
      </c>
      <c r="P23" s="91" t="b">
        <v>1</v>
      </c>
      <c r="Q23" s="91" t="b">
        <v>1</v>
      </c>
      <c r="R23" s="91" t="b">
        <v>0</v>
      </c>
      <c r="S23" s="91" t="b">
        <v>1</v>
      </c>
      <c r="T23" s="91" t="b">
        <v>0</v>
      </c>
      <c r="U23" s="91" t="b">
        <v>0</v>
      </c>
      <c r="V23" s="91" t="b">
        <v>0</v>
      </c>
      <c r="W23" s="91" t="b">
        <v>0</v>
      </c>
      <c r="X23" s="91" t="b">
        <v>0</v>
      </c>
      <c r="Y23" s="91" t="b">
        <v>0</v>
      </c>
      <c r="Z23" s="23"/>
    </row>
    <row r="24" spans="1:26">
      <c r="A24" s="77" t="str" cm="1">
        <f t="array" ref="A24">_xlfn.XLOOKUP(C24, '❄️ SD-WIN-SBALL 🥎'!$F$2:F192, '❄️ SD-WIN-SBALL 🥎'!$A$2:A192)</f>
        <v>A-NEW</v>
      </c>
      <c r="B24" s="168" t="str" cm="1">
        <f t="array" ref="B24">_xlfn.XLOOKUP(C24, '❄️ SD-WIN-SBALL 🥎'!$F$2:F192, '❄️ SD-WIN-SBALL 🥎'!$E$2:E192)</f>
        <v>USBDLES</v>
      </c>
      <c r="C24" s="77" t="str">
        <v>USSA Lake Elsinore</v>
      </c>
      <c r="D24" s="77" cm="1">
        <f t="array" ref="D24">_xlfn.XLOOKUP(C24, '❄️ SD-WIN-SBALL 🥎'!$F$2:F192, '❄️ SD-WIN-SBALL 🥎'!$X$2:X192)</f>
        <v>202</v>
      </c>
      <c r="E24" s="77" cm="1">
        <f t="array" ref="E24">_xlfn.XLOOKUP(C24, '❄️ SD-WIN-SBALL 🥎'!$F$2:F192, '❄️ SD-WIN-SBALL 🥎'!$Y$2:Y192)</f>
        <v>223</v>
      </c>
      <c r="F24" s="77" t="str" cm="1">
        <f t="array" ref="F24">_xlfn.XLOOKUP(C24, '❄️ SD-WIN-SBALL 🥎'!$F$2:F192, '❄️ SD-WIN-SBALL 🥎'!$AB$2:AB192)</f>
        <v>Sundays: Feb. 2, 9, 16, 23</v>
      </c>
      <c r="G24" s="77" t="str" cm="1">
        <f t="array" ref="G24">_xlfn.XLOOKUP(C24, '❄️ SD-WIN-SBALL 🥎'!$F$2:F192, '❄️ SD-WIN-SBALL 🥎'!$AC$2:AC192)</f>
        <v>Noon-4:30pm</v>
      </c>
      <c r="H24" s="23"/>
      <c r="I24" s="92" t="b">
        <v>1</v>
      </c>
      <c r="J24" s="92" t="b">
        <v>1</v>
      </c>
      <c r="K24" s="92" t="b">
        <v>1</v>
      </c>
      <c r="L24" s="92" t="b">
        <v>1</v>
      </c>
      <c r="M24" s="92" t="b">
        <v>1</v>
      </c>
      <c r="N24" s="92" t="b">
        <v>1</v>
      </c>
      <c r="O24" s="92" t="b">
        <v>1</v>
      </c>
      <c r="P24" s="92" t="b">
        <v>1</v>
      </c>
      <c r="Q24" s="92" t="b">
        <v>1</v>
      </c>
      <c r="R24" s="92" t="b">
        <v>1</v>
      </c>
      <c r="S24" s="92" t="b">
        <v>1</v>
      </c>
      <c r="T24" s="92" t="b">
        <v>0</v>
      </c>
      <c r="U24" s="92" t="b">
        <v>0</v>
      </c>
      <c r="V24" s="92" t="b">
        <v>0</v>
      </c>
      <c r="W24" s="92" t="b">
        <v>0</v>
      </c>
      <c r="X24" s="92" t="b">
        <v>0</v>
      </c>
      <c r="Y24" s="92" t="b">
        <v>0</v>
      </c>
      <c r="Z24" s="23"/>
    </row>
    <row r="25" spans="1:26">
      <c r="A25" s="22" t="str" cm="1">
        <f t="array" ref="A25">_xlfn.XLOOKUP(C25, '❄️ SD-WIN-SBALL 🥎'!$F$2:F193, '❄️ SD-WIN-SBALL 🥎'!$A$2:A193)</f>
        <v>A-NEW</v>
      </c>
      <c r="B25" s="170" t="str" cm="1">
        <f t="array" ref="B25">_xlfn.XLOOKUP(C25, '❄️ SD-WIN-SBALL 🥎'!$F$2:F193, '❄️ SD-WIN-SBALL 🥎'!$E$2:E193)</f>
        <v>USBDMCCS</v>
      </c>
      <c r="C25" s="22" t="str">
        <v>USSA Miami</v>
      </c>
      <c r="D25" s="22" cm="1">
        <f t="array" ref="D25">_xlfn.XLOOKUP(C25, '❄️ SD-WIN-SBALL 🥎'!$F$2:F193, '❄️ SD-WIN-SBALL 🥎'!$X$2:X193)</f>
        <v>112</v>
      </c>
      <c r="E25" s="22" cm="1">
        <f t="array" ref="E25">_xlfn.XLOOKUP(C25, '❄️ SD-WIN-SBALL 🥎'!$F$2:F193, '❄️ SD-WIN-SBALL 🥎'!$Y$2:Y193)</f>
        <v>202</v>
      </c>
      <c r="F25" s="22" t="str" cm="1">
        <f t="array" ref="F25">_xlfn.XLOOKUP(C25, '❄️ SD-WIN-SBALL 🥎'!$F$2:F193, '❄️ SD-WIN-SBALL 🥎'!$AB$2:AB193)</f>
        <v>Sundays: Jan. 12, 19, 26; Feb. 2</v>
      </c>
      <c r="G25" s="22" t="str" cm="1">
        <f t="array" ref="G25">_xlfn.XLOOKUP(C25, '❄️ SD-WIN-SBALL 🥎'!$F$2:F193, '❄️ SD-WIN-SBALL 🥎'!$AC$2:AC193)</f>
        <v>Noon-4:30pm</v>
      </c>
      <c r="H25" s="23"/>
      <c r="I25" s="91" t="b">
        <v>1</v>
      </c>
      <c r="J25" s="91" t="b">
        <v>1</v>
      </c>
      <c r="K25" s="91" t="b">
        <v>1</v>
      </c>
      <c r="L25" s="91" t="b">
        <v>1</v>
      </c>
      <c r="M25" s="91" t="b">
        <v>1</v>
      </c>
      <c r="N25" s="91" t="b">
        <v>1</v>
      </c>
      <c r="O25" s="91" t="b">
        <v>1</v>
      </c>
      <c r="P25" s="91" t="b">
        <v>1</v>
      </c>
      <c r="Q25" s="91" t="b">
        <v>1</v>
      </c>
      <c r="R25" s="91" t="b">
        <v>1</v>
      </c>
      <c r="S25" s="91" t="b">
        <v>1</v>
      </c>
      <c r="T25" s="91" t="b">
        <v>1</v>
      </c>
      <c r="U25" s="91" t="b">
        <v>1</v>
      </c>
      <c r="V25" s="91" t="b">
        <v>1</v>
      </c>
      <c r="W25" s="91" t="b">
        <v>1</v>
      </c>
      <c r="X25" s="91" t="b">
        <v>1</v>
      </c>
      <c r="Y25" s="91" t="b">
        <v>1</v>
      </c>
      <c r="Z25" s="23"/>
    </row>
    <row r="26" spans="1:26">
      <c r="A26" s="22" t="str" cm="1">
        <f t="array" ref="A26">_xlfn.XLOOKUP(C26, '❄️ SD-WIN-SBALL 🥎'!$F$2:F194, '❄️ SD-WIN-SBALL 🥎'!$A$2:A194)</f>
        <v>A-NEW</v>
      </c>
      <c r="B26" s="170" t="str" cm="1">
        <f t="array" ref="B26">_xlfn.XLOOKUP(C26, '❄️ SD-WIN-SBALL 🥎'!$F$2:F194, '❄️ SD-WIN-SBALL 🥎'!$E$2:E194)</f>
        <v>USBDSTCS</v>
      </c>
      <c r="C26" s="22" t="str">
        <v>USSA St. Charles</v>
      </c>
      <c r="D26" s="22" cm="1">
        <f t="array" ref="D26">_xlfn.XLOOKUP(C26, '❄️ SD-WIN-SBALL 🥎'!$F$2:F194, '❄️ SD-WIN-SBALL 🥎'!$X$2:X194)</f>
        <v>316</v>
      </c>
      <c r="E26" s="22" cm="1">
        <f t="array" ref="E26">_xlfn.XLOOKUP(C26, '❄️ SD-WIN-SBALL 🥎'!$F$2:F194, '❄️ SD-WIN-SBALL 🥎'!$Y$2:Y194)</f>
        <v>406</v>
      </c>
      <c r="F26" s="22" t="str" cm="1">
        <f t="array" ref="F26">_xlfn.XLOOKUP(C26, '❄️ SD-WIN-SBALL 🥎'!$F$2:F194, '❄️ SD-WIN-SBALL 🥎'!$AB$2:AB194)</f>
        <v xml:space="preserve">Sundays: March 16, 23, 30; April 6 </v>
      </c>
      <c r="G26" s="22" t="str" cm="1">
        <f t="array" ref="G26">_xlfn.XLOOKUP(C26, '❄️ SD-WIN-SBALL 🥎'!$F$2:F194, '❄️ SD-WIN-SBALL 🥎'!$AC$2:AC194)</f>
        <v>Noon-4:30pm</v>
      </c>
      <c r="H26" s="23"/>
      <c r="I26" s="91" t="b">
        <v>1</v>
      </c>
      <c r="J26" s="91" t="b">
        <v>1</v>
      </c>
      <c r="K26" s="91" t="b">
        <v>1</v>
      </c>
      <c r="L26" s="91" t="b">
        <v>1</v>
      </c>
      <c r="M26" s="91" t="b">
        <v>1</v>
      </c>
      <c r="N26" s="91" t="b">
        <v>1</v>
      </c>
      <c r="O26" s="91" t="b">
        <v>1</v>
      </c>
      <c r="P26" s="91" t="b">
        <v>1</v>
      </c>
      <c r="Q26" s="91" t="b">
        <v>1</v>
      </c>
      <c r="R26" s="91" t="b">
        <v>1</v>
      </c>
      <c r="S26" s="91" t="b">
        <v>1</v>
      </c>
      <c r="T26" s="91" t="b">
        <v>1</v>
      </c>
      <c r="U26" s="91" t="b">
        <v>1</v>
      </c>
      <c r="V26" s="91" t="b">
        <v>1</v>
      </c>
      <c r="W26" s="91" t="b">
        <v>1</v>
      </c>
      <c r="X26" s="91" t="b">
        <v>1</v>
      </c>
      <c r="Y26" s="91" t="b">
        <v>1</v>
      </c>
      <c r="Z26" s="23"/>
    </row>
    <row r="27" spans="1:26">
      <c r="A27" s="22" t="str" cm="1">
        <f t="array" ref="A27">_xlfn.XLOOKUP(C27, '❄️ SD-WIN-SBALL 🥎'!$F$2:F195, '❄️ SD-WIN-SBALL 🥎'!$A$2:A195)</f>
        <v>B-RET</v>
      </c>
      <c r="B27" s="170" t="str" cm="1">
        <f t="array" ref="B27">_xlfn.XLOOKUP(C27, '❄️ SD-WIN-SBALL 🥎'!$F$2:F195, '❄️ SD-WIN-SBALL 🥎'!$E$2:E195)</f>
        <v>USBDLLS</v>
      </c>
      <c r="C27" s="22" t="str">
        <v>USSA Tampa</v>
      </c>
      <c r="D27" s="22" cm="1">
        <f t="array" ref="D27">_xlfn.XLOOKUP(C27, '❄️ SD-WIN-SBALL 🥎'!$F$2:F195, '❄️ SD-WIN-SBALL 🥎'!$X$2:X195)</f>
        <v>29</v>
      </c>
      <c r="E27" s="22" cm="1">
        <f t="array" ref="E27">_xlfn.XLOOKUP(C27, '❄️ SD-WIN-SBALL 🥎'!$F$2:F195, '❄️ SD-WIN-SBALL 🥎'!$Y$2:Y195)</f>
        <v>119</v>
      </c>
      <c r="F27" s="22" t="str" cm="1">
        <f t="array" ref="F27">_xlfn.XLOOKUP(C27, '❄️ SD-WIN-SBALL 🥎'!$F$2:F195, '❄️ SD-WIN-SBALL 🥎'!$AB$2:AB195)</f>
        <v>Sundays: Dec. 29; Jan. 5, 12, 19</v>
      </c>
      <c r="G27" s="22" t="str" cm="1">
        <f t="array" ref="G27">_xlfn.XLOOKUP(C27, '❄️ SD-WIN-SBALL 🥎'!$F$2:F195, '❄️ SD-WIN-SBALL 🥎'!$AC$2:AC195)</f>
        <v>Noon-4:30pm</v>
      </c>
      <c r="H27" s="23"/>
      <c r="I27" s="91" t="b">
        <v>1</v>
      </c>
      <c r="J27" s="91" t="b">
        <v>1</v>
      </c>
      <c r="K27" s="91" t="b">
        <v>1</v>
      </c>
      <c r="L27" s="91" t="b">
        <v>1</v>
      </c>
      <c r="M27" s="91" t="b">
        <v>1</v>
      </c>
      <c r="N27" s="91" t="b">
        <v>1</v>
      </c>
      <c r="O27" s="91" t="b">
        <v>1</v>
      </c>
      <c r="P27" s="91" t="b">
        <v>1</v>
      </c>
      <c r="Q27" s="91" t="b">
        <v>1</v>
      </c>
      <c r="R27" s="91" t="b">
        <v>1</v>
      </c>
      <c r="S27" s="91" t="b">
        <v>1</v>
      </c>
      <c r="T27" s="91" t="b">
        <v>0</v>
      </c>
      <c r="U27" s="91" t="b">
        <v>0</v>
      </c>
      <c r="V27" s="91" t="b">
        <v>0</v>
      </c>
      <c r="W27" s="91" t="b">
        <v>0</v>
      </c>
      <c r="X27" s="91" t="b">
        <v>0</v>
      </c>
      <c r="Y27" s="91" t="b">
        <v>0</v>
      </c>
      <c r="Z27" s="23"/>
    </row>
    <row r="28" spans="1:26">
      <c r="A28" s="4" t="str" cm="1">
        <f t="array" ref="A28">_xlfn.XLOOKUP(C28, '❄️ SD-WIN-SBALL 🥎'!$F$2:F196, '❄️ SD-WIN-SBALL 🥎'!$A$2:A196)</f>
        <v>A-NEW</v>
      </c>
      <c r="B28" s="167" t="str" cm="1">
        <f t="array" ref="B28">_xlfn.XLOOKUP(C28, '❄️ SD-WIN-SBALL 🥎'!$F$2:F196, '❄️ SD-WIN-SBALL 🥎'!$E$2:E196)</f>
        <v>USBDTISS</v>
      </c>
      <c r="C28" s="4" t="str">
        <v>USSA Wichita</v>
      </c>
      <c r="D28" s="4" cm="1">
        <f t="array" ref="D28">_xlfn.XLOOKUP(C28, '❄️ SD-WIN-SBALL 🥎'!$F$2:F196, '❄️ SD-WIN-SBALL 🥎'!$X$2:X196)</f>
        <v>309</v>
      </c>
      <c r="E28" s="4" cm="1">
        <f t="array" ref="E28">_xlfn.XLOOKUP(C28, '❄️ SD-WIN-SBALL 🥎'!$F$2:F196, '❄️ SD-WIN-SBALL 🥎'!$Y$2:Y196)</f>
        <v>330</v>
      </c>
      <c r="F28" s="4" t="str" cm="1">
        <f t="array" ref="F28">_xlfn.XLOOKUP(C28, '❄️ SD-WIN-SBALL 🥎'!$F$2:F196, '❄️ SD-WIN-SBALL 🥎'!$AB$2:AB196)</f>
        <v>Sundays: March 9, 16, 23, 30</v>
      </c>
      <c r="G28" s="4" t="str" cm="1">
        <f t="array" ref="G28">_xlfn.XLOOKUP(C28, '❄️ SD-WIN-SBALL 🥎'!$F$2:F196, '❄️ SD-WIN-SBALL 🥎'!$AC$2:AC196)</f>
        <v>Noon-4:30pm</v>
      </c>
      <c r="H28" s="23"/>
      <c r="I28" s="94" t="b">
        <v>1</v>
      </c>
      <c r="J28" s="94" t="b">
        <v>1</v>
      </c>
      <c r="K28" s="94" t="b">
        <v>1</v>
      </c>
      <c r="L28" s="94" t="b">
        <v>1</v>
      </c>
      <c r="M28" s="94" t="b">
        <v>1</v>
      </c>
      <c r="N28" s="94" t="b">
        <v>1</v>
      </c>
      <c r="O28" s="94" t="b">
        <v>1</v>
      </c>
      <c r="P28" s="94" t="b">
        <v>1</v>
      </c>
      <c r="Q28" s="94" t="b">
        <v>1</v>
      </c>
      <c r="R28" s="94" t="b">
        <v>1</v>
      </c>
      <c r="S28" s="94" t="b">
        <v>1</v>
      </c>
      <c r="T28" s="94" t="b">
        <v>1</v>
      </c>
      <c r="U28" s="94" t="b">
        <v>1</v>
      </c>
      <c r="V28" s="94" t="b">
        <v>1</v>
      </c>
      <c r="W28" s="94" t="b">
        <v>1</v>
      </c>
      <c r="X28" s="94" t="b">
        <v>1</v>
      </c>
      <c r="Y28" s="94" t="b">
        <v>1</v>
      </c>
      <c r="Z28" s="23"/>
    </row>
    <row r="29" spans="1:26">
      <c r="A29" s="4" t="str" cm="1">
        <f t="array" ref="A29">_xlfn.XLOOKUP(C29, '❄️ SD-WIN-SBALL 🥎'!$F$2:F197, '❄️ SD-WIN-SBALL 🥎'!$A$2:A197)</f>
        <v>A-NEW</v>
      </c>
      <c r="B29" s="167" t="str" cm="1">
        <f t="array" ref="B29">_xlfn.XLOOKUP(C29, '❄️ SD-WIN-SBALL 🥎'!$F$2:F197, '❄️ SD-WIN-SBALL 🥎'!$E$2:E197)</f>
        <v>USBDVHS</v>
      </c>
      <c r="C29" s="4" t="str">
        <v>Versailles HS</v>
      </c>
      <c r="D29" s="4" cm="1">
        <f t="array" ref="D29">_xlfn.XLOOKUP(C29, '❄️ SD-WIN-SBALL 🥎'!$F$2:F197, '❄️ SD-WIN-SBALL 🥎'!$X$2:X197)</f>
        <v>112</v>
      </c>
      <c r="E29" s="4" cm="1">
        <f t="array" ref="E29">_xlfn.XLOOKUP(C29, '❄️ SD-WIN-SBALL 🥎'!$F$2:F197, '❄️ SD-WIN-SBALL 🥎'!$Y$2:Y197)</f>
        <v>202</v>
      </c>
      <c r="F29" s="4" t="str" cm="1">
        <f t="array" ref="F29">_xlfn.XLOOKUP(C29, '❄️ SD-WIN-SBALL 🥎'!$F$2:F197, '❄️ SD-WIN-SBALL 🥎'!$AB$2:AB197)</f>
        <v>Sundays: Jan. 12, 19, 26; Feb. 2</v>
      </c>
      <c r="G29" s="4" t="str" cm="1">
        <f t="array" ref="G29">_xlfn.XLOOKUP(C29, '❄️ SD-WIN-SBALL 🥎'!$F$2:F197, '❄️ SD-WIN-SBALL 🥎'!$AC$2:AC197)</f>
        <v>2pm-6:30pm</v>
      </c>
      <c r="H29" s="23"/>
      <c r="I29" s="94" t="b">
        <v>1</v>
      </c>
      <c r="J29" s="94" t="b">
        <v>1</v>
      </c>
      <c r="K29" s="94" t="b">
        <v>1</v>
      </c>
      <c r="L29" s="94" t="b">
        <v>1</v>
      </c>
      <c r="M29" s="94" t="b">
        <v>1</v>
      </c>
      <c r="N29" s="94" t="b">
        <v>1</v>
      </c>
      <c r="O29" s="94" t="b">
        <v>1</v>
      </c>
      <c r="P29" s="94" t="b">
        <v>1</v>
      </c>
      <c r="Q29" s="94" t="b">
        <v>1</v>
      </c>
      <c r="R29" s="94" t="b">
        <v>1</v>
      </c>
      <c r="S29" s="94" t="b">
        <v>1</v>
      </c>
      <c r="T29" s="94" t="b">
        <v>0</v>
      </c>
      <c r="U29" s="94" t="b">
        <v>0</v>
      </c>
      <c r="V29" s="94" t="b">
        <v>0</v>
      </c>
      <c r="W29" s="94" t="b">
        <v>0</v>
      </c>
      <c r="X29" s="94" t="b">
        <v>0</v>
      </c>
      <c r="Y29" s="94" t="b">
        <v>0</v>
      </c>
      <c r="Z29" s="23"/>
    </row>
    <row r="30" spans="1:26">
      <c r="A30" s="4" t="str" cm="1">
        <f t="array" ref="A30">_xlfn.XLOOKUP(C30, '❄️ SD-WIN-SBALL 🥎'!$F$2:F198, '❄️ SD-WIN-SBALL 🥎'!$A$2:A198)</f>
        <v>B-RET</v>
      </c>
      <c r="B30" s="167" t="str" cm="1">
        <f t="array" ref="B30">_xlfn.XLOOKUP(C30, '❄️ SD-WIN-SBALL 🥎'!$F$2:F198, '❄️ SD-WIN-SBALL 🥎'!$E$2:E198)</f>
        <v>USBDWBS</v>
      </c>
      <c r="C30" s="4" t="str">
        <v xml:space="preserve">West Brunswick HS </v>
      </c>
      <c r="D30" s="4" cm="1">
        <f t="array" ref="D30">_xlfn.XLOOKUP(C30, '❄️ SD-WIN-SBALL 🥎'!$F$2:F198, '❄️ SD-WIN-SBALL 🥎'!$X$2:X198)</f>
        <v>301</v>
      </c>
      <c r="E30" s="4" cm="1">
        <f t="array" ref="E30">_xlfn.XLOOKUP(C30, '❄️ SD-WIN-SBALL 🥎'!$F$2:F198, '❄️ SD-WIN-SBALL 🥎'!$Y$2:Y198)</f>
        <v>322</v>
      </c>
      <c r="F30" s="4" t="str" cm="1">
        <f t="array" ref="F30">_xlfn.XLOOKUP(C30, '❄️ SD-WIN-SBALL 🥎'!$F$2:F198, '❄️ SD-WIN-SBALL 🥎'!$AB$2:AB198)</f>
        <v>Saturdays: March 1, 8, 15, 22</v>
      </c>
      <c r="G30" s="4" t="str" cm="1">
        <f t="array" ref="G30">_xlfn.XLOOKUP(C30, '❄️ SD-WIN-SBALL 🥎'!$F$2:F198, '❄️ SD-WIN-SBALL 🥎'!$AC$2:AC198)</f>
        <v>10am-2:30pm</v>
      </c>
      <c r="H30" s="23"/>
      <c r="I30" s="94" t="b">
        <v>1</v>
      </c>
      <c r="J30" s="94" t="b">
        <v>1</v>
      </c>
      <c r="K30" s="94" t="b">
        <v>1</v>
      </c>
      <c r="L30" s="94" t="b">
        <v>1</v>
      </c>
      <c r="M30" s="94" t="b">
        <v>1</v>
      </c>
      <c r="N30" s="94" t="b">
        <v>1</v>
      </c>
      <c r="O30" s="94" t="b">
        <v>1</v>
      </c>
      <c r="P30" s="94" t="b">
        <v>1</v>
      </c>
      <c r="Q30" s="94" t="b">
        <v>1</v>
      </c>
      <c r="R30" s="94" t="b">
        <v>1</v>
      </c>
      <c r="S30" s="94" t="b">
        <v>1</v>
      </c>
      <c r="T30" s="94" t="b">
        <v>1</v>
      </c>
      <c r="U30" s="94" t="b">
        <v>1</v>
      </c>
      <c r="V30" s="94" t="b">
        <v>1</v>
      </c>
      <c r="W30" s="94" t="b">
        <v>1</v>
      </c>
      <c r="X30" s="94" t="b">
        <v>1</v>
      </c>
      <c r="Y30" s="94" t="b">
        <v>1</v>
      </c>
      <c r="Z30" s="23"/>
    </row>
    <row r="31" spans="1:26">
      <c r="A31" s="4" t="str" cm="1">
        <f t="array" ref="A31">_xlfn.XLOOKUP(C31, '❄️ SD-WIN-SBALL 🥎'!$F$2:F199, '❄️ SD-WIN-SBALL 🥎'!$A$2:A199)</f>
        <v>B-RET</v>
      </c>
      <c r="B31" s="167" t="str" cm="1">
        <f t="array" ref="B31">_xlfn.XLOOKUP(C31, '❄️ SD-WIN-SBALL 🥎'!$F$2:F199, '❄️ SD-WIN-SBALL 🥎'!$E$2:E199)</f>
        <v>USBDYCS</v>
      </c>
      <c r="C31" s="4" t="str">
        <v>Yuma Catholic HS</v>
      </c>
      <c r="D31" s="4" cm="1">
        <f t="array" ref="D31">_xlfn.XLOOKUP(C31, '❄️ SD-WIN-SBALL 🥎'!$F$2:F199, '❄️ SD-WIN-SBALL 🥎'!$X$2:X199)</f>
        <v>104</v>
      </c>
      <c r="E31" s="4" cm="1">
        <f t="array" ref="E31">_xlfn.XLOOKUP(C31, '❄️ SD-WIN-SBALL 🥎'!$F$2:F199, '❄️ SD-WIN-SBALL 🥎'!$Y$2:Y199)</f>
        <v>125</v>
      </c>
      <c r="F31" s="4" t="str" cm="1">
        <f t="array" ref="F31">_xlfn.XLOOKUP(C31, '❄️ SD-WIN-SBALL 🥎'!$F$2:F199, '❄️ SD-WIN-SBALL 🥎'!$AB$2:AB199)</f>
        <v>Saturdays: Jan. 4, 11, 18, 25</v>
      </c>
      <c r="G31" s="4" t="str" cm="1">
        <f t="array" ref="G31">_xlfn.XLOOKUP(C31, '❄️ SD-WIN-SBALL 🥎'!$F$2:F199, '❄️ SD-WIN-SBALL 🥎'!$AC$2:AC199)</f>
        <v>Noon-4:30pm</v>
      </c>
      <c r="H31" s="23"/>
      <c r="I31" s="94" t="b">
        <v>1</v>
      </c>
      <c r="J31" s="94" t="b">
        <v>1</v>
      </c>
      <c r="K31" s="94" t="b">
        <v>1</v>
      </c>
      <c r="L31" s="94" t="b">
        <v>1</v>
      </c>
      <c r="M31" s="94" t="b">
        <v>1</v>
      </c>
      <c r="N31" s="94" t="b">
        <v>1</v>
      </c>
      <c r="O31" s="94" t="b">
        <v>1</v>
      </c>
      <c r="P31" s="94" t="b">
        <v>1</v>
      </c>
      <c r="Q31" s="94" t="b">
        <v>1</v>
      </c>
      <c r="R31" s="94" t="b">
        <v>1</v>
      </c>
      <c r="S31" s="94" t="b">
        <v>1</v>
      </c>
      <c r="T31" s="94" t="b">
        <v>0</v>
      </c>
      <c r="U31" s="94" t="b">
        <v>0</v>
      </c>
      <c r="V31" s="94" t="b">
        <v>0</v>
      </c>
      <c r="W31" s="94" t="b">
        <v>0</v>
      </c>
      <c r="X31" s="94" t="b">
        <v>0</v>
      </c>
      <c r="Y31" s="94" t="b">
        <v>0</v>
      </c>
      <c r="Z31" s="23"/>
    </row>
    <row r="32" spans="1:26">
      <c r="A32" s="4" cm="1">
        <f t="array" ref="A32">_xlfn.XLOOKUP(C32, '❄️ SD-WIN-SBALL 🥎'!$F$2:F200, '❄️ SD-WIN-SBALL 🥎'!$A$2:A200)</f>
        <v>0</v>
      </c>
      <c r="B32" s="167" cm="1">
        <f t="array" ref="B32">_xlfn.XLOOKUP(C32, '❄️ SD-WIN-SBALL 🥎'!$F$2:F200, '❄️ SD-WIN-SBALL 🥎'!$E$2:E200)</f>
        <v>0</v>
      </c>
      <c r="C32" s="4"/>
      <c r="D32" s="4" cm="1">
        <f t="array" ref="D32">_xlfn.XLOOKUP(C32, '❄️ SD-WIN-SBALL 🥎'!$F$2:F200, '❄️ SD-WIN-SBALL 🥎'!$X$2:X200)</f>
        <v>0</v>
      </c>
      <c r="E32" s="4" cm="1">
        <f t="array" ref="E32">_xlfn.XLOOKUP(C32, '❄️ SD-WIN-SBALL 🥎'!$F$2:F200, '❄️ SD-WIN-SBALL 🥎'!$Y$2:Y200)</f>
        <v>0</v>
      </c>
      <c r="F32" s="4" cm="1">
        <f t="array" ref="F32">_xlfn.XLOOKUP(C32, '❄️ SD-WIN-SBALL 🥎'!$F$2:F200, '❄️ SD-WIN-SBALL 🥎'!$AB$2:AB200)</f>
        <v>0</v>
      </c>
      <c r="G32" s="4" cm="1">
        <f t="array" ref="G32">_xlfn.XLOOKUP(C32, '❄️ SD-WIN-SBALL 🥎'!$F$2:F200, '❄️ SD-WIN-SBALL 🥎'!$AC$2:AC200)</f>
        <v>0</v>
      </c>
      <c r="H32" s="23"/>
      <c r="I32" s="94" t="b">
        <v>1</v>
      </c>
      <c r="J32" s="94" t="b">
        <v>1</v>
      </c>
      <c r="K32" s="94" t="b">
        <v>1</v>
      </c>
      <c r="L32" s="94" t="b">
        <v>1</v>
      </c>
      <c r="M32" s="94" t="b">
        <v>1</v>
      </c>
      <c r="N32" s="94" t="b">
        <v>1</v>
      </c>
      <c r="O32" s="94" t="b">
        <v>1</v>
      </c>
      <c r="P32" s="94" t="b">
        <v>1</v>
      </c>
      <c r="Q32" s="94" t="b">
        <v>1</v>
      </c>
      <c r="R32" s="94" t="b">
        <v>1</v>
      </c>
      <c r="S32" s="94" t="b">
        <v>1</v>
      </c>
      <c r="T32" s="94" t="b">
        <v>1</v>
      </c>
      <c r="U32" s="94" t="b">
        <v>1</v>
      </c>
      <c r="V32" s="94" t="b">
        <v>1</v>
      </c>
      <c r="W32" s="94" t="b">
        <v>1</v>
      </c>
      <c r="X32" s="94" t="b">
        <v>1</v>
      </c>
      <c r="Y32" s="94" t="b">
        <v>1</v>
      </c>
      <c r="Z32" s="23"/>
    </row>
    <row r="33" spans="1:26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</sheetData>
  <hyperlinks>
    <hyperlink ref="B2" r:id="rId1" display="=XLOOKUP(C2, 'SD-WIN-SBALL'!$F$2:F170, 'SD-WIN-SBALL'!$E$2:E170)" xr:uid="{02E5F2F5-7AA6-4D57-9CB7-5B4C57150645}"/>
    <hyperlink ref="B4" r:id="rId2" display="=XLOOKUP(C4, 'SD-WIN-SBALL'!$F$2:F172, 'SD-WIN-SBALL'!$E$2:E172)" xr:uid="{865ED1C4-67CC-4466-8D2A-B81DF1CD49F8}"/>
    <hyperlink ref="B5" r:id="rId3" display="=XLOOKUP(C5, 'SD-WIN-SBALL'!$F$2:F173, 'SD-WIN-SBALL'!$E$2:E173)" xr:uid="{52D79968-822A-4B9C-927A-D644DD39FE14}"/>
    <hyperlink ref="B6" r:id="rId4" display="=XLOOKUP(C6, 'SD-WIN-SBALL'!$F$2:F174, 'SD-WIN-SBALL'!$E$2:E174)" xr:uid="{B50E9241-1838-4257-B972-3A71C055F8B1}"/>
    <hyperlink ref="B7" r:id="rId5" display="=XLOOKUP(C7, 'SD-WIN-SBALL'!$F$2:F175, 'SD-WIN-SBALL'!$E$2:E175)" xr:uid="{A330DFA1-9ED9-4095-A505-2E6459DC1E65}"/>
    <hyperlink ref="B8" r:id="rId6" display="=XLOOKUP(C8, 'SD-WIN-SBALL'!$F$2:F176, 'SD-WIN-SBALL'!$E$2:E176)" xr:uid="{BAE3B4F2-99D6-40A0-8B10-C505A3A10722}"/>
    <hyperlink ref="B9" r:id="rId7" display="=XLOOKUP(C9, 'SD-WIN-SBALL'!$F$2:F177, 'SD-WIN-SBALL'!$E$2:E177)" xr:uid="{AAC80670-2185-43F8-B94B-BEF58EAB2036}"/>
    <hyperlink ref="B10" r:id="rId8" display="=XLOOKUP(C10, 'SD-WIN-SBALL'!$F$2:F178, 'SD-WIN-SBALL'!$E$2:E178)" xr:uid="{FC0B18A1-FBE4-461B-A673-539B8B0F5633}"/>
    <hyperlink ref="B11" r:id="rId9" display="=XLOOKUP(C11, 'SD-WIN-SBALL'!$F$2:F179, 'SD-WIN-SBALL'!$E$2:E179)" xr:uid="{14F4E55B-89B5-4EA6-8044-86ED0E3DF052}"/>
    <hyperlink ref="B12" r:id="rId10" display="=XLOOKUP(C12, 'SD-WIN-SBALL'!$F$2:F180, 'SD-WIN-SBALL'!$E$2:E180)" xr:uid="{6533B195-B9D0-4476-B277-580B8322CFCE}"/>
    <hyperlink ref="B14" r:id="rId11" display="=XLOOKUP(C14, 'SD-WIN-SBALL'!$F$2:F182, 'SD-WIN-SBALL'!$E$2:E182)" xr:uid="{C8B4DC89-92FD-49C2-852C-BD4342113FD0}"/>
    <hyperlink ref="B13" r:id="rId12" display="=XLOOKUP(C13, 'SD-WIN-SBALL'!$F$2:F181, 'SD-WIN-SBALL'!$E$2:E181)" xr:uid="{509CD558-CAC3-4BA3-A15C-990019B7048A}"/>
    <hyperlink ref="B17" r:id="rId13" display="=XLOOKUP(C17, 'SD-WIN-SBALL'!$F$2:F185, 'SD-WIN-SBALL'!$E$2:E185)" xr:uid="{20C6B7A0-555C-496B-BC4B-3D708B15FC3C}"/>
    <hyperlink ref="B19" r:id="rId14" display="=XLOOKUP(C19, 'SD-WIN-SBALL'!$F$2:F187, 'SD-WIN-SBALL'!$E$2:E187)" xr:uid="{F3484083-ABDC-4E2B-90A9-85B4C0AAC980}"/>
    <hyperlink ref="B20" r:id="rId15" display="=XLOOKUP(C20, 'SD-WIN-SBALL'!$F$2:F188, 'SD-WIN-SBALL'!$E$2:E188)" xr:uid="{4F9741EC-CF80-4F49-B2F7-54AAE3CC8087}"/>
    <hyperlink ref="B22" r:id="rId16" display="=XLOOKUP(C22, 'SD-WIN-SBALL'!$F$2:F190, 'SD-WIN-SBALL'!$E$2:E190)" xr:uid="{BA8D289D-39E2-402E-B272-BE78AA34D415}"/>
    <hyperlink ref="B26" r:id="rId17" display="=XLOOKUP(C26, 'SD-WIN-SBALL'!$F$2:F194, 'SD-WIN-SBALL'!$E$2:E194)" xr:uid="{07C6B169-A9B9-40B6-8AB7-3E83614ADC28}"/>
    <hyperlink ref="B28" r:id="rId18" display="=XLOOKUP(C28, 'SD-WIN-SBALL'!$F$2:F196, 'SD-WIN-SBALL'!$E$2:E196)" xr:uid="{E1A97F64-DE7A-48FA-967D-25CC1046EF51}"/>
    <hyperlink ref="B30" r:id="rId19" display="=XLOOKUP(C30, 'SD-WIN-SBALL'!$F$2:F198, 'SD-WIN-SBALL'!$E$2:E198)" xr:uid="{40A62A6E-50A5-4667-9611-3D51C8475F32}"/>
    <hyperlink ref="B25" r:id="rId20" display="=XLOOKUP(C25, 'SD-WIN-SBALL'!$F$2:F193, 'SD-WIN-SBALL'!$E$2:E193)" xr:uid="{58AD38FE-F036-46BE-B589-BCB0ECBF45B3}"/>
    <hyperlink ref="B24" r:id="rId21" display="=XLOOKUP(C24, 'SD-WIN-SBALL'!$F$2:F192, 'SD-WIN-SBALL'!$E$2:E192)" xr:uid="{DF1D0D3D-6A8E-447C-85A6-08ADA1BCEB29}"/>
    <hyperlink ref="B29" r:id="rId22" display="=XLOOKUP(C29, 'SD-WIN-SBALL'!$F$2:F197, 'SD-WIN-SBALL'!$E$2:E197)" xr:uid="{548417D5-F245-4A9C-AAAA-C7BAB114521C}"/>
    <hyperlink ref="B3" r:id="rId23" display="=XLOOKUP(C3, 'SD-WIN-SBALL'!$F$2:F171, 'SD-WIN-SBALL'!$E$2:E171)" xr:uid="{F2318493-D761-467C-8C55-736EFBB257AB}"/>
    <hyperlink ref="B18" r:id="rId24" display="=XLOOKUP(C18, 'SD-WIN-SBALL'!$F$2:F186, 'SD-WIN-SBALL'!$E$2:E186)" xr:uid="{E16E9F55-833F-4C22-9823-C4AFF433CD99}"/>
    <hyperlink ref="B15" r:id="rId25" display="=XLOOKUP(C15, 'SD-WIN-SBALL'!$F$2:F183, 'SD-WIN-SBALL'!$E$2:E183)" xr:uid="{BC677F8C-1339-4ED6-B1BF-3B210937AE8F}"/>
    <hyperlink ref="B16" r:id="rId26" display="=XLOOKUP(C16, 'SD-WIN-SBALL'!$F$2:F184, 'SD-WIN-SBALL'!$E$2:E184)" xr:uid="{CE8AF883-DB22-4C48-A76D-3ADF95FC55A3}"/>
    <hyperlink ref="B31" r:id="rId27" display="=XLOOKUP(C31, 'SD-WIN-SBALL'!$F$2:F199, 'SD-WIN-SBALL'!$E$2:E199)" xr:uid="{7F14D4BC-531C-46AD-A463-CB2C3425DCC1}"/>
    <hyperlink ref="B32" r:id="rId28" display="=XLOOKUP(C32, 'SD-WIN-SBALL'!$F$2:F200, 'SD-WIN-SBALL'!$E$2:E200)" xr:uid="{B1324B81-1E2A-484F-8BAD-D64ACEFB1942}"/>
    <hyperlink ref="B27" r:id="rId29" display="=XLOOKUP(C27, 'SD-WIN-SBALL'!$F$2:F195, 'SD-WIN-SBALL'!$E$2:E195)" xr:uid="{4D3ACF1E-31A6-412C-968E-5E8BB3707024}"/>
  </hyperlinks>
  <pageMargins left="0.7" right="0.7" top="0.75" bottom="0.75" header="0.3" footer="0.3"/>
  <legacyDrawing r:id="rId3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D2798-DA1F-4C1C-9C0C-EC961FF71286}">
  <sheetPr>
    <tabColor theme="5" tint="-0.499984740745262"/>
  </sheetPr>
  <dimension ref="A1:FG218"/>
  <sheetViews>
    <sheetView workbookViewId="0">
      <pane xSplit="7" ySplit="1" topLeftCell="AK95" activePane="bottomRight" state="frozen"/>
      <selection pane="bottomRight" activeCell="AL146" sqref="AL146"/>
      <selection pane="bottomLeft"/>
      <selection pane="topRight"/>
    </sheetView>
  </sheetViews>
  <sheetFormatPr defaultRowHeight="15" customHeight="1"/>
  <cols>
    <col min="1" max="1" width="34.85546875" style="7" bestFit="1" customWidth="1"/>
    <col min="2" max="2" width="5.42578125" style="7" bestFit="1" customWidth="1"/>
    <col min="3" max="3" width="10" bestFit="1" customWidth="1"/>
    <col min="4" max="5" width="5.28515625" style="7" bestFit="1" customWidth="1"/>
    <col min="6" max="6" width="14.7109375" bestFit="1" customWidth="1"/>
    <col min="7" max="7" width="40.5703125" bestFit="1" customWidth="1"/>
    <col min="8" max="8" width="41" style="74" bestFit="1" customWidth="1"/>
    <col min="9" max="9" width="27.28515625" style="8" bestFit="1" customWidth="1"/>
    <col min="10" max="10" width="24.85546875" style="8" bestFit="1" customWidth="1"/>
    <col min="11" max="11" width="5.7109375" style="7" bestFit="1" customWidth="1"/>
    <col min="12" max="12" width="7" style="7" bestFit="1" customWidth="1"/>
    <col min="13" max="13" width="39.140625" style="101" bestFit="1" customWidth="1"/>
    <col min="14" max="14" width="36.28515625" style="101" bestFit="1" customWidth="1"/>
    <col min="15" max="15" width="10.5703125" style="8" bestFit="1" customWidth="1"/>
    <col min="16" max="16" width="13.42578125" bestFit="1" customWidth="1"/>
    <col min="17" max="17" width="56.140625" bestFit="1" customWidth="1"/>
    <col min="18" max="18" width="24.85546875" bestFit="1" customWidth="1"/>
    <col min="19" max="19" width="5.7109375" style="7" bestFit="1" customWidth="1"/>
    <col min="20" max="20" width="7" style="596" bestFit="1" customWidth="1"/>
    <col min="21" max="21" width="13.42578125" bestFit="1" customWidth="1"/>
    <col min="22" max="22" width="26.42578125" style="505" bestFit="1" customWidth="1"/>
    <col min="23" max="23" width="13.42578125" bestFit="1" customWidth="1"/>
    <col min="24" max="24" width="2.28515625" style="9" bestFit="1" customWidth="1"/>
    <col min="25" max="25" width="6.5703125" bestFit="1" customWidth="1"/>
    <col min="26" max="26" width="4.85546875" bestFit="1" customWidth="1"/>
    <col min="27" max="27" width="15.140625" style="7" bestFit="1" customWidth="1"/>
    <col min="28" max="28" width="11.28515625" style="7" bestFit="1" customWidth="1"/>
    <col min="29" max="29" width="13" style="7" bestFit="1" customWidth="1"/>
    <col min="30" max="30" width="10" style="10" bestFit="1" customWidth="1"/>
    <col min="31" max="31" width="2.28515625" style="9" bestFit="1" customWidth="1"/>
    <col min="32" max="32" width="11.7109375" bestFit="1" customWidth="1"/>
    <col min="33" max="35" width="6" style="45" bestFit="1" customWidth="1"/>
    <col min="36" max="36" width="2.28515625" style="191" bestFit="1" customWidth="1"/>
    <col min="37" max="37" width="89.28515625" style="8" bestFit="1" customWidth="1"/>
    <col min="38" max="38" width="5.28515625" style="7" bestFit="1" customWidth="1"/>
    <col min="39" max="39" width="9.85546875" style="7" bestFit="1" customWidth="1"/>
    <col min="40" max="40" width="2.28515625" style="190" bestFit="1" customWidth="1"/>
    <col min="41" max="41" width="49.28515625" style="7" bestFit="1" customWidth="1"/>
    <col min="42" max="42" width="2.42578125" style="190" customWidth="1"/>
    <col min="43" max="43" width="6.28515625" style="7" bestFit="1" customWidth="1"/>
    <col min="44" max="44" width="3.42578125" style="7" bestFit="1" customWidth="1"/>
    <col min="45" max="45" width="4.140625" customWidth="1"/>
    <col min="46" max="46" width="5" customWidth="1"/>
    <col min="47" max="47" width="9.140625" bestFit="1" customWidth="1"/>
    <col min="48" max="48" width="4.140625" customWidth="1"/>
    <col min="49" max="49" width="9.140625" bestFit="1" customWidth="1"/>
    <col min="50" max="50" width="28.5703125" bestFit="1" customWidth="1"/>
    <col min="51" max="58" width="9.140625" bestFit="1" customWidth="1"/>
    <col min="59" max="59" width="2.140625" bestFit="1" customWidth="1"/>
    <col min="60" max="60" width="9.140625" bestFit="1" customWidth="1"/>
    <col min="61" max="61" width="2.140625" bestFit="1" customWidth="1"/>
    <col min="62" max="62" width="9.140625" bestFit="1" customWidth="1"/>
    <col min="63" max="63" width="2.140625" bestFit="1" customWidth="1"/>
    <col min="64" max="64" width="9.140625" bestFit="1" customWidth="1"/>
    <col min="65" max="65" width="2.140625" bestFit="1" customWidth="1"/>
    <col min="66" max="66" width="9.140625" bestFit="1" customWidth="1"/>
    <col min="67" max="67" width="2.140625" bestFit="1" customWidth="1"/>
    <col min="68" max="89" width="9.140625" bestFit="1" customWidth="1"/>
  </cols>
  <sheetData>
    <row r="1" spans="1:161" s="100" customFormat="1" ht="15" customHeight="1">
      <c r="A1" s="39" t="s">
        <v>0</v>
      </c>
      <c r="B1" s="39" t="s">
        <v>2666</v>
      </c>
      <c r="C1" s="102" t="s">
        <v>2667</v>
      </c>
      <c r="D1" s="39" t="s">
        <v>2668</v>
      </c>
      <c r="E1" s="39" t="s">
        <v>3</v>
      </c>
      <c r="F1" s="100" t="s">
        <v>6</v>
      </c>
      <c r="G1" s="100" t="s">
        <v>2669</v>
      </c>
      <c r="H1" s="103" t="s">
        <v>2670</v>
      </c>
      <c r="I1" s="102" t="s">
        <v>9</v>
      </c>
      <c r="J1" s="102" t="s">
        <v>10</v>
      </c>
      <c r="K1" s="39" t="s">
        <v>11</v>
      </c>
      <c r="L1" s="39" t="s">
        <v>12</v>
      </c>
      <c r="M1" s="350" t="s">
        <v>2671</v>
      </c>
      <c r="N1" s="104" t="s">
        <v>2672</v>
      </c>
      <c r="O1" s="102" t="s">
        <v>14</v>
      </c>
      <c r="P1" s="100" t="s">
        <v>15</v>
      </c>
      <c r="Q1" s="100" t="s">
        <v>16</v>
      </c>
      <c r="R1" s="100" t="s">
        <v>17</v>
      </c>
      <c r="S1" s="39" t="s">
        <v>11</v>
      </c>
      <c r="T1" s="39" t="s">
        <v>12</v>
      </c>
      <c r="U1" s="100" t="s">
        <v>18</v>
      </c>
      <c r="V1" s="206" t="s">
        <v>19</v>
      </c>
      <c r="W1" s="105" t="s">
        <v>20</v>
      </c>
      <c r="X1" s="41" t="s">
        <v>179</v>
      </c>
      <c r="Y1" s="83" t="s">
        <v>21</v>
      </c>
      <c r="Z1" s="83" t="s">
        <v>22</v>
      </c>
      <c r="AA1" s="83" t="s">
        <v>23</v>
      </c>
      <c r="AB1" s="83" t="s">
        <v>24</v>
      </c>
      <c r="AC1" s="306" t="s">
        <v>25</v>
      </c>
      <c r="AD1" s="307" t="s">
        <v>26</v>
      </c>
      <c r="AE1" s="312" t="s">
        <v>179</v>
      </c>
      <c r="AF1" s="39" t="s">
        <v>27</v>
      </c>
      <c r="AG1" s="84" t="s">
        <v>28</v>
      </c>
      <c r="AH1" s="84" t="s">
        <v>29</v>
      </c>
      <c r="AI1" s="84" t="s">
        <v>30</v>
      </c>
      <c r="AJ1" s="41" t="s">
        <v>179</v>
      </c>
      <c r="AK1" s="102" t="s">
        <v>2256</v>
      </c>
      <c r="AL1" s="39" t="s">
        <v>2673</v>
      </c>
      <c r="AM1" s="496" t="s">
        <v>2674</v>
      </c>
      <c r="AN1" s="75" t="s">
        <v>179</v>
      </c>
      <c r="AO1" s="473"/>
      <c r="AP1" s="473"/>
      <c r="AQ1" s="473" t="s">
        <v>2675</v>
      </c>
      <c r="AR1" s="473"/>
      <c r="AS1" s="474"/>
      <c r="AT1" s="474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  <c r="CN1" s="106"/>
      <c r="CO1" s="106"/>
      <c r="CP1" s="106"/>
      <c r="CQ1" s="106"/>
      <c r="CR1" s="106"/>
      <c r="CS1" s="106"/>
      <c r="CT1" s="106"/>
      <c r="CU1" s="106"/>
      <c r="CV1" s="106"/>
      <c r="CW1" s="106"/>
      <c r="CX1" s="106"/>
      <c r="CY1" s="106"/>
      <c r="CZ1" s="106"/>
      <c r="DA1" s="106"/>
      <c r="DB1" s="106"/>
      <c r="DC1" s="106"/>
      <c r="DD1" s="106"/>
      <c r="DE1" s="106"/>
      <c r="DF1" s="106"/>
      <c r="DG1" s="106"/>
      <c r="DH1" s="106"/>
      <c r="DI1" s="106"/>
      <c r="DJ1" s="106"/>
      <c r="DK1" s="106"/>
      <c r="DL1" s="106"/>
      <c r="DM1" s="106"/>
      <c r="DN1" s="106"/>
      <c r="DO1" s="106"/>
      <c r="DP1" s="106"/>
      <c r="DQ1" s="106"/>
      <c r="DR1" s="106"/>
      <c r="DS1" s="106"/>
      <c r="DT1" s="106"/>
      <c r="DU1" s="106"/>
      <c r="DV1" s="106"/>
      <c r="DW1" s="106"/>
      <c r="DX1" s="106"/>
      <c r="DY1" s="106"/>
      <c r="DZ1" s="106"/>
      <c r="EA1" s="106"/>
      <c r="EB1" s="106"/>
      <c r="EC1" s="106"/>
      <c r="ED1" s="106"/>
      <c r="EE1" s="106"/>
      <c r="EF1" s="106"/>
      <c r="EG1" s="106"/>
      <c r="EH1" s="106"/>
      <c r="EI1" s="106"/>
      <c r="EJ1" s="107"/>
      <c r="EK1" s="108"/>
      <c r="EL1" s="108"/>
      <c r="EM1" s="108"/>
      <c r="EN1" s="108"/>
      <c r="EO1" s="108"/>
      <c r="EP1" s="108"/>
      <c r="EQ1" s="108"/>
      <c r="ER1" s="108"/>
      <c r="ES1" s="108"/>
      <c r="ET1" s="108"/>
      <c r="EU1" s="108"/>
      <c r="EV1" s="108"/>
      <c r="EW1" s="108"/>
      <c r="EX1" s="108"/>
      <c r="EY1" s="108"/>
      <c r="EZ1" s="108"/>
      <c r="FA1" s="108"/>
      <c r="FB1" s="108"/>
      <c r="FC1" s="108"/>
      <c r="FD1" s="108"/>
      <c r="FE1" s="108"/>
    </row>
    <row r="2" spans="1:161" s="22" customFormat="1" ht="15" customHeight="1">
      <c r="A2" s="171" t="s">
        <v>56</v>
      </c>
      <c r="B2" s="171" t="s">
        <v>179</v>
      </c>
      <c r="C2" s="353" t="s">
        <v>56</v>
      </c>
      <c r="D2" s="171"/>
      <c r="E2" s="171"/>
      <c r="F2" s="22" t="s">
        <v>2676</v>
      </c>
      <c r="G2" s="22" t="s">
        <v>2677</v>
      </c>
      <c r="H2" s="354"/>
      <c r="I2" s="449" t="s">
        <v>2678</v>
      </c>
      <c r="J2" s="450" t="s">
        <v>397</v>
      </c>
      <c r="K2" s="451" t="s">
        <v>170</v>
      </c>
      <c r="L2" s="451">
        <v>60586</v>
      </c>
      <c r="M2" s="453" t="s">
        <v>2679</v>
      </c>
      <c r="N2" s="452"/>
      <c r="O2" s="452" t="s">
        <v>1986</v>
      </c>
      <c r="P2" s="452" t="s">
        <v>2680</v>
      </c>
      <c r="Q2" s="452" t="s">
        <v>2681</v>
      </c>
      <c r="R2" s="452" t="s">
        <v>2682</v>
      </c>
      <c r="S2" s="535" t="s">
        <v>170</v>
      </c>
      <c r="T2" s="535">
        <v>60543</v>
      </c>
      <c r="U2" s="452"/>
      <c r="V2" s="714" t="s">
        <v>2683</v>
      </c>
      <c r="W2" s="355"/>
      <c r="X2" s="41"/>
      <c r="Y2" s="171">
        <v>616</v>
      </c>
      <c r="Z2" s="354">
        <v>619</v>
      </c>
      <c r="AA2" s="171"/>
      <c r="AB2" s="171"/>
      <c r="AC2" s="356" t="s">
        <v>2684</v>
      </c>
      <c r="AD2" s="171" t="s">
        <v>2685</v>
      </c>
      <c r="AE2" s="312"/>
      <c r="AF2" s="171"/>
      <c r="AG2" s="357"/>
      <c r="AH2" s="358">
        <v>295</v>
      </c>
      <c r="AI2" s="357"/>
      <c r="AJ2" s="41"/>
      <c r="AK2" s="359" t="s">
        <v>2686</v>
      </c>
      <c r="AL2" s="171" t="s">
        <v>179</v>
      </c>
      <c r="AM2" s="497"/>
      <c r="AN2" s="75"/>
      <c r="AO2" s="202" t="str">
        <f>I2&amp;" "&amp;J2&amp;","&amp;" "&amp;K2&amp;" "&amp;L2</f>
        <v>7800 West Caton Farm Rd. Plainfield, IL 60586</v>
      </c>
      <c r="AP2" s="348"/>
      <c r="AQ2" s="360">
        <v>3</v>
      </c>
      <c r="AR2" s="360"/>
      <c r="AS2" s="361"/>
      <c r="AT2" s="361"/>
      <c r="AU2" s="361"/>
      <c r="AV2" s="361"/>
      <c r="AW2" s="360"/>
      <c r="AX2" s="361"/>
      <c r="AY2" s="361"/>
      <c r="AZ2" s="361"/>
      <c r="BA2" s="361"/>
      <c r="BB2" s="361"/>
      <c r="BC2" s="361"/>
      <c r="BD2" s="361"/>
      <c r="BE2" s="361"/>
      <c r="BF2" s="361"/>
      <c r="BG2" s="361"/>
      <c r="BH2" s="361"/>
      <c r="BI2" s="361"/>
      <c r="BJ2" s="361"/>
      <c r="BK2" s="361"/>
      <c r="BL2" s="361"/>
      <c r="BM2" s="361"/>
      <c r="BN2" s="361"/>
      <c r="BO2" s="361"/>
      <c r="BP2" s="361"/>
      <c r="BQ2" s="361"/>
      <c r="BR2" s="361"/>
      <c r="BS2" s="361"/>
      <c r="BT2" s="361"/>
      <c r="BU2" s="361"/>
      <c r="BV2" s="361"/>
      <c r="BW2" s="361"/>
      <c r="BX2" s="361"/>
      <c r="BY2" s="361"/>
      <c r="BZ2" s="361"/>
      <c r="CA2" s="361"/>
      <c r="CB2" s="361"/>
      <c r="CC2" s="361"/>
      <c r="CD2" s="361"/>
      <c r="CE2" s="361"/>
      <c r="CF2" s="361"/>
      <c r="CG2" s="361"/>
      <c r="CH2" s="361"/>
      <c r="CI2" s="361"/>
      <c r="CJ2" s="361"/>
      <c r="CK2" s="361"/>
      <c r="CL2" s="361"/>
      <c r="CM2" s="361"/>
      <c r="CN2" s="361"/>
      <c r="CO2" s="361"/>
      <c r="CP2" s="361"/>
      <c r="CQ2" s="361"/>
      <c r="CR2" s="361"/>
      <c r="CS2" s="361"/>
      <c r="CT2" s="361"/>
      <c r="CU2" s="361"/>
      <c r="CV2" s="361"/>
      <c r="CW2" s="361"/>
      <c r="CX2" s="361"/>
      <c r="CY2" s="361"/>
      <c r="CZ2" s="361"/>
      <c r="DA2" s="361"/>
      <c r="DB2" s="361"/>
      <c r="DC2" s="361"/>
      <c r="DD2" s="361"/>
      <c r="DE2" s="361"/>
      <c r="DF2" s="361"/>
      <c r="DG2" s="361"/>
      <c r="DH2" s="361"/>
      <c r="DI2" s="361"/>
      <c r="DJ2" s="361"/>
      <c r="DK2" s="361"/>
      <c r="DL2" s="361"/>
      <c r="DM2" s="361"/>
      <c r="DN2" s="361"/>
      <c r="DO2" s="361"/>
      <c r="DP2" s="361"/>
      <c r="DQ2" s="361"/>
      <c r="DR2" s="361"/>
      <c r="DS2" s="361"/>
      <c r="DT2" s="361"/>
      <c r="DU2" s="361"/>
      <c r="DV2" s="361"/>
      <c r="DW2" s="361"/>
      <c r="DX2" s="361"/>
      <c r="DY2" s="361"/>
      <c r="DZ2" s="361"/>
      <c r="EA2" s="361"/>
      <c r="EB2" s="361"/>
      <c r="EC2" s="361"/>
      <c r="ED2" s="361"/>
      <c r="EE2" s="361"/>
      <c r="EF2" s="361"/>
      <c r="EG2" s="361"/>
      <c r="EH2" s="361"/>
      <c r="EI2" s="361"/>
      <c r="EJ2" s="362"/>
    </row>
    <row r="3" spans="1:161" s="22" customFormat="1" ht="15" customHeight="1">
      <c r="A3" s="171" t="s">
        <v>56</v>
      </c>
      <c r="B3" s="171" t="s">
        <v>179</v>
      </c>
      <c r="C3" s="353" t="s">
        <v>56</v>
      </c>
      <c r="D3" s="171"/>
      <c r="E3" s="171"/>
      <c r="F3" s="22" t="s">
        <v>2687</v>
      </c>
      <c r="G3" s="22" t="s">
        <v>2688</v>
      </c>
      <c r="H3" s="354" t="s">
        <v>2689</v>
      </c>
      <c r="I3" s="353" t="s">
        <v>2690</v>
      </c>
      <c r="J3" s="293" t="s">
        <v>2691</v>
      </c>
      <c r="K3" s="171" t="s">
        <v>408</v>
      </c>
      <c r="L3" s="171">
        <v>21144</v>
      </c>
      <c r="M3" s="138" t="s">
        <v>409</v>
      </c>
      <c r="N3" s="129"/>
      <c r="O3" s="129" t="s">
        <v>410</v>
      </c>
      <c r="P3" s="129" t="s">
        <v>411</v>
      </c>
      <c r="Q3" s="129"/>
      <c r="R3" s="129"/>
      <c r="S3" s="128"/>
      <c r="T3" s="128"/>
      <c r="U3" s="129"/>
      <c r="V3" s="715" t="s">
        <v>412</v>
      </c>
      <c r="W3" s="355"/>
      <c r="X3" s="41"/>
      <c r="Y3" s="171">
        <v>630</v>
      </c>
      <c r="Z3" s="354">
        <v>703</v>
      </c>
      <c r="AA3" s="171"/>
      <c r="AB3" s="171"/>
      <c r="AC3" s="356" t="s">
        <v>2692</v>
      </c>
      <c r="AD3" s="171" t="s">
        <v>2685</v>
      </c>
      <c r="AE3" s="312"/>
      <c r="AF3" s="171"/>
      <c r="AG3" s="357"/>
      <c r="AH3" s="358">
        <v>295</v>
      </c>
      <c r="AI3" s="357"/>
      <c r="AJ3" s="41"/>
      <c r="AK3" s="359" t="s">
        <v>2693</v>
      </c>
      <c r="AL3" s="171" t="s">
        <v>179</v>
      </c>
      <c r="AM3" s="497" t="s">
        <v>179</v>
      </c>
      <c r="AN3" s="75"/>
      <c r="AO3" s="202" t="str">
        <f>I3&amp;" "&amp;J3&amp;","&amp;" "&amp;K3&amp;" "&amp;L3</f>
        <v>585 Old Oak Road Annapolis, MD 21144</v>
      </c>
      <c r="AP3" s="348"/>
      <c r="AQ3" s="360">
        <v>9</v>
      </c>
      <c r="AR3" s="360"/>
      <c r="AS3" s="361"/>
      <c r="AT3" s="361"/>
      <c r="AU3" s="361"/>
      <c r="AV3" s="361"/>
      <c r="AW3" s="360"/>
      <c r="AX3" s="361"/>
      <c r="AY3" s="361"/>
      <c r="AZ3" s="361"/>
      <c r="BA3" s="361"/>
      <c r="BB3" s="361"/>
      <c r="BC3" s="361"/>
      <c r="BD3" s="361"/>
      <c r="BE3" s="361"/>
      <c r="BF3" s="361"/>
      <c r="BG3" s="361"/>
      <c r="BH3" s="361"/>
      <c r="BI3" s="361"/>
      <c r="BJ3" s="361"/>
      <c r="BK3" s="361"/>
      <c r="BL3" s="361"/>
      <c r="BM3" s="361"/>
      <c r="BN3" s="361"/>
      <c r="BO3" s="361"/>
      <c r="BP3" s="361"/>
      <c r="BQ3" s="361"/>
      <c r="BR3" s="361"/>
      <c r="BS3" s="361"/>
      <c r="BT3" s="361"/>
      <c r="BU3" s="361"/>
      <c r="BV3" s="361"/>
      <c r="BW3" s="361"/>
      <c r="BX3" s="361"/>
      <c r="BY3" s="361"/>
      <c r="BZ3" s="361"/>
      <c r="CA3" s="361"/>
      <c r="CB3" s="361"/>
      <c r="CC3" s="361"/>
      <c r="CD3" s="361"/>
      <c r="CE3" s="361"/>
      <c r="CF3" s="361"/>
      <c r="CG3" s="361"/>
      <c r="CH3" s="361"/>
      <c r="CI3" s="361"/>
      <c r="CJ3" s="361"/>
      <c r="CK3" s="361"/>
      <c r="CL3" s="361"/>
      <c r="CM3" s="361"/>
      <c r="CN3" s="361"/>
      <c r="CO3" s="361"/>
      <c r="CP3" s="361"/>
      <c r="CQ3" s="361"/>
      <c r="CR3" s="361"/>
      <c r="CS3" s="361"/>
      <c r="CT3" s="361"/>
      <c r="CU3" s="361"/>
      <c r="CV3" s="361"/>
      <c r="CW3" s="361"/>
      <c r="CX3" s="361"/>
      <c r="CY3" s="361"/>
      <c r="CZ3" s="361"/>
      <c r="DA3" s="361"/>
      <c r="DB3" s="361"/>
      <c r="DC3" s="361"/>
      <c r="DD3" s="361"/>
      <c r="DE3" s="361"/>
      <c r="DF3" s="361"/>
      <c r="DG3" s="361"/>
      <c r="DH3" s="361"/>
      <c r="DI3" s="361"/>
      <c r="DJ3" s="361"/>
      <c r="DK3" s="361"/>
      <c r="DL3" s="361"/>
      <c r="DM3" s="361"/>
      <c r="DN3" s="361"/>
      <c r="DO3" s="361"/>
      <c r="DP3" s="361"/>
      <c r="DQ3" s="361"/>
      <c r="DR3" s="361"/>
      <c r="DS3" s="361"/>
      <c r="DT3" s="361"/>
      <c r="DU3" s="361"/>
      <c r="DV3" s="361"/>
      <c r="DW3" s="361"/>
      <c r="DX3" s="361"/>
      <c r="DY3" s="361"/>
      <c r="DZ3" s="361"/>
      <c r="EA3" s="361"/>
      <c r="EB3" s="361"/>
      <c r="EC3" s="361"/>
      <c r="ED3" s="361"/>
      <c r="EE3" s="361"/>
      <c r="EF3" s="361"/>
      <c r="EG3" s="361"/>
      <c r="EH3" s="361"/>
      <c r="EI3" s="361"/>
      <c r="EJ3" s="362"/>
    </row>
    <row r="4" spans="1:161" s="22" customFormat="1" ht="15" customHeight="1">
      <c r="A4" s="171" t="s">
        <v>56</v>
      </c>
      <c r="B4" s="171" t="s">
        <v>179</v>
      </c>
      <c r="C4" s="353" t="s">
        <v>56</v>
      </c>
      <c r="D4" s="171"/>
      <c r="E4" s="171"/>
      <c r="F4" s="22" t="s">
        <v>2694</v>
      </c>
      <c r="G4" s="22" t="s">
        <v>2695</v>
      </c>
      <c r="H4" s="354" t="s">
        <v>2689</v>
      </c>
      <c r="I4" s="353" t="s">
        <v>2690</v>
      </c>
      <c r="J4" s="293" t="s">
        <v>2691</v>
      </c>
      <c r="K4" s="171" t="s">
        <v>408</v>
      </c>
      <c r="L4" s="171">
        <v>21144</v>
      </c>
      <c r="M4" s="138" t="s">
        <v>409</v>
      </c>
      <c r="N4" s="129"/>
      <c r="O4" s="129" t="s">
        <v>410</v>
      </c>
      <c r="P4" s="129" t="s">
        <v>411</v>
      </c>
      <c r="Q4" s="129"/>
      <c r="R4" s="129"/>
      <c r="S4" s="128"/>
      <c r="T4" s="128"/>
      <c r="U4" s="129"/>
      <c r="V4" s="715" t="s">
        <v>412</v>
      </c>
      <c r="W4" s="355"/>
      <c r="X4" s="41"/>
      <c r="Y4" s="171">
        <v>728</v>
      </c>
      <c r="Z4" s="354">
        <v>731</v>
      </c>
      <c r="AA4" s="171"/>
      <c r="AB4" s="171"/>
      <c r="AC4" s="356" t="s">
        <v>2696</v>
      </c>
      <c r="AD4" s="171" t="s">
        <v>2685</v>
      </c>
      <c r="AE4" s="312"/>
      <c r="AF4" s="171"/>
      <c r="AG4" s="357"/>
      <c r="AH4" s="358">
        <v>295</v>
      </c>
      <c r="AI4" s="357"/>
      <c r="AJ4" s="41"/>
      <c r="AK4" s="359" t="s">
        <v>2693</v>
      </c>
      <c r="AL4" s="171" t="s">
        <v>179</v>
      </c>
      <c r="AM4" s="497"/>
      <c r="AN4" s="75"/>
      <c r="AO4" s="202" t="str">
        <f>I4&amp;" "&amp;J4&amp;","&amp;" "&amp;K4&amp;" "&amp;L4</f>
        <v>585 Old Oak Road Annapolis, MD 21144</v>
      </c>
      <c r="AP4" s="348"/>
      <c r="AQ4" s="360">
        <v>15</v>
      </c>
      <c r="AR4" s="360"/>
      <c r="AS4" s="361"/>
      <c r="AT4" s="361"/>
      <c r="AU4" s="361"/>
      <c r="AV4" s="361"/>
      <c r="AW4" s="360"/>
      <c r="AX4" s="361"/>
      <c r="AY4" s="361"/>
      <c r="AZ4" s="361"/>
      <c r="BA4" s="361"/>
      <c r="BB4" s="361"/>
      <c r="BC4" s="361"/>
      <c r="BD4" s="361"/>
      <c r="BE4" s="361"/>
      <c r="BF4" s="361"/>
      <c r="BG4" s="361"/>
      <c r="BH4" s="361"/>
      <c r="BI4" s="361"/>
      <c r="BJ4" s="361"/>
      <c r="BK4" s="361"/>
      <c r="BL4" s="361"/>
      <c r="BM4" s="361"/>
      <c r="BN4" s="361"/>
      <c r="BO4" s="361"/>
      <c r="BP4" s="361"/>
      <c r="BQ4" s="361"/>
      <c r="BR4" s="361"/>
      <c r="BS4" s="361"/>
      <c r="BT4" s="361"/>
      <c r="BU4" s="361"/>
      <c r="BV4" s="361"/>
      <c r="BW4" s="361"/>
      <c r="BX4" s="361"/>
      <c r="BY4" s="361"/>
      <c r="BZ4" s="361"/>
      <c r="CA4" s="361"/>
      <c r="CB4" s="361"/>
      <c r="CC4" s="361"/>
      <c r="CD4" s="361"/>
      <c r="CE4" s="361"/>
      <c r="CF4" s="361"/>
      <c r="CG4" s="361"/>
      <c r="CH4" s="361"/>
      <c r="CI4" s="361"/>
      <c r="CJ4" s="361"/>
      <c r="CK4" s="361"/>
      <c r="CL4" s="361"/>
      <c r="CM4" s="361"/>
      <c r="CN4" s="361"/>
      <c r="CO4" s="361"/>
      <c r="CP4" s="361"/>
      <c r="CQ4" s="361"/>
      <c r="CR4" s="361"/>
      <c r="CS4" s="361"/>
      <c r="CT4" s="361"/>
      <c r="CU4" s="361"/>
      <c r="CV4" s="361"/>
      <c r="CW4" s="361"/>
      <c r="CX4" s="361"/>
      <c r="CY4" s="361"/>
      <c r="CZ4" s="361"/>
      <c r="DA4" s="361"/>
      <c r="DB4" s="361"/>
      <c r="DC4" s="361"/>
      <c r="DD4" s="361"/>
      <c r="DE4" s="361"/>
      <c r="DF4" s="361"/>
      <c r="DG4" s="361"/>
      <c r="DH4" s="361"/>
      <c r="DI4" s="361"/>
      <c r="DJ4" s="361"/>
      <c r="DK4" s="361"/>
      <c r="DL4" s="361"/>
      <c r="DM4" s="361"/>
      <c r="DN4" s="361"/>
      <c r="DO4" s="361"/>
      <c r="DP4" s="361"/>
      <c r="DQ4" s="361"/>
      <c r="DR4" s="361"/>
      <c r="DS4" s="361"/>
      <c r="DT4" s="361"/>
      <c r="DU4" s="361"/>
      <c r="DV4" s="361"/>
      <c r="DW4" s="361"/>
      <c r="DX4" s="361"/>
      <c r="DY4" s="361"/>
      <c r="DZ4" s="361"/>
      <c r="EA4" s="361"/>
      <c r="EB4" s="361"/>
      <c r="EC4" s="361"/>
      <c r="ED4" s="361"/>
      <c r="EE4" s="361"/>
      <c r="EF4" s="361"/>
      <c r="EG4" s="361"/>
      <c r="EH4" s="361"/>
      <c r="EI4" s="361"/>
      <c r="EJ4" s="362"/>
    </row>
    <row r="5" spans="1:161" s="22" customFormat="1" ht="15" customHeight="1">
      <c r="A5" s="171" t="s">
        <v>56</v>
      </c>
      <c r="B5" s="171" t="s">
        <v>179</v>
      </c>
      <c r="C5" s="353" t="s">
        <v>56</v>
      </c>
      <c r="D5" s="171"/>
      <c r="E5" s="171"/>
      <c r="F5" s="22" t="s">
        <v>2697</v>
      </c>
      <c r="G5" s="22" t="s">
        <v>2698</v>
      </c>
      <c r="H5" s="354" t="s">
        <v>2699</v>
      </c>
      <c r="I5" s="449" t="s">
        <v>2700</v>
      </c>
      <c r="J5" s="450" t="s">
        <v>2701</v>
      </c>
      <c r="K5" s="451" t="s">
        <v>248</v>
      </c>
      <c r="L5" s="451">
        <v>45246</v>
      </c>
      <c r="M5" s="453" t="s">
        <v>2702</v>
      </c>
      <c r="N5" s="452"/>
      <c r="O5" s="452" t="s">
        <v>2703</v>
      </c>
      <c r="P5" s="452" t="s">
        <v>2704</v>
      </c>
      <c r="Q5" s="452" t="s">
        <v>2705</v>
      </c>
      <c r="R5" s="452" t="s">
        <v>2706</v>
      </c>
      <c r="S5" s="535" t="s">
        <v>248</v>
      </c>
      <c r="T5" s="535">
        <v>45011</v>
      </c>
      <c r="U5" s="452"/>
      <c r="V5" s="714" t="s">
        <v>2707</v>
      </c>
      <c r="W5" s="355"/>
      <c r="X5" s="41"/>
      <c r="Y5" s="171">
        <v>721</v>
      </c>
      <c r="Z5" s="354">
        <v>724</v>
      </c>
      <c r="AA5" s="171"/>
      <c r="AB5" s="171"/>
      <c r="AC5" s="356" t="s">
        <v>2708</v>
      </c>
      <c r="AD5" s="171" t="s">
        <v>2685</v>
      </c>
      <c r="AE5" s="312"/>
      <c r="AF5" s="171"/>
      <c r="AG5" s="357"/>
      <c r="AH5" s="358"/>
      <c r="AI5" s="357"/>
      <c r="AJ5" s="41"/>
      <c r="AK5" s="359" t="s">
        <v>2709</v>
      </c>
      <c r="AL5" s="171" t="s">
        <v>179</v>
      </c>
      <c r="AM5" s="497"/>
      <c r="AN5" s="75"/>
      <c r="AO5" s="202" t="str">
        <f>I5&amp;" "&amp;J5&amp;","&amp;" "&amp;K5&amp;" "&amp;L5</f>
        <v>100 Viking Way Cincinnati, OH 45246</v>
      </c>
      <c r="AP5" s="348"/>
      <c r="AQ5" s="360"/>
      <c r="AR5" s="360"/>
      <c r="AS5" s="361"/>
      <c r="AT5" s="361"/>
      <c r="AU5" s="361"/>
      <c r="AV5" s="361"/>
      <c r="AW5" s="360"/>
      <c r="AX5" s="361"/>
      <c r="AY5" s="361"/>
      <c r="AZ5" s="361"/>
      <c r="BA5" s="361"/>
      <c r="BB5" s="361"/>
      <c r="BC5" s="361"/>
      <c r="BD5" s="361"/>
      <c r="BE5" s="361"/>
      <c r="BF5" s="361"/>
      <c r="BG5" s="361"/>
      <c r="BH5" s="361"/>
      <c r="BI5" s="361"/>
      <c r="BJ5" s="361"/>
      <c r="BK5" s="361"/>
      <c r="BL5" s="361"/>
      <c r="BM5" s="361"/>
      <c r="BN5" s="361"/>
      <c r="BO5" s="361"/>
      <c r="BP5" s="361"/>
      <c r="BQ5" s="361"/>
      <c r="BR5" s="361"/>
      <c r="BS5" s="361"/>
      <c r="BT5" s="361"/>
      <c r="BU5" s="361"/>
      <c r="BV5" s="361"/>
      <c r="BW5" s="361"/>
      <c r="BX5" s="361"/>
      <c r="BY5" s="361"/>
      <c r="BZ5" s="361"/>
      <c r="CA5" s="361"/>
      <c r="CB5" s="361"/>
      <c r="CC5" s="361"/>
      <c r="CD5" s="361"/>
      <c r="CE5" s="361"/>
      <c r="CF5" s="361"/>
      <c r="CG5" s="361"/>
      <c r="CH5" s="361"/>
      <c r="CI5" s="361"/>
      <c r="CJ5" s="361"/>
      <c r="CK5" s="361"/>
      <c r="CL5" s="361"/>
      <c r="CM5" s="361"/>
      <c r="CN5" s="361"/>
      <c r="CO5" s="361"/>
      <c r="CP5" s="361"/>
      <c r="CQ5" s="361"/>
      <c r="CR5" s="361"/>
      <c r="CS5" s="361"/>
      <c r="CT5" s="361"/>
      <c r="CU5" s="361"/>
      <c r="CV5" s="361"/>
      <c r="CW5" s="361"/>
      <c r="CX5" s="361"/>
      <c r="CY5" s="361"/>
      <c r="CZ5" s="361"/>
      <c r="DA5" s="361"/>
      <c r="DB5" s="361"/>
      <c r="DC5" s="361"/>
      <c r="DD5" s="361"/>
      <c r="DE5" s="361"/>
      <c r="DF5" s="361"/>
      <c r="DG5" s="361"/>
      <c r="DH5" s="361"/>
      <c r="DI5" s="361"/>
      <c r="DJ5" s="361"/>
      <c r="DK5" s="361"/>
      <c r="DL5" s="361"/>
      <c r="DM5" s="361"/>
      <c r="DN5" s="361"/>
      <c r="DO5" s="361"/>
      <c r="DP5" s="361"/>
      <c r="DQ5" s="361"/>
      <c r="DR5" s="361"/>
      <c r="DS5" s="361"/>
      <c r="DT5" s="361"/>
      <c r="DU5" s="361"/>
      <c r="DV5" s="361"/>
      <c r="DW5" s="361"/>
      <c r="DX5" s="361"/>
      <c r="DY5" s="361"/>
      <c r="DZ5" s="361"/>
      <c r="EA5" s="361"/>
      <c r="EB5" s="361"/>
      <c r="EC5" s="361"/>
      <c r="ED5" s="361"/>
      <c r="EE5" s="361"/>
      <c r="EF5" s="361"/>
      <c r="EG5" s="361"/>
      <c r="EH5" s="361"/>
      <c r="EI5" s="361"/>
      <c r="EJ5" s="362"/>
    </row>
    <row r="6" spans="1:161" s="21" customFormat="1" ht="15" customHeight="1">
      <c r="A6" s="15" t="s">
        <v>563</v>
      </c>
      <c r="B6" s="15"/>
      <c r="C6" s="14" t="s">
        <v>2710</v>
      </c>
      <c r="D6" s="16"/>
      <c r="E6" s="16">
        <v>29</v>
      </c>
      <c r="F6" s="14" t="s">
        <v>2711</v>
      </c>
      <c r="G6" s="14" t="s">
        <v>611</v>
      </c>
      <c r="H6" s="16"/>
      <c r="I6" s="13" t="s">
        <v>612</v>
      </c>
      <c r="J6" s="14" t="s">
        <v>613</v>
      </c>
      <c r="K6" s="16" t="s">
        <v>248</v>
      </c>
      <c r="L6" s="16">
        <v>44601</v>
      </c>
      <c r="M6" s="13" t="s">
        <v>614</v>
      </c>
      <c r="N6" s="13"/>
      <c r="O6" s="695" t="s">
        <v>615</v>
      </c>
      <c r="P6" s="13" t="s">
        <v>616</v>
      </c>
      <c r="Q6" s="13" t="s">
        <v>617</v>
      </c>
      <c r="R6" s="13" t="s">
        <v>613</v>
      </c>
      <c r="S6" s="16" t="s">
        <v>248</v>
      </c>
      <c r="T6" s="17">
        <v>44601</v>
      </c>
      <c r="U6" s="16"/>
      <c r="V6" s="229" t="s">
        <v>618</v>
      </c>
      <c r="W6" s="13"/>
      <c r="X6" s="41" t="s">
        <v>179</v>
      </c>
      <c r="Y6" s="16">
        <v>616</v>
      </c>
      <c r="Z6" s="16">
        <v>619</v>
      </c>
      <c r="AA6" s="16"/>
      <c r="AB6" s="16"/>
      <c r="AC6" s="115" t="s">
        <v>2684</v>
      </c>
      <c r="AD6" s="16" t="s">
        <v>2685</v>
      </c>
      <c r="AE6" s="312" t="s">
        <v>179</v>
      </c>
      <c r="AF6" s="16"/>
      <c r="AG6" s="111">
        <v>270</v>
      </c>
      <c r="AH6" s="363">
        <v>270</v>
      </c>
      <c r="AI6" s="111"/>
      <c r="AJ6" s="41" t="s">
        <v>179</v>
      </c>
      <c r="AK6" s="26" t="s">
        <v>2712</v>
      </c>
      <c r="AL6" s="13"/>
      <c r="AM6" s="498"/>
      <c r="AN6" s="75" t="s">
        <v>179</v>
      </c>
      <c r="AO6" s="202" t="str">
        <f>I6&amp;" "&amp;J6&amp;","&amp;" "&amp;K6&amp;" "&amp;L6</f>
        <v>400 Glamorgan St. Alliance, OH 44601</v>
      </c>
      <c r="AP6" s="348"/>
      <c r="AQ6" s="369">
        <v>4</v>
      </c>
      <c r="AR6" s="203"/>
      <c r="AS6" s="203"/>
      <c r="AT6" s="364"/>
      <c r="AU6" s="203"/>
      <c r="AV6" s="203"/>
      <c r="AW6" s="254"/>
      <c r="AX6" s="254"/>
      <c r="AY6" s="254"/>
      <c r="AZ6" s="254"/>
      <c r="BA6" s="254"/>
      <c r="BB6" s="254"/>
      <c r="BC6" s="254"/>
      <c r="BD6" s="254"/>
      <c r="BE6" s="254"/>
      <c r="BF6" s="254"/>
      <c r="BG6" s="254"/>
      <c r="BH6" s="254"/>
      <c r="BI6" s="254"/>
      <c r="BJ6" s="254"/>
      <c r="BK6" s="254"/>
      <c r="BL6" s="254"/>
      <c r="BM6" s="254"/>
      <c r="BN6" s="254"/>
      <c r="BO6" s="254"/>
      <c r="BP6" s="254"/>
      <c r="BQ6" s="254"/>
      <c r="BR6" s="254"/>
      <c r="BS6" s="254"/>
      <c r="BT6" s="254"/>
      <c r="BU6" s="254"/>
      <c r="BV6" s="254"/>
      <c r="BW6" s="254"/>
      <c r="BX6" s="254"/>
      <c r="BY6" s="254"/>
      <c r="BZ6" s="254"/>
      <c r="CA6" s="254"/>
      <c r="CB6" s="254"/>
      <c r="CC6" s="254"/>
      <c r="CD6" s="254"/>
      <c r="CE6" s="254"/>
      <c r="CF6" s="254"/>
      <c r="CG6" s="254"/>
      <c r="CH6" s="254"/>
      <c r="CI6" s="254"/>
      <c r="CJ6" s="254"/>
      <c r="CK6" s="254"/>
      <c r="CL6" s="254"/>
      <c r="CM6" s="254"/>
      <c r="CN6" s="254"/>
      <c r="CO6" s="254"/>
      <c r="CP6" s="254"/>
      <c r="CQ6" s="254"/>
      <c r="CR6" s="254"/>
      <c r="CS6" s="254"/>
      <c r="CT6" s="254"/>
      <c r="CU6" s="254"/>
      <c r="CV6" s="254"/>
      <c r="CW6" s="254"/>
      <c r="CX6" s="254"/>
      <c r="CY6" s="254"/>
      <c r="CZ6" s="254"/>
      <c r="DA6" s="254"/>
      <c r="DB6" s="254"/>
      <c r="DC6" s="254"/>
      <c r="DD6" s="254"/>
      <c r="DE6" s="254"/>
      <c r="DF6" s="254"/>
      <c r="DG6" s="254"/>
      <c r="DH6" s="254"/>
      <c r="DI6" s="254"/>
      <c r="DJ6" s="254"/>
      <c r="DK6" s="254"/>
      <c r="DL6" s="254"/>
      <c r="DM6" s="254"/>
      <c r="DN6" s="254"/>
      <c r="DO6" s="254"/>
      <c r="DP6" s="254"/>
      <c r="DQ6" s="254"/>
      <c r="DR6" s="254"/>
      <c r="DS6" s="254"/>
      <c r="DT6" s="254"/>
      <c r="DU6" s="254"/>
      <c r="DV6" s="254"/>
      <c r="DW6" s="254"/>
      <c r="DX6" s="254"/>
      <c r="DY6" s="254"/>
      <c r="DZ6" s="254"/>
      <c r="EA6" s="254"/>
      <c r="EB6" s="254"/>
      <c r="EC6" s="254"/>
      <c r="ED6" s="254"/>
      <c r="EE6" s="254"/>
      <c r="EF6" s="254"/>
      <c r="EG6" s="254"/>
      <c r="EH6" s="254"/>
      <c r="EI6" s="254"/>
      <c r="EJ6" s="114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</row>
    <row r="7" spans="1:161" s="13" customFormat="1" ht="15" customHeight="1">
      <c r="A7" s="15" t="s">
        <v>563</v>
      </c>
      <c r="B7" s="15"/>
      <c r="C7" s="14" t="s">
        <v>2710</v>
      </c>
      <c r="D7" s="16"/>
      <c r="E7" s="16"/>
      <c r="F7" s="14" t="s">
        <v>2713</v>
      </c>
      <c r="G7" s="14" t="s">
        <v>2714</v>
      </c>
      <c r="H7" s="16"/>
      <c r="I7" s="67" t="s">
        <v>634</v>
      </c>
      <c r="J7" s="287" t="s">
        <v>635</v>
      </c>
      <c r="K7" s="201" t="s">
        <v>472</v>
      </c>
      <c r="L7" s="201">
        <v>55433</v>
      </c>
      <c r="M7" s="67" t="s">
        <v>636</v>
      </c>
      <c r="N7" s="67"/>
      <c r="O7" s="441" t="s">
        <v>451</v>
      </c>
      <c r="P7" s="67" t="s">
        <v>637</v>
      </c>
      <c r="Q7" s="67"/>
      <c r="R7" s="67"/>
      <c r="S7" s="201"/>
      <c r="T7" s="317"/>
      <c r="U7" s="201"/>
      <c r="V7" s="538" t="s">
        <v>638</v>
      </c>
      <c r="X7" s="41"/>
      <c r="Y7" s="16">
        <v>714</v>
      </c>
      <c r="Z7" s="16">
        <v>717</v>
      </c>
      <c r="AA7" s="16"/>
      <c r="AB7" s="16"/>
      <c r="AC7" s="115" t="s">
        <v>2715</v>
      </c>
      <c r="AD7" s="16" t="s">
        <v>2685</v>
      </c>
      <c r="AE7" s="312"/>
      <c r="AF7" s="16"/>
      <c r="AG7" s="111"/>
      <c r="AH7" s="363"/>
      <c r="AI7" s="111"/>
      <c r="AJ7" s="41"/>
      <c r="AK7" s="26" t="s">
        <v>2716</v>
      </c>
      <c r="AM7" s="498"/>
      <c r="AN7" s="75"/>
      <c r="AO7" s="202" t="str">
        <f>I7&amp;" "&amp;J7&amp;","&amp;" "&amp;K7&amp;" "&amp;L7</f>
        <v>11200 Mississippi Blvd NW Coon Rapids, MN 55433</v>
      </c>
      <c r="AP7" s="348"/>
      <c r="AQ7" s="369"/>
      <c r="AR7" s="203"/>
      <c r="AS7" s="203"/>
      <c r="AT7" s="364"/>
      <c r="AU7" s="203"/>
      <c r="AV7" s="203"/>
      <c r="AW7" s="254"/>
      <c r="AX7" s="254"/>
      <c r="AY7" s="254"/>
      <c r="AZ7" s="254"/>
      <c r="BA7" s="254"/>
      <c r="BB7" s="254"/>
      <c r="BC7" s="254"/>
      <c r="BD7" s="254"/>
      <c r="BE7" s="254"/>
      <c r="BF7" s="254"/>
      <c r="BG7" s="254"/>
      <c r="BH7" s="254"/>
      <c r="BI7" s="254"/>
      <c r="BJ7" s="254"/>
      <c r="BK7" s="254"/>
      <c r="BL7" s="254"/>
      <c r="BM7" s="254"/>
      <c r="BN7" s="254"/>
      <c r="BO7" s="254"/>
      <c r="BP7" s="254"/>
      <c r="BQ7" s="254"/>
      <c r="BR7" s="254"/>
      <c r="BS7" s="254"/>
      <c r="BT7" s="254"/>
      <c r="BU7" s="254"/>
      <c r="BV7" s="254"/>
      <c r="BW7" s="254"/>
      <c r="BX7" s="254"/>
      <c r="BY7" s="254"/>
      <c r="BZ7" s="254"/>
      <c r="CA7" s="254"/>
      <c r="CB7" s="254"/>
      <c r="CC7" s="254"/>
      <c r="CD7" s="254"/>
      <c r="CE7" s="254"/>
      <c r="CF7" s="254"/>
      <c r="CG7" s="254"/>
      <c r="CH7" s="254"/>
      <c r="CI7" s="254"/>
      <c r="CJ7" s="254"/>
      <c r="CK7" s="254"/>
      <c r="CL7" s="254"/>
      <c r="CM7" s="254"/>
      <c r="CN7" s="254"/>
      <c r="CO7" s="254"/>
      <c r="CP7" s="254"/>
      <c r="CQ7" s="254"/>
      <c r="CR7" s="254"/>
      <c r="CS7" s="254"/>
      <c r="CT7" s="254"/>
      <c r="CU7" s="254"/>
      <c r="CV7" s="254"/>
      <c r="CW7" s="254"/>
      <c r="CX7" s="254"/>
      <c r="CY7" s="254"/>
      <c r="CZ7" s="254"/>
      <c r="DA7" s="254"/>
      <c r="DB7" s="254"/>
      <c r="DC7" s="254"/>
      <c r="DD7" s="254"/>
      <c r="DE7" s="254"/>
      <c r="DF7" s="254"/>
      <c r="DG7" s="254"/>
      <c r="DH7" s="254"/>
      <c r="DI7" s="254"/>
      <c r="DJ7" s="254"/>
      <c r="DK7" s="254"/>
      <c r="DL7" s="254"/>
      <c r="DM7" s="254"/>
      <c r="DN7" s="254"/>
      <c r="DO7" s="254"/>
      <c r="DP7" s="254"/>
      <c r="DQ7" s="254"/>
      <c r="DR7" s="254"/>
      <c r="DS7" s="254"/>
      <c r="DT7" s="254"/>
      <c r="DU7" s="254"/>
      <c r="DV7" s="254"/>
      <c r="DW7" s="254"/>
      <c r="DX7" s="254"/>
      <c r="DY7" s="254"/>
      <c r="DZ7" s="254"/>
      <c r="EA7" s="254"/>
      <c r="EB7" s="254"/>
      <c r="EC7" s="254"/>
      <c r="ED7" s="254"/>
      <c r="EE7" s="254"/>
      <c r="EF7" s="254"/>
      <c r="EG7" s="254"/>
      <c r="EH7" s="254"/>
      <c r="EI7" s="254"/>
      <c r="EJ7" s="114"/>
    </row>
    <row r="8" spans="1:161" s="13" customFormat="1" ht="15" customHeight="1">
      <c r="A8" s="15" t="s">
        <v>563</v>
      </c>
      <c r="B8" s="15"/>
      <c r="C8" s="14" t="s">
        <v>2710</v>
      </c>
      <c r="D8" s="16"/>
      <c r="E8" s="16"/>
      <c r="F8" s="14" t="s">
        <v>2717</v>
      </c>
      <c r="G8" s="14" t="s">
        <v>654</v>
      </c>
      <c r="H8" s="16"/>
      <c r="I8" s="67" t="s">
        <v>655</v>
      </c>
      <c r="J8" s="287" t="s">
        <v>656</v>
      </c>
      <c r="K8" s="201" t="s">
        <v>185</v>
      </c>
      <c r="L8" s="201">
        <v>95521</v>
      </c>
      <c r="M8" s="483" t="s">
        <v>657</v>
      </c>
      <c r="N8" s="483"/>
      <c r="O8" s="441" t="s">
        <v>487</v>
      </c>
      <c r="P8" s="67" t="s">
        <v>658</v>
      </c>
      <c r="Q8" s="67" t="s">
        <v>659</v>
      </c>
      <c r="R8" s="67" t="s">
        <v>660</v>
      </c>
      <c r="S8" s="201" t="s">
        <v>185</v>
      </c>
      <c r="T8" s="317">
        <v>95519</v>
      </c>
      <c r="U8" s="201" t="s">
        <v>661</v>
      </c>
      <c r="V8" s="538" t="s">
        <v>662</v>
      </c>
      <c r="W8" s="13" t="s">
        <v>663</v>
      </c>
      <c r="X8" s="41"/>
      <c r="Y8" s="16">
        <v>623</v>
      </c>
      <c r="Z8" s="16">
        <v>626</v>
      </c>
      <c r="AA8" s="16"/>
      <c r="AB8" s="115"/>
      <c r="AC8" s="115" t="s">
        <v>2718</v>
      </c>
      <c r="AD8" s="484" t="s">
        <v>2685</v>
      </c>
      <c r="AE8" s="312"/>
      <c r="AF8" s="16"/>
      <c r="AG8" s="111"/>
      <c r="AH8" s="363"/>
      <c r="AI8" s="111"/>
      <c r="AJ8" s="41"/>
      <c r="AK8" s="26" t="s">
        <v>2719</v>
      </c>
      <c r="AM8" s="498"/>
      <c r="AN8" s="75"/>
      <c r="AO8" s="202" t="str">
        <f>I8&amp;" "&amp;J8&amp;","&amp;" "&amp;K8&amp;" "&amp;L8</f>
        <v>1720 M St Arcata, CA 95521</v>
      </c>
      <c r="AP8" s="348"/>
      <c r="AQ8" s="369">
        <v>7</v>
      </c>
      <c r="AR8" s="203"/>
      <c r="AS8" s="203"/>
      <c r="AT8" s="364"/>
      <c r="AU8" s="203"/>
      <c r="AV8" s="203"/>
      <c r="AW8" s="254"/>
      <c r="AX8" s="254"/>
      <c r="AY8" s="254"/>
      <c r="AZ8" s="254"/>
      <c r="BA8" s="254"/>
      <c r="BB8" s="254"/>
      <c r="BC8" s="254"/>
      <c r="BD8" s="254"/>
      <c r="BE8" s="254"/>
      <c r="BF8" s="254"/>
      <c r="BG8" s="254"/>
      <c r="BH8" s="254"/>
      <c r="BI8" s="254"/>
      <c r="BJ8" s="254"/>
      <c r="BK8" s="254"/>
      <c r="BL8" s="254"/>
      <c r="BM8" s="254"/>
      <c r="BN8" s="254"/>
      <c r="BO8" s="254"/>
      <c r="BP8" s="254"/>
      <c r="BQ8" s="254"/>
      <c r="BR8" s="254"/>
      <c r="BS8" s="254"/>
      <c r="BT8" s="254"/>
      <c r="BU8" s="254"/>
      <c r="BV8" s="254"/>
      <c r="BW8" s="254"/>
      <c r="BX8" s="254"/>
      <c r="BY8" s="254"/>
      <c r="BZ8" s="254"/>
      <c r="CA8" s="254"/>
      <c r="CB8" s="254"/>
      <c r="CC8" s="254"/>
      <c r="CD8" s="254"/>
      <c r="CE8" s="254"/>
      <c r="CF8" s="254"/>
      <c r="CG8" s="254"/>
      <c r="CH8" s="254"/>
      <c r="CI8" s="254"/>
      <c r="CJ8" s="254"/>
      <c r="CK8" s="254"/>
      <c r="CL8" s="254"/>
      <c r="CM8" s="254"/>
      <c r="CN8" s="254"/>
      <c r="CO8" s="254"/>
      <c r="CP8" s="254"/>
      <c r="CQ8" s="254"/>
      <c r="CR8" s="254"/>
      <c r="CS8" s="254"/>
      <c r="CT8" s="254"/>
      <c r="CU8" s="254"/>
      <c r="CV8" s="254"/>
      <c r="CW8" s="254"/>
      <c r="CX8" s="254"/>
      <c r="CY8" s="254"/>
      <c r="CZ8" s="254"/>
      <c r="DA8" s="254"/>
      <c r="DB8" s="254"/>
      <c r="DC8" s="254"/>
      <c r="DD8" s="254"/>
      <c r="DE8" s="254"/>
      <c r="DF8" s="254"/>
      <c r="DG8" s="254"/>
      <c r="DH8" s="254"/>
      <c r="DI8" s="254"/>
      <c r="DJ8" s="254"/>
      <c r="DK8" s="254"/>
      <c r="DL8" s="254"/>
      <c r="DM8" s="254"/>
      <c r="DN8" s="254"/>
      <c r="DO8" s="254"/>
      <c r="DP8" s="254"/>
      <c r="DQ8" s="254"/>
      <c r="DR8" s="254"/>
      <c r="DS8" s="254"/>
      <c r="DT8" s="254"/>
      <c r="DU8" s="254"/>
      <c r="DV8" s="254"/>
      <c r="DW8" s="254"/>
      <c r="DX8" s="254"/>
      <c r="DY8" s="254"/>
      <c r="DZ8" s="254"/>
      <c r="EA8" s="254"/>
      <c r="EB8" s="254"/>
      <c r="EC8" s="254"/>
      <c r="ED8" s="254"/>
      <c r="EE8" s="254"/>
      <c r="EF8" s="254"/>
      <c r="EG8" s="254"/>
      <c r="EH8" s="254"/>
      <c r="EI8" s="254"/>
      <c r="EJ8" s="114"/>
    </row>
    <row r="9" spans="1:161" s="13" customFormat="1" ht="15" customHeight="1">
      <c r="A9" s="15" t="s">
        <v>563</v>
      </c>
      <c r="B9" s="16" t="s">
        <v>179</v>
      </c>
      <c r="C9" s="14" t="s">
        <v>2710</v>
      </c>
      <c r="D9" s="16"/>
      <c r="E9" s="16"/>
      <c r="F9" s="13" t="s">
        <v>2720</v>
      </c>
      <c r="G9" s="13" t="s">
        <v>2721</v>
      </c>
      <c r="H9" s="16" t="s">
        <v>2722</v>
      </c>
      <c r="I9" s="287" t="s">
        <v>2723</v>
      </c>
      <c r="J9" s="287" t="s">
        <v>2724</v>
      </c>
      <c r="K9" s="201" t="s">
        <v>74</v>
      </c>
      <c r="L9" s="201">
        <v>27505</v>
      </c>
      <c r="M9" s="483" t="s">
        <v>75</v>
      </c>
      <c r="N9" s="689"/>
      <c r="O9" s="287" t="s">
        <v>76</v>
      </c>
      <c r="P9" s="67" t="s">
        <v>77</v>
      </c>
      <c r="Q9" s="67" t="s">
        <v>78</v>
      </c>
      <c r="R9" s="67" t="s">
        <v>73</v>
      </c>
      <c r="S9" s="201" t="s">
        <v>74</v>
      </c>
      <c r="T9" s="201">
        <v>27332</v>
      </c>
      <c r="U9" s="67"/>
      <c r="V9" s="538" t="s">
        <v>79</v>
      </c>
      <c r="W9" s="50"/>
      <c r="X9" s="41"/>
      <c r="Y9" s="16">
        <v>616</v>
      </c>
      <c r="Z9" s="16">
        <v>619</v>
      </c>
      <c r="AA9" s="16"/>
      <c r="AB9" s="115"/>
      <c r="AC9" s="705" t="s">
        <v>2684</v>
      </c>
      <c r="AD9" s="442" t="s">
        <v>2685</v>
      </c>
      <c r="AE9" s="312"/>
      <c r="AF9" s="16"/>
      <c r="AG9" s="110"/>
      <c r="AH9" s="110">
        <v>295</v>
      </c>
      <c r="AI9" s="110"/>
      <c r="AJ9" s="41"/>
      <c r="AK9" s="26" t="s">
        <v>2725</v>
      </c>
      <c r="AL9" s="16"/>
      <c r="AM9" s="115"/>
      <c r="AN9" s="75"/>
      <c r="AO9" s="202" t="str">
        <f>I9&amp;" "&amp;J9&amp;","&amp;" "&amp;K9&amp;" "&amp;L9</f>
        <v>301 Gilbert Lett Dr. Broadway, NC 27505</v>
      </c>
      <c r="AP9" s="348"/>
      <c r="AQ9" s="202">
        <v>4</v>
      </c>
      <c r="AR9" s="202"/>
      <c r="AS9" s="254"/>
      <c r="AT9" s="254"/>
      <c r="AU9" s="254"/>
      <c r="AV9" s="254"/>
      <c r="AW9" s="254"/>
      <c r="AX9" s="254"/>
      <c r="AY9" s="254"/>
      <c r="AZ9" s="254"/>
      <c r="BA9" s="254"/>
      <c r="BB9" s="254"/>
      <c r="BC9" s="254"/>
      <c r="BD9" s="254"/>
      <c r="BE9" s="254"/>
      <c r="BF9" s="254"/>
      <c r="BG9" s="254"/>
      <c r="BH9" s="254"/>
      <c r="BI9" s="254"/>
      <c r="BJ9" s="254"/>
      <c r="BK9" s="254"/>
      <c r="BL9" s="254"/>
      <c r="BM9" s="254"/>
      <c r="BN9" s="254"/>
      <c r="BO9" s="254"/>
      <c r="BP9" s="254"/>
      <c r="BQ9" s="254"/>
      <c r="BR9" s="254"/>
      <c r="BS9" s="254"/>
      <c r="BT9" s="254"/>
      <c r="BU9" s="254"/>
      <c r="BV9" s="254"/>
      <c r="BW9" s="254"/>
      <c r="BX9" s="254"/>
      <c r="BY9" s="254"/>
      <c r="BZ9" s="254"/>
      <c r="CA9" s="254"/>
      <c r="CB9" s="254"/>
      <c r="CC9" s="254"/>
      <c r="CD9" s="254"/>
      <c r="CE9" s="254"/>
      <c r="CF9" s="254"/>
      <c r="CG9" s="254"/>
      <c r="CH9" s="254"/>
      <c r="CI9" s="254"/>
      <c r="CJ9" s="254"/>
      <c r="CK9" s="254"/>
      <c r="CL9" s="254"/>
      <c r="CM9" s="254"/>
      <c r="CN9" s="254"/>
      <c r="CO9" s="254"/>
      <c r="CP9" s="254"/>
      <c r="CQ9" s="254"/>
      <c r="CR9" s="254"/>
      <c r="CS9" s="254"/>
      <c r="CT9" s="254"/>
      <c r="CU9" s="254"/>
      <c r="CV9" s="254"/>
      <c r="CW9" s="254"/>
      <c r="CX9" s="254"/>
      <c r="CY9" s="254"/>
      <c r="CZ9" s="254"/>
      <c r="DA9" s="254"/>
      <c r="DB9" s="254"/>
      <c r="DC9" s="254"/>
      <c r="DD9" s="254"/>
      <c r="DE9" s="254"/>
      <c r="DF9" s="254"/>
      <c r="DG9" s="254"/>
      <c r="DH9" s="254"/>
      <c r="DI9" s="254"/>
      <c r="DJ9" s="254"/>
      <c r="DK9" s="254"/>
      <c r="DL9" s="254"/>
      <c r="DM9" s="254"/>
      <c r="DN9" s="254"/>
      <c r="DO9" s="254"/>
      <c r="DP9" s="254"/>
      <c r="DQ9" s="254"/>
      <c r="DR9" s="254"/>
      <c r="DS9" s="254"/>
      <c r="DT9" s="254"/>
      <c r="DU9" s="254"/>
      <c r="DV9" s="254"/>
      <c r="DW9" s="254"/>
      <c r="DX9" s="254"/>
      <c r="DY9" s="254"/>
      <c r="DZ9" s="254"/>
      <c r="EA9" s="254"/>
      <c r="EB9" s="254"/>
      <c r="EC9" s="254"/>
      <c r="ED9" s="254"/>
      <c r="EE9" s="254"/>
      <c r="EF9" s="254"/>
      <c r="EG9" s="254"/>
      <c r="EH9" s="254"/>
      <c r="EI9" s="254"/>
      <c r="EJ9" s="114"/>
    </row>
    <row r="10" spans="1:161" s="13" customFormat="1" ht="15" customHeight="1">
      <c r="A10" s="15" t="s">
        <v>563</v>
      </c>
      <c r="B10" s="15"/>
      <c r="C10" s="14" t="s">
        <v>2710</v>
      </c>
      <c r="D10" s="15"/>
      <c r="E10" s="15">
        <v>26</v>
      </c>
      <c r="F10" s="1" t="s">
        <v>2726</v>
      </c>
      <c r="G10" s="1" t="s">
        <v>2727</v>
      </c>
      <c r="H10" s="16" t="s">
        <v>2728</v>
      </c>
      <c r="I10" s="25" t="s">
        <v>2729</v>
      </c>
      <c r="J10" s="25" t="s">
        <v>679</v>
      </c>
      <c r="K10" s="15" t="s">
        <v>248</v>
      </c>
      <c r="L10" s="15">
        <v>44512</v>
      </c>
      <c r="M10" s="113" t="s">
        <v>680</v>
      </c>
      <c r="N10" s="113"/>
      <c r="O10" s="25" t="s">
        <v>681</v>
      </c>
      <c r="P10" s="1" t="s">
        <v>682</v>
      </c>
      <c r="Q10" s="13" t="s">
        <v>2730</v>
      </c>
      <c r="R10" s="14" t="s">
        <v>2639</v>
      </c>
      <c r="S10" s="16" t="s">
        <v>248</v>
      </c>
      <c r="T10" s="17">
        <v>44514</v>
      </c>
      <c r="U10" s="1"/>
      <c r="V10" s="716" t="s">
        <v>683</v>
      </c>
      <c r="W10" s="63"/>
      <c r="X10" s="41" t="s">
        <v>179</v>
      </c>
      <c r="Y10" s="15">
        <v>616</v>
      </c>
      <c r="Z10" s="15">
        <v>619</v>
      </c>
      <c r="AA10" s="15"/>
      <c r="AB10" s="66"/>
      <c r="AC10" s="15" t="s">
        <v>2684</v>
      </c>
      <c r="AD10" s="706" t="s">
        <v>2685</v>
      </c>
      <c r="AE10" s="312" t="s">
        <v>179</v>
      </c>
      <c r="AF10" s="15"/>
      <c r="AG10" s="69">
        <v>295</v>
      </c>
      <c r="AH10" s="70">
        <v>295</v>
      </c>
      <c r="AI10" s="69"/>
      <c r="AJ10" s="41" t="s">
        <v>179</v>
      </c>
      <c r="AK10" s="26" t="s">
        <v>2731</v>
      </c>
      <c r="AL10" s="15"/>
      <c r="AM10" s="66" t="s">
        <v>179</v>
      </c>
      <c r="AN10" s="75" t="s">
        <v>179</v>
      </c>
      <c r="AO10" s="202" t="str">
        <f>I10&amp;" "&amp;J10&amp;","&amp;" "&amp;K10&amp;" "&amp;L10</f>
        <v>7777 Glenwood Ave Boardman, OH 44512</v>
      </c>
      <c r="AP10" s="190"/>
      <c r="AQ10" s="203">
        <v>4</v>
      </c>
      <c r="AR10" s="203"/>
      <c r="AS10" s="204"/>
      <c r="AT10" s="204"/>
      <c r="AU10" s="204"/>
      <c r="AV10" s="204"/>
      <c r="AW10" s="204"/>
      <c r="AX10" s="204"/>
      <c r="AY10" s="254"/>
      <c r="AZ10" s="254"/>
      <c r="BA10" s="254"/>
      <c r="BB10" s="254"/>
      <c r="BC10" s="254"/>
      <c r="BD10" s="254"/>
      <c r="BE10" s="254"/>
      <c r="BF10" s="254"/>
      <c r="BG10" s="254"/>
      <c r="BH10" s="254"/>
      <c r="BI10" s="254"/>
      <c r="BJ10" s="254"/>
      <c r="BK10" s="254"/>
      <c r="BL10" s="254"/>
      <c r="BM10" s="254"/>
      <c r="BN10" s="254"/>
      <c r="BO10" s="254"/>
      <c r="BP10" s="254"/>
      <c r="BQ10" s="254"/>
      <c r="BR10" s="254"/>
      <c r="BS10" s="254"/>
      <c r="BT10" s="254"/>
      <c r="BU10" s="254"/>
      <c r="BV10" s="254"/>
      <c r="BW10" s="254"/>
      <c r="BX10" s="254"/>
      <c r="BY10" s="254"/>
      <c r="BZ10" s="254"/>
      <c r="CA10" s="254"/>
      <c r="CB10" s="254"/>
      <c r="CC10" s="254"/>
      <c r="CD10" s="254"/>
      <c r="CE10" s="254"/>
      <c r="CF10" s="254"/>
      <c r="CG10" s="254"/>
      <c r="CH10" s="254"/>
      <c r="CI10" s="254"/>
      <c r="CJ10" s="254"/>
      <c r="CK10" s="254"/>
      <c r="CL10" s="254"/>
      <c r="CM10" s="254"/>
      <c r="CN10" s="254"/>
      <c r="CO10" s="254"/>
      <c r="CP10" s="254"/>
      <c r="CQ10" s="254"/>
      <c r="CR10" s="254"/>
      <c r="CS10" s="254"/>
      <c r="CT10" s="254"/>
      <c r="CU10" s="254"/>
      <c r="CV10" s="254"/>
      <c r="CW10" s="254"/>
      <c r="CX10" s="254"/>
      <c r="CY10" s="254"/>
      <c r="CZ10" s="254"/>
      <c r="DA10" s="254"/>
      <c r="DB10" s="254"/>
      <c r="DC10" s="254"/>
      <c r="DD10" s="254"/>
      <c r="DE10" s="254"/>
      <c r="DF10" s="254"/>
      <c r="DG10" s="254"/>
      <c r="DH10" s="254"/>
      <c r="DI10" s="254"/>
      <c r="DJ10" s="254"/>
      <c r="DK10" s="254"/>
      <c r="DL10" s="254"/>
      <c r="DM10" s="254"/>
      <c r="DN10" s="254"/>
      <c r="DO10" s="254"/>
      <c r="DP10" s="254"/>
      <c r="DQ10" s="254"/>
      <c r="DR10" s="254"/>
      <c r="DS10" s="254"/>
      <c r="DT10" s="254"/>
      <c r="DU10" s="254"/>
      <c r="DV10" s="254"/>
      <c r="DW10" s="254"/>
      <c r="DX10" s="254"/>
      <c r="DY10" s="254"/>
      <c r="DZ10" s="254"/>
      <c r="EA10" s="254"/>
      <c r="EB10" s="254"/>
      <c r="EC10" s="254"/>
      <c r="ED10" s="254"/>
      <c r="EE10" s="254"/>
      <c r="EF10" s="254"/>
      <c r="EG10" s="254"/>
      <c r="EH10" s="254"/>
      <c r="EI10" s="254"/>
      <c r="EJ10" s="114"/>
    </row>
    <row r="11" spans="1:161" s="2" customFormat="1" ht="15" customHeight="1">
      <c r="A11" s="15" t="s">
        <v>563</v>
      </c>
      <c r="B11" s="15"/>
      <c r="C11" s="14" t="s">
        <v>2710</v>
      </c>
      <c r="D11" s="15"/>
      <c r="E11" s="15">
        <v>26</v>
      </c>
      <c r="F11" s="1" t="s">
        <v>2732</v>
      </c>
      <c r="G11" s="1" t="s">
        <v>2733</v>
      </c>
      <c r="H11" s="16" t="s">
        <v>2728</v>
      </c>
      <c r="I11" s="25" t="s">
        <v>2729</v>
      </c>
      <c r="J11" s="25" t="s">
        <v>679</v>
      </c>
      <c r="K11" s="15" t="s">
        <v>248</v>
      </c>
      <c r="L11" s="15">
        <v>44512</v>
      </c>
      <c r="M11" s="13" t="s">
        <v>680</v>
      </c>
      <c r="N11" s="13"/>
      <c r="O11" s="25" t="s">
        <v>681</v>
      </c>
      <c r="P11" s="1" t="s">
        <v>682</v>
      </c>
      <c r="Q11" s="13" t="s">
        <v>2730</v>
      </c>
      <c r="R11" s="14" t="s">
        <v>2639</v>
      </c>
      <c r="S11" s="16" t="s">
        <v>248</v>
      </c>
      <c r="T11" s="17">
        <v>44514</v>
      </c>
      <c r="U11" s="1"/>
      <c r="V11" s="716" t="s">
        <v>683</v>
      </c>
      <c r="W11" s="63"/>
      <c r="X11" s="41" t="s">
        <v>179</v>
      </c>
      <c r="Y11" s="15">
        <v>714</v>
      </c>
      <c r="Z11" s="15">
        <v>717</v>
      </c>
      <c r="AA11" s="15"/>
      <c r="AB11" s="15"/>
      <c r="AC11" s="66" t="s">
        <v>2715</v>
      </c>
      <c r="AD11" s="15" t="s">
        <v>2685</v>
      </c>
      <c r="AE11" s="312" t="s">
        <v>179</v>
      </c>
      <c r="AF11" s="15"/>
      <c r="AG11" s="69">
        <v>295</v>
      </c>
      <c r="AH11" s="70">
        <v>295</v>
      </c>
      <c r="AI11" s="69"/>
      <c r="AJ11" s="41" t="s">
        <v>179</v>
      </c>
      <c r="AK11" s="26" t="s">
        <v>2731</v>
      </c>
      <c r="AL11" s="15"/>
      <c r="AM11" s="66"/>
      <c r="AN11" s="75" t="s">
        <v>179</v>
      </c>
      <c r="AO11" s="202" t="str">
        <f>I11&amp;" "&amp;J11&amp;","&amp;" "&amp;K11&amp;" "&amp;L11</f>
        <v>7777 Glenwood Ave Boardman, OH 44512</v>
      </c>
      <c r="AP11" s="190"/>
      <c r="AQ11" s="203">
        <v>12</v>
      </c>
      <c r="AR11" s="203"/>
      <c r="AS11" s="204"/>
      <c r="AT11" s="204"/>
      <c r="AU11" s="204"/>
      <c r="AV11" s="204"/>
      <c r="AW11" s="204"/>
      <c r="AX11" s="254"/>
      <c r="AY11" s="254"/>
      <c r="AZ11" s="254"/>
      <c r="BA11" s="254"/>
      <c r="BB11" s="254"/>
      <c r="BC11" s="254"/>
      <c r="BD11" s="254"/>
      <c r="BE11" s="254"/>
      <c r="BF11" s="254"/>
      <c r="BG11" s="254"/>
      <c r="BH11" s="254"/>
      <c r="BI11" s="254"/>
      <c r="BJ11" s="254"/>
      <c r="BK11" s="254"/>
      <c r="BL11" s="254"/>
      <c r="BM11" s="254"/>
      <c r="BN11" s="254"/>
      <c r="BO11" s="254"/>
      <c r="BP11" s="254"/>
      <c r="BQ11" s="254"/>
      <c r="BR11" s="254"/>
      <c r="BS11" s="254"/>
      <c r="BT11" s="254"/>
      <c r="BU11" s="254"/>
      <c r="BV11" s="254"/>
      <c r="BW11" s="254"/>
      <c r="BX11" s="254"/>
      <c r="BY11" s="254"/>
      <c r="BZ11" s="254"/>
      <c r="CA11" s="254"/>
      <c r="CB11" s="254"/>
      <c r="CC11" s="254"/>
      <c r="CD11" s="254"/>
      <c r="CE11" s="254"/>
      <c r="CF11" s="254"/>
      <c r="CG11" s="254"/>
      <c r="CH11" s="254"/>
      <c r="CI11" s="254"/>
      <c r="CJ11" s="254"/>
      <c r="CK11" s="254"/>
      <c r="CL11" s="254"/>
      <c r="CM11" s="254"/>
      <c r="CN11" s="254"/>
      <c r="CO11" s="254"/>
      <c r="CP11" s="254"/>
      <c r="CQ11" s="254"/>
      <c r="CR11" s="254"/>
      <c r="CS11" s="254"/>
      <c r="CT11" s="254"/>
      <c r="CU11" s="254"/>
      <c r="CV11" s="254"/>
      <c r="CW11" s="254"/>
      <c r="CX11" s="254"/>
      <c r="CY11" s="254"/>
      <c r="CZ11" s="254"/>
      <c r="DA11" s="254"/>
      <c r="DB11" s="254"/>
      <c r="DC11" s="254"/>
      <c r="DD11" s="254"/>
      <c r="DE11" s="254"/>
      <c r="DF11" s="254"/>
      <c r="DG11" s="254"/>
      <c r="DH11" s="254"/>
      <c r="DI11" s="254"/>
      <c r="DJ11" s="254"/>
      <c r="DK11" s="254"/>
      <c r="DL11" s="254"/>
      <c r="DM11" s="254"/>
      <c r="DN11" s="254"/>
      <c r="DO11" s="254"/>
      <c r="DP11" s="254"/>
      <c r="DQ11" s="254"/>
      <c r="DR11" s="254"/>
      <c r="DS11" s="254"/>
      <c r="DT11" s="254"/>
      <c r="DU11" s="254"/>
      <c r="DV11" s="254"/>
      <c r="DW11" s="254"/>
      <c r="DX11" s="254"/>
      <c r="DY11" s="254"/>
      <c r="DZ11" s="254"/>
      <c r="EA11" s="254"/>
      <c r="EB11" s="254"/>
      <c r="EC11" s="254"/>
      <c r="ED11" s="254"/>
      <c r="EE11" s="254"/>
      <c r="EF11" s="254"/>
      <c r="EG11" s="254"/>
      <c r="EH11" s="254"/>
      <c r="EI11" s="254"/>
      <c r="EJ11" s="114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</row>
    <row r="12" spans="1:161" s="1" customFormat="1" ht="15" customHeight="1">
      <c r="A12" s="16" t="s">
        <v>563</v>
      </c>
      <c r="B12" s="16"/>
      <c r="C12" s="14" t="s">
        <v>2734</v>
      </c>
      <c r="D12" s="16"/>
      <c r="E12" s="16">
        <v>47</v>
      </c>
      <c r="F12" s="13" t="s">
        <v>2735</v>
      </c>
      <c r="G12" s="13" t="s">
        <v>2736</v>
      </c>
      <c r="H12" s="16"/>
      <c r="I12" s="14" t="s">
        <v>1856</v>
      </c>
      <c r="J12" s="14" t="s">
        <v>1857</v>
      </c>
      <c r="K12" s="16" t="s">
        <v>485</v>
      </c>
      <c r="L12" s="16">
        <v>32259</v>
      </c>
      <c r="M12" s="78" t="s">
        <v>1858</v>
      </c>
      <c r="N12" s="78"/>
      <c r="O12" s="14" t="s">
        <v>1859</v>
      </c>
      <c r="P12" s="14" t="s">
        <v>1860</v>
      </c>
      <c r="Q12" s="1" t="s">
        <v>1861</v>
      </c>
      <c r="R12" s="14" t="s">
        <v>1862</v>
      </c>
      <c r="S12" s="16" t="s">
        <v>485</v>
      </c>
      <c r="T12" s="16">
        <v>32258</v>
      </c>
      <c r="U12" s="14"/>
      <c r="V12" s="717" t="s">
        <v>1863</v>
      </c>
      <c r="W12" s="16"/>
      <c r="X12" s="41" t="s">
        <v>179</v>
      </c>
      <c r="Y12" s="16">
        <v>616</v>
      </c>
      <c r="Z12" s="16">
        <v>619</v>
      </c>
      <c r="AA12" s="16"/>
      <c r="AB12" s="16"/>
      <c r="AC12" s="115" t="s">
        <v>2684</v>
      </c>
      <c r="AD12" s="16" t="s">
        <v>2685</v>
      </c>
      <c r="AE12" s="312" t="s">
        <v>179</v>
      </c>
      <c r="AF12" s="16">
        <v>70</v>
      </c>
      <c r="AG12" s="110">
        <v>295</v>
      </c>
      <c r="AH12" s="110">
        <v>295</v>
      </c>
      <c r="AI12" s="110"/>
      <c r="AJ12" s="41" t="s">
        <v>179</v>
      </c>
      <c r="AK12" s="26" t="s">
        <v>2737</v>
      </c>
      <c r="AL12" s="16"/>
      <c r="AM12" s="115" t="s">
        <v>179</v>
      </c>
      <c r="AN12" s="75" t="s">
        <v>179</v>
      </c>
      <c r="AO12" s="202" t="str">
        <f>I12&amp;" "&amp;J12&amp;","&amp;" "&amp;K12&amp;" "&amp;L12</f>
        <v>7399 Longleaf Pine Pkwy St. Johns, FL 32259</v>
      </c>
      <c r="AP12" s="348"/>
      <c r="AQ12" s="202">
        <v>4</v>
      </c>
      <c r="AR12" s="202"/>
      <c r="AS12" s="254"/>
      <c r="AT12" s="254"/>
      <c r="AU12" s="254"/>
      <c r="AV12" s="254"/>
      <c r="AW12" s="25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  <c r="BI12" s="204"/>
      <c r="BJ12" s="204"/>
      <c r="BK12" s="204"/>
      <c r="BL12" s="204"/>
      <c r="BM12" s="204"/>
      <c r="BN12" s="204"/>
      <c r="BO12" s="204"/>
      <c r="BP12" s="204"/>
      <c r="BQ12" s="204"/>
      <c r="BR12" s="204"/>
      <c r="BS12" s="204"/>
      <c r="BT12" s="204"/>
      <c r="BU12" s="204"/>
      <c r="BV12" s="204"/>
      <c r="BW12" s="204"/>
      <c r="BX12" s="204"/>
      <c r="BY12" s="204"/>
      <c r="BZ12" s="204"/>
      <c r="CA12" s="204"/>
      <c r="CB12" s="204"/>
      <c r="CC12" s="204"/>
      <c r="CD12" s="204"/>
      <c r="CE12" s="204"/>
      <c r="CF12" s="204"/>
      <c r="CG12" s="204"/>
      <c r="CH12" s="204"/>
      <c r="CI12" s="204"/>
      <c r="CJ12" s="204"/>
      <c r="CK12" s="204"/>
      <c r="CL12" s="204"/>
      <c r="CM12" s="204"/>
      <c r="CN12" s="204"/>
      <c r="CO12" s="204"/>
      <c r="CP12" s="204"/>
      <c r="CQ12" s="204"/>
      <c r="CR12" s="204"/>
      <c r="CS12" s="204"/>
      <c r="CT12" s="204"/>
      <c r="CU12" s="204"/>
      <c r="CV12" s="204"/>
      <c r="CW12" s="204"/>
      <c r="CX12" s="204"/>
      <c r="CY12" s="204"/>
      <c r="CZ12" s="204"/>
      <c r="DA12" s="204"/>
      <c r="DB12" s="204"/>
      <c r="DC12" s="204"/>
      <c r="DD12" s="204"/>
      <c r="DE12" s="204"/>
      <c r="DF12" s="204"/>
      <c r="DG12" s="204"/>
      <c r="DH12" s="204"/>
      <c r="DI12" s="204"/>
      <c r="DJ12" s="204"/>
      <c r="DK12" s="204"/>
      <c r="DL12" s="204"/>
      <c r="DM12" s="204"/>
      <c r="DN12" s="204"/>
      <c r="DO12" s="204"/>
      <c r="DP12" s="204"/>
      <c r="DQ12" s="204"/>
      <c r="DR12" s="204"/>
      <c r="DS12" s="204"/>
      <c r="DT12" s="204"/>
      <c r="DU12" s="204"/>
      <c r="DV12" s="204"/>
      <c r="DW12" s="204"/>
      <c r="DX12" s="204"/>
      <c r="DY12" s="204"/>
      <c r="DZ12" s="204"/>
      <c r="EA12" s="204"/>
      <c r="EB12" s="204"/>
      <c r="EC12" s="204"/>
      <c r="ED12" s="204"/>
      <c r="EE12" s="204"/>
      <c r="EF12" s="204"/>
      <c r="EG12" s="204"/>
      <c r="EH12" s="204"/>
      <c r="EI12" s="204"/>
      <c r="EJ12" s="205"/>
    </row>
    <row r="13" spans="1:161" s="1" customFormat="1" ht="15" customHeight="1">
      <c r="A13" s="16" t="s">
        <v>563</v>
      </c>
      <c r="B13" s="16"/>
      <c r="C13" s="14" t="s">
        <v>2734</v>
      </c>
      <c r="D13" s="16"/>
      <c r="E13" s="16">
        <v>44</v>
      </c>
      <c r="F13" s="13" t="s">
        <v>2738</v>
      </c>
      <c r="G13" s="13" t="s">
        <v>2739</v>
      </c>
      <c r="H13" s="16"/>
      <c r="I13" s="14" t="s">
        <v>1856</v>
      </c>
      <c r="J13" s="14" t="s">
        <v>1857</v>
      </c>
      <c r="K13" s="16" t="s">
        <v>485</v>
      </c>
      <c r="L13" s="16">
        <v>32259</v>
      </c>
      <c r="M13" s="78" t="s">
        <v>1858</v>
      </c>
      <c r="N13" s="78"/>
      <c r="O13" s="14" t="s">
        <v>1859</v>
      </c>
      <c r="P13" s="14" t="s">
        <v>1860</v>
      </c>
      <c r="Q13" s="1" t="s">
        <v>1861</v>
      </c>
      <c r="R13" s="14" t="s">
        <v>1862</v>
      </c>
      <c r="S13" s="16" t="s">
        <v>485</v>
      </c>
      <c r="T13" s="16">
        <v>32258</v>
      </c>
      <c r="U13" s="14"/>
      <c r="V13" s="717" t="s">
        <v>1863</v>
      </c>
      <c r="W13" s="16"/>
      <c r="X13" s="41" t="s">
        <v>179</v>
      </c>
      <c r="Y13" s="16">
        <v>728</v>
      </c>
      <c r="Z13" s="16">
        <v>731</v>
      </c>
      <c r="AA13" s="16"/>
      <c r="AB13" s="16"/>
      <c r="AC13" s="115" t="s">
        <v>2696</v>
      </c>
      <c r="AD13" s="16" t="s">
        <v>2685</v>
      </c>
      <c r="AE13" s="312" t="s">
        <v>179</v>
      </c>
      <c r="AF13" s="16">
        <v>70</v>
      </c>
      <c r="AG13" s="110">
        <v>295</v>
      </c>
      <c r="AH13" s="110">
        <v>295</v>
      </c>
      <c r="AI13" s="110"/>
      <c r="AJ13" s="41" t="s">
        <v>179</v>
      </c>
      <c r="AK13" s="26" t="s">
        <v>2737</v>
      </c>
      <c r="AL13" s="16"/>
      <c r="AM13" s="115"/>
      <c r="AN13" s="75" t="s">
        <v>179</v>
      </c>
      <c r="AO13" s="202" t="str">
        <f>I13&amp;" "&amp;J13&amp;","&amp;" "&amp;K13&amp;" "&amp;L13</f>
        <v>7399 Longleaf Pine Pkwy St. Johns, FL 32259</v>
      </c>
      <c r="AP13" s="348"/>
      <c r="AQ13" s="202">
        <v>15</v>
      </c>
      <c r="AR13" s="202"/>
      <c r="AS13" s="254"/>
      <c r="AT13" s="254"/>
      <c r="AU13" s="254"/>
      <c r="AV13" s="254"/>
      <c r="AW13" s="254"/>
      <c r="AX13" s="204"/>
      <c r="AY13" s="254"/>
      <c r="AZ13" s="254"/>
      <c r="BA13" s="254"/>
      <c r="BB13" s="254"/>
      <c r="BC13" s="254"/>
      <c r="BD13" s="254"/>
      <c r="BE13" s="254"/>
      <c r="BF13" s="254"/>
      <c r="BG13" s="254"/>
      <c r="BH13" s="254"/>
      <c r="BI13" s="254"/>
      <c r="BJ13" s="254"/>
      <c r="BK13" s="254"/>
      <c r="BL13" s="254"/>
      <c r="BM13" s="254"/>
      <c r="BN13" s="254"/>
      <c r="BO13" s="254"/>
      <c r="BP13" s="254"/>
      <c r="BQ13" s="254"/>
      <c r="BR13" s="254"/>
      <c r="BS13" s="254"/>
      <c r="BT13" s="254"/>
      <c r="BU13" s="254"/>
      <c r="BV13" s="254"/>
      <c r="BW13" s="254"/>
      <c r="BX13" s="254"/>
      <c r="BY13" s="254"/>
      <c r="BZ13" s="254"/>
      <c r="CA13" s="254"/>
      <c r="CB13" s="254"/>
      <c r="CC13" s="254"/>
      <c r="CD13" s="254"/>
      <c r="CE13" s="254"/>
      <c r="CF13" s="254"/>
      <c r="CG13" s="254"/>
      <c r="CH13" s="254"/>
      <c r="CI13" s="254"/>
      <c r="CJ13" s="254"/>
      <c r="CK13" s="254"/>
      <c r="CL13" s="254"/>
      <c r="CM13" s="254"/>
      <c r="CN13" s="254"/>
      <c r="CO13" s="254"/>
      <c r="CP13" s="254"/>
      <c r="CQ13" s="254"/>
      <c r="CR13" s="254"/>
      <c r="CS13" s="254"/>
      <c r="CT13" s="254"/>
      <c r="CU13" s="254"/>
      <c r="CV13" s="254"/>
      <c r="CW13" s="254"/>
      <c r="CX13" s="254"/>
      <c r="CY13" s="254"/>
      <c r="CZ13" s="254"/>
      <c r="DA13" s="254"/>
      <c r="DB13" s="254"/>
      <c r="DC13" s="254"/>
      <c r="DD13" s="254"/>
      <c r="DE13" s="254"/>
      <c r="DF13" s="254"/>
      <c r="DG13" s="254"/>
      <c r="DH13" s="254"/>
      <c r="DI13" s="254"/>
      <c r="DJ13" s="254"/>
      <c r="DK13" s="254"/>
      <c r="DL13" s="254"/>
      <c r="DM13" s="254"/>
      <c r="DN13" s="254"/>
      <c r="DO13" s="254"/>
      <c r="DP13" s="254"/>
      <c r="DQ13" s="254"/>
      <c r="DR13" s="254"/>
      <c r="DS13" s="254"/>
      <c r="DT13" s="254"/>
      <c r="DU13" s="254"/>
      <c r="DV13" s="254"/>
      <c r="DW13" s="254"/>
      <c r="DX13" s="254"/>
      <c r="DY13" s="254"/>
      <c r="DZ13" s="254"/>
      <c r="EA13" s="254"/>
      <c r="EB13" s="254"/>
      <c r="EC13" s="254"/>
      <c r="ED13" s="254"/>
      <c r="EE13" s="254"/>
      <c r="EF13" s="254"/>
      <c r="EG13" s="254"/>
      <c r="EH13" s="254"/>
      <c r="EI13" s="254"/>
      <c r="EJ13" s="114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</row>
    <row r="14" spans="1:161" s="1" customFormat="1" ht="15" customHeight="1">
      <c r="A14" s="15" t="s">
        <v>563</v>
      </c>
      <c r="B14" s="15"/>
      <c r="C14" s="25" t="s">
        <v>2740</v>
      </c>
      <c r="D14" s="16">
        <v>80</v>
      </c>
      <c r="E14" s="16">
        <v>25</v>
      </c>
      <c r="F14" s="13" t="s">
        <v>2741</v>
      </c>
      <c r="G14" s="1" t="s">
        <v>2742</v>
      </c>
      <c r="H14" s="16"/>
      <c r="I14" s="14" t="s">
        <v>1680</v>
      </c>
      <c r="J14" s="14" t="s">
        <v>1681</v>
      </c>
      <c r="K14" s="16" t="s">
        <v>485</v>
      </c>
      <c r="L14" s="16">
        <v>32804</v>
      </c>
      <c r="M14" s="78" t="s">
        <v>1682</v>
      </c>
      <c r="N14" s="78"/>
      <c r="O14" s="14" t="s">
        <v>1683</v>
      </c>
      <c r="P14" s="13" t="s">
        <v>1684</v>
      </c>
      <c r="Q14" s="13" t="s">
        <v>1685</v>
      </c>
      <c r="R14" s="13" t="s">
        <v>1681</v>
      </c>
      <c r="S14" s="16" t="s">
        <v>485</v>
      </c>
      <c r="T14" s="16">
        <v>32809</v>
      </c>
      <c r="U14" s="13"/>
      <c r="V14" s="229" t="s">
        <v>1686</v>
      </c>
      <c r="W14" s="50"/>
      <c r="X14" s="41" t="s">
        <v>179</v>
      </c>
      <c r="Y14" s="15">
        <v>707</v>
      </c>
      <c r="Z14" s="15">
        <v>710</v>
      </c>
      <c r="AA14" s="15"/>
      <c r="AB14" s="15"/>
      <c r="AC14" s="294" t="s">
        <v>2743</v>
      </c>
      <c r="AD14" s="15" t="s">
        <v>2685</v>
      </c>
      <c r="AE14" s="312" t="s">
        <v>179</v>
      </c>
      <c r="AF14" s="15"/>
      <c r="AG14" s="69">
        <v>295</v>
      </c>
      <c r="AH14" s="70">
        <v>295</v>
      </c>
      <c r="AI14" s="69"/>
      <c r="AJ14" s="41" t="s">
        <v>179</v>
      </c>
      <c r="AK14" s="26" t="s">
        <v>2744</v>
      </c>
      <c r="AL14" s="15"/>
      <c r="AM14" s="66"/>
      <c r="AN14" s="75" t="s">
        <v>179</v>
      </c>
      <c r="AO14" s="202" t="str">
        <f>I14&amp;" "&amp;J14&amp;","&amp;" "&amp;K14&amp;" "&amp;L14</f>
        <v>3901 Edgewater Dr Orlando, FL 32804</v>
      </c>
      <c r="AP14" s="190"/>
      <c r="AQ14" s="202">
        <v>10</v>
      </c>
      <c r="AR14" s="202"/>
      <c r="AS14" s="204"/>
      <c r="AT14" s="204"/>
      <c r="AU14" s="204"/>
      <c r="AV14" s="204"/>
      <c r="AW14" s="204"/>
      <c r="AX14" s="204"/>
      <c r="AY14" s="254"/>
      <c r="AZ14" s="254"/>
      <c r="BA14" s="254"/>
      <c r="BB14" s="254"/>
      <c r="BC14" s="254"/>
      <c r="BD14" s="254"/>
      <c r="BE14" s="254"/>
      <c r="BF14" s="254"/>
      <c r="BG14" s="254"/>
      <c r="BH14" s="254"/>
      <c r="BI14" s="254"/>
      <c r="BJ14" s="254"/>
      <c r="BK14" s="254"/>
      <c r="BL14" s="254"/>
      <c r="BM14" s="254"/>
      <c r="BN14" s="254"/>
      <c r="BO14" s="254"/>
      <c r="BP14" s="254"/>
      <c r="BQ14" s="254"/>
      <c r="BR14" s="254"/>
      <c r="BS14" s="254"/>
      <c r="BT14" s="254"/>
      <c r="BU14" s="254"/>
      <c r="BV14" s="254"/>
      <c r="BW14" s="254"/>
      <c r="BX14" s="254"/>
      <c r="BY14" s="254"/>
      <c r="BZ14" s="254"/>
      <c r="CA14" s="254"/>
      <c r="CB14" s="254"/>
      <c r="CC14" s="254"/>
      <c r="CD14" s="254"/>
      <c r="CE14" s="254"/>
      <c r="CF14" s="254"/>
      <c r="CG14" s="254"/>
      <c r="CH14" s="254"/>
      <c r="CI14" s="254"/>
      <c r="CJ14" s="254"/>
      <c r="CK14" s="254"/>
      <c r="CL14" s="254"/>
      <c r="CM14" s="254"/>
      <c r="CN14" s="254"/>
      <c r="CO14" s="254"/>
      <c r="CP14" s="254"/>
      <c r="CQ14" s="254"/>
      <c r="CR14" s="254"/>
      <c r="CS14" s="254"/>
      <c r="CT14" s="254"/>
      <c r="CU14" s="254"/>
      <c r="CV14" s="254"/>
      <c r="CW14" s="254"/>
      <c r="CX14" s="254"/>
      <c r="CY14" s="254"/>
      <c r="CZ14" s="254"/>
      <c r="DA14" s="254"/>
      <c r="DB14" s="254"/>
      <c r="DC14" s="254"/>
      <c r="DD14" s="254"/>
      <c r="DE14" s="254"/>
      <c r="DF14" s="254"/>
      <c r="DG14" s="254"/>
      <c r="DH14" s="254"/>
      <c r="DI14" s="254"/>
      <c r="DJ14" s="254"/>
      <c r="DK14" s="254"/>
      <c r="DL14" s="254"/>
      <c r="DM14" s="254"/>
      <c r="DN14" s="254"/>
      <c r="DO14" s="254"/>
      <c r="DP14" s="254"/>
      <c r="DQ14" s="254"/>
      <c r="DR14" s="254"/>
      <c r="DS14" s="254"/>
      <c r="DT14" s="254"/>
      <c r="DU14" s="254"/>
      <c r="DV14" s="254"/>
      <c r="DW14" s="254"/>
      <c r="DX14" s="254"/>
      <c r="DY14" s="254"/>
      <c r="DZ14" s="254"/>
      <c r="EA14" s="254"/>
      <c r="EB14" s="254"/>
      <c r="EC14" s="254"/>
      <c r="ED14" s="254"/>
      <c r="EE14" s="254"/>
      <c r="EF14" s="254"/>
      <c r="EG14" s="254"/>
      <c r="EH14" s="254"/>
      <c r="EI14" s="254"/>
      <c r="EJ14" s="114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</row>
    <row r="15" spans="1:161" s="2" customFormat="1" ht="15" customHeight="1">
      <c r="A15" s="15" t="s">
        <v>563</v>
      </c>
      <c r="B15" s="15"/>
      <c r="C15" s="14" t="s">
        <v>2710</v>
      </c>
      <c r="D15" s="16">
        <v>43</v>
      </c>
      <c r="E15" s="16">
        <v>42</v>
      </c>
      <c r="F15" s="13" t="s">
        <v>2745</v>
      </c>
      <c r="G15" s="1" t="s">
        <v>730</v>
      </c>
      <c r="H15" s="16"/>
      <c r="I15" s="14" t="s">
        <v>731</v>
      </c>
      <c r="J15" s="14" t="s">
        <v>732</v>
      </c>
      <c r="K15" s="16" t="s">
        <v>418</v>
      </c>
      <c r="L15" s="16">
        <v>87507</v>
      </c>
      <c r="M15" s="351" t="s">
        <v>733</v>
      </c>
      <c r="N15" s="253"/>
      <c r="O15" s="14" t="s">
        <v>734</v>
      </c>
      <c r="P15" s="13" t="s">
        <v>735</v>
      </c>
      <c r="Q15" s="65" t="s">
        <v>736</v>
      </c>
      <c r="R15" s="13" t="s">
        <v>732</v>
      </c>
      <c r="S15" s="16" t="s">
        <v>418</v>
      </c>
      <c r="T15" s="55">
        <v>87508</v>
      </c>
      <c r="U15" s="13"/>
      <c r="V15" s="229" t="s">
        <v>737</v>
      </c>
      <c r="W15" s="367"/>
      <c r="X15" s="41" t="s">
        <v>179</v>
      </c>
      <c r="Y15" s="15">
        <v>714</v>
      </c>
      <c r="Z15" s="15">
        <v>717</v>
      </c>
      <c r="AA15" s="15"/>
      <c r="AB15" s="15"/>
      <c r="AC15" s="66" t="s">
        <v>2715</v>
      </c>
      <c r="AD15" s="15" t="s">
        <v>2685</v>
      </c>
      <c r="AE15" s="312" t="s">
        <v>179</v>
      </c>
      <c r="AF15" s="15"/>
      <c r="AG15" s="69">
        <v>295</v>
      </c>
      <c r="AH15" s="70">
        <v>295</v>
      </c>
      <c r="AI15" s="69"/>
      <c r="AJ15" s="41" t="s">
        <v>179</v>
      </c>
      <c r="AK15" s="26" t="s">
        <v>2746</v>
      </c>
      <c r="AL15" s="15"/>
      <c r="AM15" s="66"/>
      <c r="AN15" s="75" t="s">
        <v>179</v>
      </c>
      <c r="AO15" s="202" t="str">
        <f>I15&amp;" "&amp;J15&amp;","&amp;" "&amp;K15&amp;" "&amp;L15</f>
        <v>4851 Paseo Del Sol Santa Fe, NM 87507</v>
      </c>
      <c r="AP15" s="348"/>
      <c r="AQ15" s="203">
        <v>12</v>
      </c>
      <c r="AR15" s="203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04"/>
      <c r="BR15" s="204"/>
      <c r="BS15" s="204"/>
      <c r="BT15" s="204"/>
      <c r="BU15" s="204"/>
      <c r="BV15" s="204"/>
      <c r="BW15" s="204"/>
      <c r="BX15" s="204"/>
      <c r="BY15" s="204"/>
      <c r="BZ15" s="204"/>
      <c r="CA15" s="204"/>
      <c r="CB15" s="204"/>
      <c r="CC15" s="204"/>
      <c r="CD15" s="204"/>
      <c r="CE15" s="204"/>
      <c r="CF15" s="204"/>
      <c r="CG15" s="204"/>
      <c r="CH15" s="204"/>
      <c r="CI15" s="204"/>
      <c r="CJ15" s="204"/>
      <c r="CK15" s="204"/>
      <c r="CL15" s="204"/>
      <c r="CM15" s="204"/>
      <c r="CN15" s="204"/>
      <c r="CO15" s="204"/>
      <c r="CP15" s="204"/>
      <c r="CQ15" s="204"/>
      <c r="CR15" s="204"/>
      <c r="CS15" s="204"/>
      <c r="CT15" s="204"/>
      <c r="CU15" s="204"/>
      <c r="CV15" s="204"/>
      <c r="CW15" s="204"/>
      <c r="CX15" s="204"/>
      <c r="CY15" s="204"/>
      <c r="CZ15" s="204"/>
      <c r="DA15" s="204"/>
      <c r="DB15" s="204"/>
      <c r="DC15" s="204"/>
      <c r="DD15" s="204"/>
      <c r="DE15" s="204"/>
      <c r="DF15" s="204"/>
      <c r="DG15" s="204"/>
      <c r="DH15" s="204"/>
      <c r="DI15" s="204"/>
      <c r="DJ15" s="204"/>
      <c r="DK15" s="204"/>
      <c r="DL15" s="204"/>
      <c r="DM15" s="204"/>
      <c r="DN15" s="204"/>
      <c r="DO15" s="204"/>
      <c r="DP15" s="204"/>
      <c r="DQ15" s="204"/>
      <c r="DR15" s="204"/>
      <c r="DS15" s="204"/>
      <c r="DT15" s="204"/>
      <c r="DU15" s="204"/>
      <c r="DV15" s="204"/>
      <c r="DW15" s="204"/>
      <c r="DX15" s="204"/>
      <c r="DY15" s="204"/>
      <c r="DZ15" s="204"/>
      <c r="EA15" s="204"/>
      <c r="EB15" s="204"/>
      <c r="EC15" s="204"/>
      <c r="ED15" s="204"/>
      <c r="EE15" s="204"/>
      <c r="EF15" s="204"/>
      <c r="EG15" s="204"/>
      <c r="EH15" s="204"/>
      <c r="EI15" s="204"/>
      <c r="EJ15" s="205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</row>
    <row r="16" spans="1:161" s="1" customFormat="1" ht="15" customHeight="1">
      <c r="A16" s="15" t="s">
        <v>563</v>
      </c>
      <c r="B16" s="15"/>
      <c r="C16" s="25" t="s">
        <v>2734</v>
      </c>
      <c r="D16" s="15"/>
      <c r="E16" s="15">
        <v>40</v>
      </c>
      <c r="F16" s="1" t="s">
        <v>2747</v>
      </c>
      <c r="G16" s="1" t="s">
        <v>768</v>
      </c>
      <c r="H16" s="16"/>
      <c r="I16" s="25" t="s">
        <v>769</v>
      </c>
      <c r="J16" s="25" t="s">
        <v>770</v>
      </c>
      <c r="K16" s="15" t="s">
        <v>308</v>
      </c>
      <c r="L16" s="15">
        <v>30046</v>
      </c>
      <c r="M16" s="78" t="s">
        <v>771</v>
      </c>
      <c r="N16" s="78"/>
      <c r="O16" s="25" t="s">
        <v>772</v>
      </c>
      <c r="P16" s="1" t="s">
        <v>581</v>
      </c>
      <c r="Q16" s="1" t="s">
        <v>773</v>
      </c>
      <c r="R16" s="1" t="s">
        <v>774</v>
      </c>
      <c r="S16" s="15" t="s">
        <v>308</v>
      </c>
      <c r="T16" s="19">
        <v>30011</v>
      </c>
      <c r="V16" s="716" t="s">
        <v>775</v>
      </c>
      <c r="W16" s="63"/>
      <c r="X16" s="41" t="s">
        <v>179</v>
      </c>
      <c r="Y16" s="15">
        <v>623</v>
      </c>
      <c r="Z16" s="15">
        <v>626</v>
      </c>
      <c r="AA16" s="15"/>
      <c r="AB16" s="15"/>
      <c r="AC16" s="66" t="s">
        <v>2718</v>
      </c>
      <c r="AD16" s="15" t="s">
        <v>2685</v>
      </c>
      <c r="AE16" s="312" t="s">
        <v>179</v>
      </c>
      <c r="AF16" s="15"/>
      <c r="AG16" s="69">
        <v>295</v>
      </c>
      <c r="AH16" s="70">
        <v>295</v>
      </c>
      <c r="AI16" s="69"/>
      <c r="AJ16" s="41" t="s">
        <v>179</v>
      </c>
      <c r="AK16" s="26" t="s">
        <v>2748</v>
      </c>
      <c r="AL16" s="15"/>
      <c r="AM16" s="66"/>
      <c r="AN16" s="75" t="s">
        <v>179</v>
      </c>
      <c r="AO16" s="202" t="str">
        <f>I16&amp;" "&amp;J16&amp;","&amp;" "&amp;K16&amp;" "&amp;L16</f>
        <v>564 W. Crogan St. Lawrenceville, GA 30046</v>
      </c>
      <c r="AP16" s="348"/>
      <c r="AQ16" s="203">
        <v>7</v>
      </c>
      <c r="AR16" s="203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4"/>
      <c r="BD16" s="204"/>
      <c r="BE16" s="204"/>
      <c r="BF16" s="204"/>
      <c r="BG16" s="204"/>
      <c r="BH16" s="204"/>
      <c r="BI16" s="204"/>
      <c r="BJ16" s="204"/>
      <c r="BK16" s="204"/>
      <c r="BL16" s="204"/>
      <c r="BM16" s="204"/>
      <c r="BN16" s="204"/>
      <c r="BO16" s="204"/>
      <c r="BP16" s="204"/>
      <c r="BQ16" s="204"/>
      <c r="BR16" s="204"/>
      <c r="BS16" s="204"/>
      <c r="BT16" s="204"/>
      <c r="BU16" s="204"/>
      <c r="BV16" s="204"/>
      <c r="BW16" s="204"/>
      <c r="BX16" s="204"/>
      <c r="BY16" s="204"/>
      <c r="BZ16" s="204"/>
      <c r="CA16" s="204"/>
      <c r="CB16" s="204"/>
      <c r="CC16" s="204"/>
      <c r="CD16" s="204"/>
      <c r="CE16" s="204"/>
      <c r="CF16" s="204"/>
      <c r="CG16" s="204"/>
      <c r="CH16" s="204"/>
      <c r="CI16" s="204"/>
      <c r="CJ16" s="204"/>
      <c r="CK16" s="204"/>
      <c r="CL16" s="204"/>
      <c r="CM16" s="204"/>
      <c r="CN16" s="204"/>
      <c r="CO16" s="204"/>
      <c r="CP16" s="204"/>
      <c r="CQ16" s="204"/>
      <c r="CR16" s="204"/>
      <c r="CS16" s="204"/>
      <c r="CT16" s="204"/>
      <c r="CU16" s="204"/>
      <c r="CV16" s="204"/>
      <c r="CW16" s="204"/>
      <c r="CX16" s="204"/>
      <c r="CY16" s="204"/>
      <c r="CZ16" s="204"/>
      <c r="DA16" s="204"/>
      <c r="DB16" s="204"/>
      <c r="DC16" s="204"/>
      <c r="DD16" s="204"/>
      <c r="DE16" s="204"/>
      <c r="DF16" s="204"/>
      <c r="DG16" s="204"/>
      <c r="DH16" s="204"/>
      <c r="DI16" s="204"/>
      <c r="DJ16" s="204"/>
      <c r="DK16" s="204"/>
      <c r="DL16" s="204"/>
      <c r="DM16" s="204"/>
      <c r="DN16" s="204"/>
      <c r="DO16" s="204"/>
      <c r="DP16" s="204"/>
      <c r="DQ16" s="204"/>
      <c r="DR16" s="204"/>
      <c r="DS16" s="204"/>
      <c r="DT16" s="204"/>
      <c r="DU16" s="204"/>
      <c r="DV16" s="204"/>
      <c r="DW16" s="204"/>
      <c r="DX16" s="204"/>
      <c r="DY16" s="204"/>
      <c r="DZ16" s="204"/>
      <c r="EA16" s="204"/>
      <c r="EB16" s="204"/>
      <c r="EC16" s="204"/>
      <c r="ED16" s="204"/>
      <c r="EE16" s="204"/>
      <c r="EF16" s="204"/>
      <c r="EG16" s="204"/>
      <c r="EH16" s="204"/>
      <c r="EI16" s="204"/>
      <c r="EJ16" s="205"/>
    </row>
    <row r="17" spans="1:161" s="1" customFormat="1" ht="15" customHeight="1">
      <c r="A17" s="15" t="s">
        <v>563</v>
      </c>
      <c r="B17" s="15"/>
      <c r="C17" s="14" t="s">
        <v>2710</v>
      </c>
      <c r="D17" s="16">
        <v>56</v>
      </c>
      <c r="E17" s="16">
        <v>59</v>
      </c>
      <c r="F17" s="13" t="s">
        <v>2749</v>
      </c>
      <c r="G17" s="1" t="s">
        <v>778</v>
      </c>
      <c r="H17" s="16"/>
      <c r="I17" s="14" t="s">
        <v>779</v>
      </c>
      <c r="J17" s="14" t="s">
        <v>780</v>
      </c>
      <c r="K17" s="16" t="s">
        <v>99</v>
      </c>
      <c r="L17" s="115">
        <v>97305</v>
      </c>
      <c r="M17" s="78" t="s">
        <v>781</v>
      </c>
      <c r="N17" s="691"/>
      <c r="O17" s="469" t="s">
        <v>782</v>
      </c>
      <c r="P17" s="13" t="s">
        <v>783</v>
      </c>
      <c r="Q17" s="13" t="s">
        <v>784</v>
      </c>
      <c r="R17" s="13" t="s">
        <v>785</v>
      </c>
      <c r="S17" s="16" t="s">
        <v>99</v>
      </c>
      <c r="T17" s="16">
        <v>97035</v>
      </c>
      <c r="U17" s="13"/>
      <c r="V17" s="229" t="s">
        <v>786</v>
      </c>
      <c r="W17" s="50"/>
      <c r="X17" s="41" t="s">
        <v>179</v>
      </c>
      <c r="Y17" s="15">
        <v>616</v>
      </c>
      <c r="Z17" s="15">
        <v>619</v>
      </c>
      <c r="AA17" s="15"/>
      <c r="AB17" s="15"/>
      <c r="AC17" s="66" t="s">
        <v>2684</v>
      </c>
      <c r="AD17" s="15" t="s">
        <v>2685</v>
      </c>
      <c r="AE17" s="312" t="s">
        <v>179</v>
      </c>
      <c r="AF17" s="15"/>
      <c r="AG17" s="69">
        <v>295</v>
      </c>
      <c r="AH17" s="70">
        <v>295</v>
      </c>
      <c r="AI17" s="69"/>
      <c r="AJ17" s="41" t="s">
        <v>179</v>
      </c>
      <c r="AK17" s="26" t="s">
        <v>2750</v>
      </c>
      <c r="AL17" s="15"/>
      <c r="AM17" s="66"/>
      <c r="AN17" s="75" t="s">
        <v>179</v>
      </c>
      <c r="AO17" s="202" t="str">
        <f>I17&amp;" "&amp;J17&amp;","&amp;" "&amp;K17&amp;" "&amp;L17</f>
        <v>4000 Lancaster Dr. NE Salem, OR 97305</v>
      </c>
      <c r="AP17" s="348"/>
      <c r="AQ17" s="203">
        <v>4</v>
      </c>
      <c r="AR17" s="203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04"/>
      <c r="BR17" s="204"/>
      <c r="BS17" s="204"/>
      <c r="BT17" s="204"/>
      <c r="BU17" s="204"/>
      <c r="BV17" s="204"/>
      <c r="BW17" s="204"/>
      <c r="BX17" s="204"/>
      <c r="BY17" s="204"/>
      <c r="BZ17" s="204"/>
      <c r="CA17" s="204"/>
      <c r="CB17" s="204"/>
      <c r="CC17" s="204"/>
      <c r="CD17" s="204"/>
      <c r="CE17" s="204"/>
      <c r="CF17" s="204"/>
      <c r="CG17" s="204"/>
      <c r="CH17" s="204"/>
      <c r="CI17" s="204"/>
      <c r="CJ17" s="204"/>
      <c r="CK17" s="204"/>
      <c r="CL17" s="204"/>
      <c r="CM17" s="204"/>
      <c r="CN17" s="204"/>
      <c r="CO17" s="204"/>
      <c r="CP17" s="204"/>
      <c r="CQ17" s="204"/>
      <c r="CR17" s="204"/>
      <c r="CS17" s="204"/>
      <c r="CT17" s="204"/>
      <c r="CU17" s="204"/>
      <c r="CV17" s="204"/>
      <c r="CW17" s="204"/>
      <c r="CX17" s="204"/>
      <c r="CY17" s="204"/>
      <c r="CZ17" s="204"/>
      <c r="DA17" s="204"/>
      <c r="DB17" s="204"/>
      <c r="DC17" s="204"/>
      <c r="DD17" s="204"/>
      <c r="DE17" s="204"/>
      <c r="DF17" s="204"/>
      <c r="DG17" s="204"/>
      <c r="DH17" s="204"/>
      <c r="DI17" s="204"/>
      <c r="DJ17" s="204"/>
      <c r="DK17" s="204"/>
      <c r="DL17" s="204"/>
      <c r="DM17" s="204"/>
      <c r="DN17" s="204"/>
      <c r="DO17" s="204"/>
      <c r="DP17" s="204"/>
      <c r="DQ17" s="204"/>
      <c r="DR17" s="204"/>
      <c r="DS17" s="204"/>
      <c r="DT17" s="204"/>
      <c r="DU17" s="204"/>
      <c r="DV17" s="204"/>
      <c r="DW17" s="204"/>
      <c r="DX17" s="204"/>
      <c r="DY17" s="204"/>
      <c r="DZ17" s="204"/>
      <c r="EA17" s="204"/>
      <c r="EB17" s="204"/>
      <c r="EC17" s="204"/>
      <c r="ED17" s="204"/>
      <c r="EE17" s="204"/>
      <c r="EF17" s="204"/>
      <c r="EG17" s="204"/>
      <c r="EH17" s="204"/>
      <c r="EI17" s="204"/>
      <c r="EJ17" s="205"/>
    </row>
    <row r="18" spans="1:161" s="1" customFormat="1" ht="15" customHeight="1">
      <c r="A18" s="15" t="s">
        <v>563</v>
      </c>
      <c r="B18" s="15"/>
      <c r="C18" s="25" t="s">
        <v>2734</v>
      </c>
      <c r="D18" s="15"/>
      <c r="E18" s="15">
        <v>32</v>
      </c>
      <c r="F18" s="1" t="s">
        <v>2751</v>
      </c>
      <c r="G18" s="14" t="s">
        <v>2752</v>
      </c>
      <c r="H18" s="16"/>
      <c r="I18" s="254" t="s">
        <v>814</v>
      </c>
      <c r="J18" s="14" t="s">
        <v>815</v>
      </c>
      <c r="K18" s="16" t="s">
        <v>122</v>
      </c>
      <c r="L18" s="711">
        <v>36507</v>
      </c>
      <c r="M18" s="13" t="s">
        <v>816</v>
      </c>
      <c r="N18" s="13"/>
      <c r="O18" s="13" t="s">
        <v>817</v>
      </c>
      <c r="P18" s="13" t="s">
        <v>818</v>
      </c>
      <c r="Q18" s="13" t="s">
        <v>819</v>
      </c>
      <c r="R18" s="13" t="s">
        <v>820</v>
      </c>
      <c r="S18" s="16" t="s">
        <v>122</v>
      </c>
      <c r="T18" s="711">
        <v>36527</v>
      </c>
      <c r="V18" s="229" t="s">
        <v>821</v>
      </c>
      <c r="W18" s="63"/>
      <c r="X18" s="41" t="s">
        <v>179</v>
      </c>
      <c r="Y18" s="15">
        <v>616</v>
      </c>
      <c r="Z18" s="15">
        <v>619</v>
      </c>
      <c r="AA18" s="15"/>
      <c r="AB18" s="15"/>
      <c r="AC18" s="66" t="s">
        <v>2684</v>
      </c>
      <c r="AD18" s="15" t="s">
        <v>2685</v>
      </c>
      <c r="AE18" s="312" t="s">
        <v>179</v>
      </c>
      <c r="AF18" s="15"/>
      <c r="AG18" s="69">
        <v>270</v>
      </c>
      <c r="AH18" s="70">
        <v>270</v>
      </c>
      <c r="AI18" s="69">
        <v>295</v>
      </c>
      <c r="AJ18" s="41" t="s">
        <v>179</v>
      </c>
      <c r="AK18" s="26" t="s">
        <v>2753</v>
      </c>
      <c r="AL18" s="15"/>
      <c r="AM18" s="66"/>
      <c r="AN18" s="75" t="s">
        <v>179</v>
      </c>
      <c r="AO18" s="202" t="str">
        <f>I18&amp;" "&amp;J18&amp;","&amp;" "&amp;K18&amp;" "&amp;L18</f>
        <v>1900 US Hwy 31 Bay Minette , AL 36507</v>
      </c>
      <c r="AP18" s="348"/>
      <c r="AQ18" s="7">
        <v>4</v>
      </c>
      <c r="AR18" s="7"/>
      <c r="AS18"/>
      <c r="AT18"/>
      <c r="AU18"/>
      <c r="AV18"/>
      <c r="AW18"/>
      <c r="AX18" s="101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 s="109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</row>
    <row r="19" spans="1:161" s="4" customFormat="1" ht="15" customHeight="1">
      <c r="A19" s="16" t="s">
        <v>563</v>
      </c>
      <c r="B19" s="16"/>
      <c r="C19" s="25" t="s">
        <v>2734</v>
      </c>
      <c r="D19" s="15"/>
      <c r="E19" s="15">
        <v>35</v>
      </c>
      <c r="F19" s="1" t="s">
        <v>2754</v>
      </c>
      <c r="G19" s="1" t="s">
        <v>837</v>
      </c>
      <c r="H19" s="16"/>
      <c r="I19" s="25" t="s">
        <v>838</v>
      </c>
      <c r="J19" s="25" t="s">
        <v>839</v>
      </c>
      <c r="K19" s="15" t="s">
        <v>185</v>
      </c>
      <c r="L19" s="15">
        <v>92260</v>
      </c>
      <c r="M19" s="78" t="s">
        <v>2755</v>
      </c>
      <c r="N19" s="78"/>
      <c r="O19" s="25" t="s">
        <v>841</v>
      </c>
      <c r="P19" s="1" t="s">
        <v>842</v>
      </c>
      <c r="Q19" s="65" t="s">
        <v>2756</v>
      </c>
      <c r="R19" s="1" t="s">
        <v>839</v>
      </c>
      <c r="S19" s="15" t="s">
        <v>185</v>
      </c>
      <c r="T19" s="19">
        <v>92260</v>
      </c>
      <c r="U19" s="1"/>
      <c r="V19" s="716" t="s">
        <v>843</v>
      </c>
      <c r="W19" s="63"/>
      <c r="X19" s="41" t="s">
        <v>179</v>
      </c>
      <c r="Y19" s="15">
        <v>714</v>
      </c>
      <c r="Z19" s="15">
        <v>717</v>
      </c>
      <c r="AA19" s="15"/>
      <c r="AB19" s="15"/>
      <c r="AC19" s="66" t="s">
        <v>2715</v>
      </c>
      <c r="AD19" s="15" t="s">
        <v>2685</v>
      </c>
      <c r="AE19" s="312" t="s">
        <v>179</v>
      </c>
      <c r="AF19" s="15"/>
      <c r="AG19" s="69">
        <v>320</v>
      </c>
      <c r="AH19" s="70">
        <v>320</v>
      </c>
      <c r="AI19" s="69"/>
      <c r="AJ19" s="41" t="s">
        <v>179</v>
      </c>
      <c r="AK19" s="26" t="s">
        <v>2757</v>
      </c>
      <c r="AL19" s="15"/>
      <c r="AM19" s="66"/>
      <c r="AN19" s="75" t="s">
        <v>179</v>
      </c>
      <c r="AO19" s="202" t="str">
        <f>I19&amp;" "&amp;J19&amp;","&amp;" "&amp;K19&amp;" "&amp;L19</f>
        <v>43-500 Monterey Ave Palm Desert, CA 92260</v>
      </c>
      <c r="AP19" s="348"/>
      <c r="AQ19" s="203">
        <v>13</v>
      </c>
      <c r="AR19" s="203"/>
      <c r="AS19" s="204"/>
      <c r="AT19" s="204"/>
      <c r="AU19" s="204"/>
      <c r="AV19" s="204"/>
      <c r="AW19" s="204"/>
      <c r="AX19" s="204"/>
      <c r="AY19" s="204"/>
      <c r="AZ19" s="204"/>
      <c r="BA19" s="204"/>
      <c r="BB19" s="204"/>
      <c r="BC19" s="204"/>
      <c r="BD19" s="204"/>
      <c r="BE19" s="204"/>
      <c r="BF19" s="204"/>
      <c r="BG19" s="204"/>
      <c r="BH19" s="204"/>
      <c r="BI19" s="204"/>
      <c r="BJ19" s="204"/>
      <c r="BK19" s="204"/>
      <c r="BL19" s="204"/>
      <c r="BM19" s="204"/>
      <c r="BN19" s="204"/>
      <c r="BO19" s="204"/>
      <c r="BP19" s="204"/>
      <c r="BQ19" s="204"/>
      <c r="BR19" s="204"/>
      <c r="BS19" s="204"/>
      <c r="BT19" s="204"/>
      <c r="BU19" s="204"/>
      <c r="BV19" s="204"/>
      <c r="BW19" s="204"/>
      <c r="BX19" s="204"/>
      <c r="BY19" s="204"/>
      <c r="BZ19" s="204"/>
      <c r="CA19" s="204"/>
      <c r="CB19" s="204"/>
      <c r="CC19" s="204"/>
      <c r="CD19" s="204"/>
      <c r="CE19" s="204"/>
      <c r="CF19" s="204"/>
      <c r="CG19" s="204"/>
      <c r="CH19" s="204"/>
      <c r="CI19" s="204"/>
      <c r="CJ19" s="204"/>
      <c r="CK19" s="204"/>
      <c r="CL19" s="204"/>
      <c r="CM19" s="204"/>
      <c r="CN19" s="204"/>
      <c r="CO19" s="204"/>
      <c r="CP19" s="204"/>
      <c r="CQ19" s="204"/>
      <c r="CR19" s="204"/>
      <c r="CS19" s="204"/>
      <c r="CT19" s="204"/>
      <c r="CU19" s="204"/>
      <c r="CV19" s="204"/>
      <c r="CW19" s="204"/>
      <c r="CX19" s="204"/>
      <c r="CY19" s="204"/>
      <c r="CZ19" s="204"/>
      <c r="DA19" s="204"/>
      <c r="DB19" s="204"/>
      <c r="DC19" s="204"/>
      <c r="DD19" s="204"/>
      <c r="DE19" s="204"/>
      <c r="DF19" s="204"/>
      <c r="DG19" s="204"/>
      <c r="DH19" s="204"/>
      <c r="DI19" s="204"/>
      <c r="DJ19" s="204"/>
      <c r="DK19" s="204"/>
      <c r="DL19" s="204"/>
      <c r="DM19" s="204"/>
      <c r="DN19" s="204"/>
      <c r="DO19" s="204"/>
      <c r="DP19" s="204"/>
      <c r="DQ19" s="204"/>
      <c r="DR19" s="204"/>
      <c r="DS19" s="204"/>
      <c r="DT19" s="204"/>
      <c r="DU19" s="204"/>
      <c r="DV19" s="204"/>
      <c r="DW19" s="204"/>
      <c r="DX19" s="204"/>
      <c r="DY19" s="204"/>
      <c r="DZ19" s="204"/>
      <c r="EA19" s="204"/>
      <c r="EB19" s="204"/>
      <c r="EC19" s="204"/>
      <c r="ED19" s="204"/>
      <c r="EE19" s="204"/>
      <c r="EF19" s="204"/>
      <c r="EG19" s="204"/>
      <c r="EH19" s="204"/>
      <c r="EI19" s="204"/>
      <c r="EJ19" s="205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</row>
    <row r="20" spans="1:161" ht="15" customHeight="1">
      <c r="A20" s="15" t="s">
        <v>563</v>
      </c>
      <c r="B20" s="15"/>
      <c r="C20" s="14" t="s">
        <v>2710</v>
      </c>
      <c r="D20" s="15">
        <v>47</v>
      </c>
      <c r="E20" s="15">
        <v>19</v>
      </c>
      <c r="F20" s="1" t="s">
        <v>2758</v>
      </c>
      <c r="G20" s="1" t="s">
        <v>2759</v>
      </c>
      <c r="H20" s="16"/>
      <c r="I20" s="25" t="s">
        <v>871</v>
      </c>
      <c r="J20" s="25" t="s">
        <v>872</v>
      </c>
      <c r="K20" s="15" t="s">
        <v>157</v>
      </c>
      <c r="L20" s="15">
        <v>75211</v>
      </c>
      <c r="M20" s="13" t="s">
        <v>873</v>
      </c>
      <c r="N20" s="13"/>
      <c r="O20" s="25" t="s">
        <v>874</v>
      </c>
      <c r="P20" s="1" t="s">
        <v>345</v>
      </c>
      <c r="Q20" s="1" t="s">
        <v>875</v>
      </c>
      <c r="R20" s="1" t="s">
        <v>876</v>
      </c>
      <c r="S20" s="15" t="s">
        <v>157</v>
      </c>
      <c r="T20" s="19">
        <v>76063</v>
      </c>
      <c r="U20" s="1"/>
      <c r="V20" s="716" t="s">
        <v>877</v>
      </c>
      <c r="W20" s="63"/>
      <c r="X20" s="41" t="s">
        <v>179</v>
      </c>
      <c r="Y20" s="15">
        <v>623</v>
      </c>
      <c r="Z20" s="15">
        <v>626</v>
      </c>
      <c r="AA20" s="15"/>
      <c r="AB20" s="15"/>
      <c r="AC20" s="66" t="s">
        <v>2718</v>
      </c>
      <c r="AD20" s="15" t="s">
        <v>2685</v>
      </c>
      <c r="AE20" s="312" t="s">
        <v>179</v>
      </c>
      <c r="AF20" s="15">
        <v>45</v>
      </c>
      <c r="AG20" s="69">
        <v>295</v>
      </c>
      <c r="AH20" s="70">
        <v>295</v>
      </c>
      <c r="AI20" s="69"/>
      <c r="AJ20" s="41" t="s">
        <v>179</v>
      </c>
      <c r="AK20" s="26" t="s">
        <v>2760</v>
      </c>
      <c r="AL20" s="15"/>
      <c r="AM20" s="66"/>
      <c r="AN20" s="75" t="s">
        <v>179</v>
      </c>
      <c r="AO20" s="202" t="str">
        <f>I20&amp;" "&amp;J20&amp;","&amp;" "&amp;K20&amp;" "&amp;L20</f>
        <v>2355 Duncanville Rd Dallas, TX 75211</v>
      </c>
      <c r="AP20" s="348"/>
      <c r="AQ20" s="7">
        <v>7</v>
      </c>
    </row>
    <row r="21" spans="1:161" s="4" customFormat="1" ht="15" customHeight="1">
      <c r="A21" s="15" t="s">
        <v>563</v>
      </c>
      <c r="B21" s="15"/>
      <c r="C21" s="14" t="s">
        <v>2710</v>
      </c>
      <c r="D21" s="15"/>
      <c r="E21" s="15">
        <v>39</v>
      </c>
      <c r="F21" s="1" t="s">
        <v>2761</v>
      </c>
      <c r="G21" s="1" t="s">
        <v>2762</v>
      </c>
      <c r="H21" s="16"/>
      <c r="I21" s="25" t="s">
        <v>881</v>
      </c>
      <c r="J21" s="25" t="s">
        <v>882</v>
      </c>
      <c r="K21" s="15" t="s">
        <v>343</v>
      </c>
      <c r="L21" s="15">
        <v>46319</v>
      </c>
      <c r="M21" s="78" t="s">
        <v>883</v>
      </c>
      <c r="N21" s="78"/>
      <c r="O21" s="25" t="s">
        <v>250</v>
      </c>
      <c r="P21" s="1" t="s">
        <v>884</v>
      </c>
      <c r="Q21" s="1" t="s">
        <v>885</v>
      </c>
      <c r="R21" s="1" t="s">
        <v>886</v>
      </c>
      <c r="S21" s="15" t="s">
        <v>343</v>
      </c>
      <c r="T21" s="19">
        <v>46373</v>
      </c>
      <c r="U21" s="1"/>
      <c r="V21" s="716" t="s">
        <v>887</v>
      </c>
      <c r="W21" s="63" t="s">
        <v>888</v>
      </c>
      <c r="X21" s="41" t="s">
        <v>179</v>
      </c>
      <c r="Y21" s="15">
        <v>616</v>
      </c>
      <c r="Z21" s="15">
        <v>619</v>
      </c>
      <c r="AA21" s="15"/>
      <c r="AB21" s="15"/>
      <c r="AC21" s="66" t="s">
        <v>2684</v>
      </c>
      <c r="AD21" s="15" t="s">
        <v>2685</v>
      </c>
      <c r="AE21" s="312" t="s">
        <v>179</v>
      </c>
      <c r="AF21" s="15"/>
      <c r="AG21" s="69">
        <v>270</v>
      </c>
      <c r="AH21" s="70">
        <v>270</v>
      </c>
      <c r="AI21" s="69"/>
      <c r="AJ21" s="41" t="s">
        <v>179</v>
      </c>
      <c r="AK21" s="26" t="s">
        <v>2763</v>
      </c>
      <c r="AL21" s="15"/>
      <c r="AM21" s="66"/>
      <c r="AN21" s="75" t="s">
        <v>179</v>
      </c>
      <c r="AO21" s="202" t="str">
        <f>I21&amp;" "&amp;J21&amp;","&amp;" "&amp;K21&amp;" "&amp;L21</f>
        <v>1200 W Main St Griffith, IN 46319</v>
      </c>
      <c r="AP21" s="348"/>
      <c r="AQ21" s="7">
        <v>4</v>
      </c>
      <c r="AR21" s="7"/>
      <c r="AS21"/>
      <c r="AT21"/>
      <c r="AU21"/>
      <c r="AV21"/>
      <c r="AW21"/>
      <c r="AX21" s="10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 s="109"/>
    </row>
    <row r="22" spans="1:161" s="2" customFormat="1" ht="15" customHeight="1">
      <c r="A22" s="15" t="s">
        <v>563</v>
      </c>
      <c r="B22" s="15"/>
      <c r="C22" s="14" t="s">
        <v>2710</v>
      </c>
      <c r="D22" s="15"/>
      <c r="E22" s="15"/>
      <c r="F22" s="25" t="s">
        <v>2764</v>
      </c>
      <c r="G22" s="1" t="s">
        <v>2765</v>
      </c>
      <c r="H22" s="16"/>
      <c r="I22" s="25" t="s">
        <v>144</v>
      </c>
      <c r="J22" s="25" t="s">
        <v>145</v>
      </c>
      <c r="K22" s="15" t="s">
        <v>146</v>
      </c>
      <c r="L22" s="15">
        <v>13053</v>
      </c>
      <c r="M22" s="78" t="s">
        <v>147</v>
      </c>
      <c r="N22" s="78"/>
      <c r="O22" s="25" t="s">
        <v>148</v>
      </c>
      <c r="P22" s="1" t="s">
        <v>149</v>
      </c>
      <c r="Q22" s="1"/>
      <c r="R22" s="1"/>
      <c r="S22" s="15"/>
      <c r="T22" s="19"/>
      <c r="U22" s="1"/>
      <c r="V22" s="716" t="s">
        <v>150</v>
      </c>
      <c r="W22" s="63"/>
      <c r="X22" s="41"/>
      <c r="Y22" s="15">
        <v>728</v>
      </c>
      <c r="Z22" s="15">
        <v>731</v>
      </c>
      <c r="AA22" s="15"/>
      <c r="AB22" s="15"/>
      <c r="AC22" s="66" t="s">
        <v>2696</v>
      </c>
      <c r="AD22" s="15" t="s">
        <v>2685</v>
      </c>
      <c r="AE22" s="312"/>
      <c r="AF22" s="15"/>
      <c r="AG22" s="69"/>
      <c r="AH22" s="70"/>
      <c r="AI22" s="69"/>
      <c r="AJ22" s="41"/>
      <c r="AK22" s="26" t="s">
        <v>2766</v>
      </c>
      <c r="AL22" s="15"/>
      <c r="AM22" s="66"/>
      <c r="AN22" s="75"/>
      <c r="AO22" s="202" t="str">
        <f>I22&amp;" "&amp;J22&amp;","&amp;" "&amp;K22&amp;" "&amp;L22</f>
        <v>118 Freeville Rd Dryden, NY 13053</v>
      </c>
      <c r="AP22" s="348"/>
      <c r="AQ22" s="7"/>
      <c r="AR22" s="7"/>
      <c r="AS22"/>
      <c r="AT22"/>
      <c r="AU22"/>
      <c r="AV22"/>
      <c r="AW22"/>
      <c r="AX22" s="101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 s="109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</row>
    <row r="23" spans="1:161" s="1" customFormat="1" ht="15" customHeight="1">
      <c r="A23" s="15" t="s">
        <v>563</v>
      </c>
      <c r="B23" s="15"/>
      <c r="C23" s="14" t="s">
        <v>2710</v>
      </c>
      <c r="D23" s="15">
        <v>60</v>
      </c>
      <c r="E23" s="15">
        <v>55</v>
      </c>
      <c r="F23" s="1" t="s">
        <v>2767</v>
      </c>
      <c r="G23" s="1" t="s">
        <v>2768</v>
      </c>
      <c r="H23" s="16"/>
      <c r="I23" s="25" t="s">
        <v>941</v>
      </c>
      <c r="J23" s="25" t="s">
        <v>942</v>
      </c>
      <c r="K23" s="15" t="s">
        <v>146</v>
      </c>
      <c r="L23" s="15">
        <v>14221</v>
      </c>
      <c r="M23" s="13" t="s">
        <v>943</v>
      </c>
      <c r="N23" s="13"/>
      <c r="O23" s="25" t="s">
        <v>806</v>
      </c>
      <c r="P23" s="1" t="s">
        <v>944</v>
      </c>
      <c r="Q23" s="1" t="s">
        <v>945</v>
      </c>
      <c r="R23" s="1" t="s">
        <v>946</v>
      </c>
      <c r="S23" s="15" t="s">
        <v>146</v>
      </c>
      <c r="T23" s="19">
        <v>14086</v>
      </c>
      <c r="V23" s="716" t="s">
        <v>948</v>
      </c>
      <c r="W23" s="63"/>
      <c r="X23" s="41" t="s">
        <v>179</v>
      </c>
      <c r="Y23" s="15">
        <v>630</v>
      </c>
      <c r="Z23" s="15">
        <v>703</v>
      </c>
      <c r="AA23" s="15"/>
      <c r="AB23" s="15"/>
      <c r="AC23" s="66" t="s">
        <v>2692</v>
      </c>
      <c r="AD23" s="15" t="s">
        <v>2685</v>
      </c>
      <c r="AE23" s="312" t="s">
        <v>179</v>
      </c>
      <c r="AF23" s="15"/>
      <c r="AG23" s="69">
        <v>295</v>
      </c>
      <c r="AH23" s="70">
        <v>295</v>
      </c>
      <c r="AI23" s="69"/>
      <c r="AJ23" s="41" t="s">
        <v>179</v>
      </c>
      <c r="AK23" s="26" t="s">
        <v>2769</v>
      </c>
      <c r="AL23" s="15"/>
      <c r="AM23" s="66"/>
      <c r="AN23" s="75" t="s">
        <v>179</v>
      </c>
      <c r="AO23" s="202" t="str">
        <f>I23&amp;" "&amp;J23&amp;","&amp;" "&amp;K23&amp;" "&amp;L23</f>
        <v>6205 Main St Buffalo, NY 14221</v>
      </c>
      <c r="AP23" s="348"/>
      <c r="AQ23" s="7">
        <v>10</v>
      </c>
      <c r="AR23" s="7"/>
      <c r="AS23" s="101"/>
      <c r="AT23" s="101"/>
      <c r="AU23" s="101"/>
      <c r="AV23" s="101"/>
      <c r="AW23" s="101"/>
      <c r="AX23" s="101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 s="109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</row>
    <row r="24" spans="1:161" s="11" customFormat="1" ht="15" customHeight="1">
      <c r="A24" s="15" t="s">
        <v>563</v>
      </c>
      <c r="B24" s="15" t="s">
        <v>179</v>
      </c>
      <c r="C24" s="14" t="s">
        <v>2710</v>
      </c>
      <c r="D24" s="15"/>
      <c r="E24" s="15"/>
      <c r="F24" s="296" t="s">
        <v>2770</v>
      </c>
      <c r="G24" s="718" t="s">
        <v>181</v>
      </c>
      <c r="H24" s="19" t="s">
        <v>182</v>
      </c>
      <c r="I24" s="296" t="s">
        <v>183</v>
      </c>
      <c r="J24" s="296" t="s">
        <v>184</v>
      </c>
      <c r="K24" s="446" t="s">
        <v>185</v>
      </c>
      <c r="L24" s="684">
        <v>92392</v>
      </c>
      <c r="M24" s="113" t="s">
        <v>186</v>
      </c>
      <c r="N24" s="690"/>
      <c r="O24" s="696" t="s">
        <v>187</v>
      </c>
      <c r="P24" s="447" t="s">
        <v>188</v>
      </c>
      <c r="Q24" s="296" t="s">
        <v>189</v>
      </c>
      <c r="R24" s="296" t="s">
        <v>190</v>
      </c>
      <c r="S24" s="446" t="s">
        <v>185</v>
      </c>
      <c r="T24" s="446">
        <v>92301</v>
      </c>
      <c r="U24" s="296"/>
      <c r="V24" s="717" t="s">
        <v>191</v>
      </c>
      <c r="W24" s="63"/>
      <c r="X24" s="41"/>
      <c r="Y24" s="15">
        <v>616</v>
      </c>
      <c r="Z24" s="15">
        <v>619</v>
      </c>
      <c r="AA24" s="15"/>
      <c r="AB24" s="15"/>
      <c r="AC24" s="66" t="s">
        <v>2684</v>
      </c>
      <c r="AD24" s="15" t="s">
        <v>2685</v>
      </c>
      <c r="AE24" s="312"/>
      <c r="AF24" s="15"/>
      <c r="AG24" s="69"/>
      <c r="AH24" s="70"/>
      <c r="AI24" s="69"/>
      <c r="AJ24" s="41"/>
      <c r="AK24" s="26" t="s">
        <v>2771</v>
      </c>
      <c r="AL24" s="15"/>
      <c r="AM24" s="66"/>
      <c r="AN24" s="75"/>
      <c r="AO24" s="202" t="str">
        <f>I24&amp;" "&amp;J24&amp;","&amp;" "&amp;K24&amp;" "&amp;L24</f>
        <v>18422 Bear Valley Rd Victorville, CA 92392</v>
      </c>
      <c r="AP24" s="348"/>
      <c r="AQ24" s="7">
        <v>4</v>
      </c>
      <c r="AR24" s="7"/>
      <c r="AS24" s="101"/>
      <c r="AT24" s="101"/>
      <c r="AU24" s="101"/>
      <c r="AV24" s="101"/>
      <c r="AW24" s="101"/>
      <c r="AX24" s="101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 s="109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s="4" customFormat="1" ht="15" customHeight="1">
      <c r="A25" s="15" t="s">
        <v>563</v>
      </c>
      <c r="B25" s="15"/>
      <c r="C25" s="14" t="s">
        <v>2710</v>
      </c>
      <c r="D25" s="15">
        <v>43</v>
      </c>
      <c r="E25" s="15">
        <v>48</v>
      </c>
      <c r="F25" s="1" t="s">
        <v>2772</v>
      </c>
      <c r="G25" s="1" t="s">
        <v>967</v>
      </c>
      <c r="H25" s="16" t="s">
        <v>2773</v>
      </c>
      <c r="I25" s="199" t="s">
        <v>2774</v>
      </c>
      <c r="J25" s="199" t="s">
        <v>969</v>
      </c>
      <c r="K25" s="200" t="s">
        <v>248</v>
      </c>
      <c r="L25" s="200">
        <v>45806</v>
      </c>
      <c r="M25" s="78" t="s">
        <v>970</v>
      </c>
      <c r="N25" s="78"/>
      <c r="O25" s="25" t="s">
        <v>971</v>
      </c>
      <c r="P25" s="1" t="s">
        <v>972</v>
      </c>
      <c r="Q25" s="1" t="s">
        <v>973</v>
      </c>
      <c r="R25" s="1" t="s">
        <v>969</v>
      </c>
      <c r="S25" s="15" t="s">
        <v>248</v>
      </c>
      <c r="T25" s="19">
        <v>45801</v>
      </c>
      <c r="U25" s="1"/>
      <c r="V25" s="716" t="s">
        <v>974</v>
      </c>
      <c r="W25" s="63"/>
      <c r="X25" s="41" t="s">
        <v>179</v>
      </c>
      <c r="Y25" s="15">
        <v>721</v>
      </c>
      <c r="Z25" s="15">
        <v>724</v>
      </c>
      <c r="AA25" s="15"/>
      <c r="AB25" s="15"/>
      <c r="AC25" s="66" t="s">
        <v>2708</v>
      </c>
      <c r="AD25" s="15" t="s">
        <v>2685</v>
      </c>
      <c r="AE25" s="312" t="s">
        <v>179</v>
      </c>
      <c r="AF25" s="15">
        <v>40</v>
      </c>
      <c r="AG25" s="69">
        <v>270</v>
      </c>
      <c r="AH25" s="70">
        <v>270</v>
      </c>
      <c r="AI25" s="69"/>
      <c r="AJ25" s="41" t="s">
        <v>179</v>
      </c>
      <c r="AK25" s="26" t="s">
        <v>2775</v>
      </c>
      <c r="AL25" s="15"/>
      <c r="AM25" s="66"/>
      <c r="AN25" s="75" t="s">
        <v>179</v>
      </c>
      <c r="AO25" s="202" t="str">
        <f>I25&amp;" "&amp;J25&amp;","&amp;" "&amp;K25&amp;" "&amp;L25</f>
        <v>3333 Zurmehly Rd Lima, OH 45806</v>
      </c>
      <c r="AP25" s="190"/>
      <c r="AQ25" s="203">
        <v>14</v>
      </c>
      <c r="AR25" s="203"/>
      <c r="AS25" s="204"/>
      <c r="AT25" s="204"/>
      <c r="AU25" s="204"/>
      <c r="AV25" s="204"/>
      <c r="AW25" s="204"/>
      <c r="AX25" s="204"/>
      <c r="AY25" s="204"/>
      <c r="AZ25" s="204"/>
      <c r="BA25" s="204"/>
      <c r="BB25" s="204"/>
      <c r="BC25" s="204"/>
      <c r="BD25" s="204"/>
      <c r="BE25" s="204"/>
      <c r="BF25" s="204"/>
      <c r="BG25" s="204"/>
      <c r="BH25" s="204"/>
      <c r="BI25" s="204"/>
      <c r="BJ25" s="204"/>
      <c r="BK25" s="204"/>
      <c r="BL25" s="204"/>
      <c r="BM25" s="204"/>
      <c r="BN25" s="204"/>
      <c r="BO25" s="204"/>
      <c r="BP25" s="204"/>
      <c r="BQ25" s="204"/>
      <c r="BR25" s="204"/>
      <c r="BS25" s="204"/>
      <c r="BT25" s="204"/>
      <c r="BU25" s="204"/>
      <c r="BV25" s="204"/>
      <c r="BW25" s="204"/>
      <c r="BX25" s="204"/>
      <c r="BY25" s="204"/>
      <c r="BZ25" s="204"/>
      <c r="CA25" s="204"/>
      <c r="CB25" s="204"/>
      <c r="CC25" s="204"/>
      <c r="CD25" s="204"/>
      <c r="CE25" s="204"/>
      <c r="CF25" s="204"/>
      <c r="CG25" s="204"/>
      <c r="CH25" s="204"/>
      <c r="CI25" s="204"/>
      <c r="CJ25" s="204"/>
      <c r="CK25" s="204"/>
      <c r="CL25" s="204"/>
      <c r="CM25" s="204"/>
      <c r="CN25" s="204"/>
      <c r="CO25" s="204"/>
      <c r="CP25" s="204"/>
      <c r="CQ25" s="204"/>
      <c r="CR25" s="204"/>
      <c r="CS25" s="204"/>
      <c r="CT25" s="204"/>
      <c r="CU25" s="204"/>
      <c r="CV25" s="204"/>
      <c r="CW25" s="204"/>
      <c r="CX25" s="204"/>
      <c r="CY25" s="204"/>
      <c r="CZ25" s="204"/>
      <c r="DA25" s="204"/>
      <c r="DB25" s="204"/>
      <c r="DC25" s="204"/>
      <c r="DD25" s="204"/>
      <c r="DE25" s="204"/>
      <c r="DF25" s="204"/>
      <c r="DG25" s="204"/>
      <c r="DH25" s="204"/>
      <c r="DI25" s="204"/>
      <c r="DJ25" s="204"/>
      <c r="DK25" s="204"/>
      <c r="DL25" s="204"/>
      <c r="DM25" s="204"/>
      <c r="DN25" s="204"/>
      <c r="DO25" s="204"/>
      <c r="DP25" s="204"/>
      <c r="DQ25" s="204"/>
      <c r="DR25" s="204"/>
      <c r="DS25" s="204"/>
      <c r="DT25" s="204"/>
      <c r="DU25" s="204"/>
      <c r="DV25" s="204"/>
      <c r="DW25" s="204"/>
      <c r="DX25" s="204"/>
      <c r="DY25" s="204"/>
      <c r="DZ25" s="204"/>
      <c r="EA25" s="204"/>
      <c r="EB25" s="204"/>
      <c r="EC25" s="204"/>
      <c r="ED25" s="204"/>
      <c r="EE25" s="204"/>
      <c r="EF25" s="204"/>
      <c r="EG25" s="204"/>
      <c r="EH25" s="204"/>
      <c r="EI25" s="204"/>
      <c r="EJ25" s="205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</row>
    <row r="26" spans="1:161" s="4" customFormat="1" ht="15" customHeight="1">
      <c r="A26" s="15" t="s">
        <v>563</v>
      </c>
      <c r="B26" s="15"/>
      <c r="C26" s="14" t="s">
        <v>2710</v>
      </c>
      <c r="D26" s="15">
        <v>39</v>
      </c>
      <c r="E26" s="15">
        <v>33</v>
      </c>
      <c r="F26" s="1" t="s">
        <v>2776</v>
      </c>
      <c r="G26" s="1" t="s">
        <v>2777</v>
      </c>
      <c r="H26" s="16"/>
      <c r="I26" s="199" t="s">
        <v>980</v>
      </c>
      <c r="J26" s="199" t="s">
        <v>981</v>
      </c>
      <c r="K26" s="200" t="s">
        <v>146</v>
      </c>
      <c r="L26" s="200">
        <v>14424</v>
      </c>
      <c r="M26" s="13" t="s">
        <v>982</v>
      </c>
      <c r="N26" s="13"/>
      <c r="O26" s="25" t="s">
        <v>983</v>
      </c>
      <c r="P26" s="1" t="s">
        <v>984</v>
      </c>
      <c r="Q26" s="718" t="s">
        <v>985</v>
      </c>
      <c r="R26" s="718" t="s">
        <v>2778</v>
      </c>
      <c r="S26" s="717" t="s">
        <v>146</v>
      </c>
      <c r="T26" s="717">
        <v>14425</v>
      </c>
      <c r="U26" s="1"/>
      <c r="V26" s="716" t="s">
        <v>988</v>
      </c>
      <c r="W26" s="63"/>
      <c r="X26" s="41" t="s">
        <v>179</v>
      </c>
      <c r="Y26" s="15">
        <v>707</v>
      </c>
      <c r="Z26" s="15">
        <v>710</v>
      </c>
      <c r="AA26" s="15"/>
      <c r="AB26" s="15"/>
      <c r="AC26" s="66" t="s">
        <v>2743</v>
      </c>
      <c r="AD26" s="15" t="s">
        <v>2685</v>
      </c>
      <c r="AE26" s="312" t="s">
        <v>179</v>
      </c>
      <c r="AF26" s="15">
        <v>40</v>
      </c>
      <c r="AG26" s="69">
        <v>320</v>
      </c>
      <c r="AH26" s="79">
        <v>325</v>
      </c>
      <c r="AI26" s="69"/>
      <c r="AJ26" s="41" t="s">
        <v>179</v>
      </c>
      <c r="AK26" s="26" t="s">
        <v>2779</v>
      </c>
      <c r="AL26" s="15"/>
      <c r="AM26" s="66"/>
      <c r="AN26" s="75" t="s">
        <v>179</v>
      </c>
      <c r="AO26" s="202" t="str">
        <f>I26&amp;" "&amp;J26&amp;","&amp;" "&amp;K26&amp;" "&amp;L26</f>
        <v>3325 Marvin Sands Dr Canandaigua, NY 14424</v>
      </c>
      <c r="AP26" s="348"/>
      <c r="AQ26" s="7">
        <v>10</v>
      </c>
      <c r="AR26" s="7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 s="109"/>
    </row>
    <row r="27" spans="1:161" s="4" customFormat="1" ht="15" customHeight="1">
      <c r="A27" s="15" t="s">
        <v>563</v>
      </c>
      <c r="B27" s="15"/>
      <c r="C27" s="14" t="s">
        <v>2710</v>
      </c>
      <c r="D27" s="15">
        <v>39</v>
      </c>
      <c r="E27" s="15">
        <v>52</v>
      </c>
      <c r="F27" s="1" t="s">
        <v>2780</v>
      </c>
      <c r="G27" s="1" t="s">
        <v>2781</v>
      </c>
      <c r="H27" s="16"/>
      <c r="I27" s="25" t="s">
        <v>980</v>
      </c>
      <c r="J27" s="25" t="s">
        <v>981</v>
      </c>
      <c r="K27" s="15" t="s">
        <v>146</v>
      </c>
      <c r="L27" s="15">
        <v>14424</v>
      </c>
      <c r="M27" s="113" t="s">
        <v>982</v>
      </c>
      <c r="N27" s="113"/>
      <c r="O27" s="25" t="s">
        <v>983</v>
      </c>
      <c r="P27" s="1" t="s">
        <v>984</v>
      </c>
      <c r="Q27" s="718" t="s">
        <v>985</v>
      </c>
      <c r="R27" s="718" t="s">
        <v>2778</v>
      </c>
      <c r="S27" s="717" t="s">
        <v>146</v>
      </c>
      <c r="T27" s="717">
        <v>14425</v>
      </c>
      <c r="U27" s="1"/>
      <c r="V27" s="716" t="s">
        <v>988</v>
      </c>
      <c r="W27" s="63"/>
      <c r="X27" s="41" t="s">
        <v>179</v>
      </c>
      <c r="Y27" s="15">
        <v>728</v>
      </c>
      <c r="Z27" s="15">
        <v>731</v>
      </c>
      <c r="AA27" s="15"/>
      <c r="AB27" s="15"/>
      <c r="AC27" s="66" t="s">
        <v>2696</v>
      </c>
      <c r="AD27" s="15" t="s">
        <v>2685</v>
      </c>
      <c r="AE27" s="312" t="s">
        <v>179</v>
      </c>
      <c r="AF27" s="15">
        <v>40</v>
      </c>
      <c r="AG27" s="69">
        <v>320</v>
      </c>
      <c r="AH27" s="79">
        <v>325</v>
      </c>
      <c r="AI27" s="69"/>
      <c r="AJ27" s="41" t="s">
        <v>179</v>
      </c>
      <c r="AK27" s="26" t="s">
        <v>2779</v>
      </c>
      <c r="AL27" s="15"/>
      <c r="AM27" s="66"/>
      <c r="AN27" s="75" t="s">
        <v>179</v>
      </c>
      <c r="AO27" s="202" t="str">
        <f>I27&amp;" "&amp;J27&amp;","&amp;" "&amp;K27&amp;" "&amp;L27</f>
        <v>3325 Marvin Sands Dr Canandaigua, NY 14424</v>
      </c>
      <c r="AP27" s="348"/>
      <c r="AQ27" s="7">
        <v>15</v>
      </c>
      <c r="AR27" s="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 s="109"/>
    </row>
    <row r="28" spans="1:161" s="11" customFormat="1" ht="15" customHeight="1">
      <c r="A28" s="16" t="s">
        <v>563</v>
      </c>
      <c r="B28" s="16"/>
      <c r="C28" s="14" t="s">
        <v>2710</v>
      </c>
      <c r="D28" s="15"/>
      <c r="E28" s="15">
        <v>30</v>
      </c>
      <c r="F28" s="1" t="s">
        <v>2782</v>
      </c>
      <c r="G28" s="1" t="s">
        <v>1035</v>
      </c>
      <c r="H28" s="16"/>
      <c r="I28" s="25" t="s">
        <v>1037</v>
      </c>
      <c r="J28" s="25" t="s">
        <v>1038</v>
      </c>
      <c r="K28" s="15" t="s">
        <v>146</v>
      </c>
      <c r="L28" s="66">
        <v>14020</v>
      </c>
      <c r="M28" s="686" t="s">
        <v>1039</v>
      </c>
      <c r="N28" s="78"/>
      <c r="O28" s="76" t="s">
        <v>1040</v>
      </c>
      <c r="P28" s="1" t="s">
        <v>1041</v>
      </c>
      <c r="Q28" s="1" t="s">
        <v>1042</v>
      </c>
      <c r="R28" s="1" t="s">
        <v>1043</v>
      </c>
      <c r="S28" s="15" t="s">
        <v>146</v>
      </c>
      <c r="T28" s="19">
        <v>14470</v>
      </c>
      <c r="U28" s="1"/>
      <c r="V28" s="716" t="s">
        <v>1044</v>
      </c>
      <c r="W28" s="63"/>
      <c r="X28" s="41" t="s">
        <v>179</v>
      </c>
      <c r="Y28" s="15">
        <v>707</v>
      </c>
      <c r="Z28" s="15">
        <v>710</v>
      </c>
      <c r="AA28" s="15"/>
      <c r="AB28" s="15"/>
      <c r="AC28" s="66" t="s">
        <v>2743</v>
      </c>
      <c r="AD28" s="15" t="s">
        <v>2685</v>
      </c>
      <c r="AE28" s="312" t="s">
        <v>179</v>
      </c>
      <c r="AF28" s="15"/>
      <c r="AG28" s="69">
        <v>295</v>
      </c>
      <c r="AH28" s="70">
        <v>295</v>
      </c>
      <c r="AI28" s="69"/>
      <c r="AJ28" s="41" t="s">
        <v>179</v>
      </c>
      <c r="AK28" s="26" t="s">
        <v>2783</v>
      </c>
      <c r="AL28" s="15"/>
      <c r="AM28" s="66"/>
      <c r="AN28" s="75" t="s">
        <v>179</v>
      </c>
      <c r="AO28" s="202" t="str">
        <f>I28&amp;" "&amp;J28&amp;","&amp;" "&amp;K28&amp;" "&amp;L28</f>
        <v>1 College Rd Batavia, NY 14020</v>
      </c>
      <c r="AP28" s="190"/>
      <c r="AQ28" s="203">
        <v>11</v>
      </c>
      <c r="AR28" s="203"/>
      <c r="AS28" s="204"/>
      <c r="AT28" s="204"/>
      <c r="AU28" s="204"/>
      <c r="AV28" s="204"/>
      <c r="AW28" s="204"/>
      <c r="AX28" s="204"/>
      <c r="AY28" s="204"/>
      <c r="AZ28" s="204"/>
      <c r="BA28" s="204"/>
      <c r="BB28" s="204"/>
      <c r="BC28" s="204"/>
      <c r="BD28" s="204"/>
      <c r="BE28" s="204"/>
      <c r="BF28" s="204"/>
      <c r="BG28" s="204"/>
      <c r="BH28" s="204"/>
      <c r="BI28" s="204"/>
      <c r="BJ28" s="204"/>
      <c r="BK28" s="204"/>
      <c r="BL28" s="204"/>
      <c r="BM28" s="204"/>
      <c r="BN28" s="204"/>
      <c r="BO28" s="204"/>
      <c r="BP28" s="204"/>
      <c r="BQ28" s="204"/>
      <c r="BR28" s="204"/>
      <c r="BS28" s="204"/>
      <c r="BT28" s="204"/>
      <c r="BU28" s="204"/>
      <c r="BV28" s="204"/>
      <c r="BW28" s="204"/>
      <c r="BX28" s="204"/>
      <c r="BY28" s="204"/>
      <c r="BZ28" s="204"/>
      <c r="CA28" s="204"/>
      <c r="CB28" s="204"/>
      <c r="CC28" s="204"/>
      <c r="CD28" s="204"/>
      <c r="CE28" s="204"/>
      <c r="CF28" s="204"/>
      <c r="CG28" s="204"/>
      <c r="CH28" s="204"/>
      <c r="CI28" s="204"/>
      <c r="CJ28" s="204"/>
      <c r="CK28" s="204"/>
      <c r="CL28" s="204"/>
      <c r="CM28" s="204"/>
      <c r="CN28" s="204"/>
      <c r="CO28" s="204"/>
      <c r="CP28" s="204"/>
      <c r="CQ28" s="204"/>
      <c r="CR28" s="204"/>
      <c r="CS28" s="204"/>
      <c r="CT28" s="204"/>
      <c r="CU28" s="204"/>
      <c r="CV28" s="204"/>
      <c r="CW28" s="204"/>
      <c r="CX28" s="204"/>
      <c r="CY28" s="204"/>
      <c r="CZ28" s="204"/>
      <c r="DA28" s="204"/>
      <c r="DB28" s="204"/>
      <c r="DC28" s="204"/>
      <c r="DD28" s="204"/>
      <c r="DE28" s="204"/>
      <c r="DF28" s="204"/>
      <c r="DG28" s="204"/>
      <c r="DH28" s="204"/>
      <c r="DI28" s="204"/>
      <c r="DJ28" s="204"/>
      <c r="DK28" s="204"/>
      <c r="DL28" s="204"/>
      <c r="DM28" s="204"/>
      <c r="DN28" s="204"/>
      <c r="DO28" s="204"/>
      <c r="DP28" s="204"/>
      <c r="DQ28" s="204"/>
      <c r="DR28" s="204"/>
      <c r="DS28" s="204"/>
      <c r="DT28" s="204"/>
      <c r="DU28" s="204"/>
      <c r="DV28" s="204"/>
      <c r="DW28" s="204"/>
      <c r="DX28" s="204"/>
      <c r="DY28" s="204"/>
      <c r="DZ28" s="204"/>
      <c r="EA28" s="204"/>
      <c r="EB28" s="204"/>
      <c r="EC28" s="204"/>
      <c r="ED28" s="204"/>
      <c r="EE28" s="204"/>
      <c r="EF28" s="204"/>
      <c r="EG28" s="204"/>
      <c r="EH28" s="204"/>
      <c r="EI28" s="204"/>
      <c r="EJ28" s="205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</row>
    <row r="29" spans="1:161" s="1" customFormat="1" ht="15" customHeight="1">
      <c r="A29" s="15" t="s">
        <v>563</v>
      </c>
      <c r="B29" s="15" t="s">
        <v>179</v>
      </c>
      <c r="C29" s="14" t="s">
        <v>2710</v>
      </c>
      <c r="D29" s="16"/>
      <c r="E29" s="16"/>
      <c r="F29" s="13" t="s">
        <v>2784</v>
      </c>
      <c r="G29" s="13" t="s">
        <v>219</v>
      </c>
      <c r="H29" s="16"/>
      <c r="I29" s="14" t="s">
        <v>220</v>
      </c>
      <c r="J29" s="14" t="s">
        <v>221</v>
      </c>
      <c r="K29" s="16" t="s">
        <v>222</v>
      </c>
      <c r="L29" s="16">
        <v>8701</v>
      </c>
      <c r="M29" s="254" t="s">
        <v>223</v>
      </c>
      <c r="N29" s="254"/>
      <c r="O29" s="13" t="s">
        <v>224</v>
      </c>
      <c r="P29" s="14" t="s">
        <v>225</v>
      </c>
      <c r="Q29" s="13" t="s">
        <v>226</v>
      </c>
      <c r="R29" s="13" t="s">
        <v>227</v>
      </c>
      <c r="S29" s="16" t="s">
        <v>222</v>
      </c>
      <c r="T29" s="16" t="s">
        <v>228</v>
      </c>
      <c r="U29" s="17"/>
      <c r="V29" s="230" t="s">
        <v>229</v>
      </c>
      <c r="W29" s="56"/>
      <c r="X29" s="41" t="s">
        <v>179</v>
      </c>
      <c r="Y29" s="56">
        <v>707</v>
      </c>
      <c r="Z29" s="16">
        <v>710</v>
      </c>
      <c r="AA29" s="16"/>
      <c r="AB29" s="16"/>
      <c r="AC29" s="308" t="s">
        <v>2743</v>
      </c>
      <c r="AD29" s="16" t="s">
        <v>2685</v>
      </c>
      <c r="AE29" s="312" t="s">
        <v>179</v>
      </c>
      <c r="AF29" s="13"/>
      <c r="AG29" s="16"/>
      <c r="AH29" s="110">
        <v>325</v>
      </c>
      <c r="AI29" s="111"/>
      <c r="AJ29" s="41" t="s">
        <v>179</v>
      </c>
      <c r="AK29" s="493" t="s">
        <v>2785</v>
      </c>
      <c r="AL29" s="26"/>
      <c r="AM29" s="499"/>
      <c r="AN29" s="75" t="s">
        <v>179</v>
      </c>
      <c r="AO29" s="202" t="str">
        <f>I29&amp;" "&amp;J29&amp;","&amp;" "&amp;K29&amp;" "&amp;L29</f>
        <v>900 Lakewood Ave Lakewood, NJ 8701</v>
      </c>
      <c r="AP29" s="348"/>
      <c r="AQ29" s="74">
        <v>11</v>
      </c>
      <c r="AR29" s="7"/>
      <c r="AS29" s="7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  <c r="CP29" s="101"/>
      <c r="CQ29" s="101"/>
      <c r="CR29" s="101"/>
      <c r="CS29" s="101"/>
      <c r="CT29" s="101"/>
      <c r="CU29" s="101"/>
      <c r="CV29" s="101"/>
      <c r="CW29" s="101"/>
      <c r="CX29" s="101"/>
      <c r="CY29" s="101"/>
      <c r="CZ29" s="101"/>
      <c r="DA29" s="101"/>
      <c r="DB29" s="101"/>
      <c r="DC29" s="101"/>
      <c r="DD29" s="101"/>
      <c r="DE29" s="101"/>
      <c r="DF29" s="101"/>
      <c r="DG29" s="101"/>
      <c r="DH29" s="101"/>
      <c r="DI29" s="101"/>
      <c r="DJ29" s="101"/>
      <c r="DK29" s="101"/>
      <c r="DL29" s="101"/>
      <c r="DM29" s="101"/>
      <c r="DN29" s="101"/>
      <c r="DO29" s="101"/>
      <c r="DP29" s="101"/>
      <c r="DQ29" s="101"/>
      <c r="DR29" s="101"/>
      <c r="DS29" s="101"/>
      <c r="DT29" s="101"/>
      <c r="DU29" s="101"/>
      <c r="DV29" s="101"/>
      <c r="DW29" s="101"/>
      <c r="DX29" s="101"/>
      <c r="DY29" s="101"/>
      <c r="DZ29" s="101"/>
      <c r="EA29" s="101"/>
      <c r="EB29" s="101"/>
      <c r="EC29" s="101"/>
      <c r="ED29" s="101"/>
      <c r="EE29" s="101"/>
      <c r="EF29" s="101"/>
      <c r="EG29" s="101"/>
      <c r="EH29" s="101"/>
      <c r="EI29" s="101"/>
      <c r="EJ29" s="112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</row>
    <row r="30" spans="1:161" s="11" customFormat="1" ht="15" customHeight="1">
      <c r="A30" s="15" t="s">
        <v>563</v>
      </c>
      <c r="B30" s="15"/>
      <c r="C30" s="14" t="s">
        <v>2710</v>
      </c>
      <c r="D30" s="15">
        <v>91</v>
      </c>
      <c r="E30" s="15">
        <v>65</v>
      </c>
      <c r="F30" s="1" t="s">
        <v>2786</v>
      </c>
      <c r="G30" s="1" t="s">
        <v>1060</v>
      </c>
      <c r="H30" s="16" t="s">
        <v>2787</v>
      </c>
      <c r="I30" s="25" t="s">
        <v>2788</v>
      </c>
      <c r="J30" s="25" t="s">
        <v>1062</v>
      </c>
      <c r="K30" s="15" t="s">
        <v>185</v>
      </c>
      <c r="L30" s="66">
        <v>91206</v>
      </c>
      <c r="M30" s="457" t="s">
        <v>1063</v>
      </c>
      <c r="N30" s="457"/>
      <c r="O30" s="76" t="s">
        <v>1064</v>
      </c>
      <c r="P30" s="1" t="s">
        <v>1065</v>
      </c>
      <c r="Q30" s="13" t="s">
        <v>1066</v>
      </c>
      <c r="R30" s="13" t="s">
        <v>1067</v>
      </c>
      <c r="S30" s="16" t="s">
        <v>185</v>
      </c>
      <c r="T30" s="16">
        <v>91011</v>
      </c>
      <c r="U30" s="13"/>
      <c r="V30" s="229" t="s">
        <v>1068</v>
      </c>
      <c r="W30" s="50"/>
      <c r="X30" s="41" t="s">
        <v>179</v>
      </c>
      <c r="Y30" s="15">
        <v>616</v>
      </c>
      <c r="Z30" s="15">
        <v>619</v>
      </c>
      <c r="AA30" s="15"/>
      <c r="AB30" s="15"/>
      <c r="AC30" s="66" t="s">
        <v>2684</v>
      </c>
      <c r="AD30" s="15" t="s">
        <v>2685</v>
      </c>
      <c r="AE30" s="312" t="s">
        <v>179</v>
      </c>
      <c r="AF30" s="15"/>
      <c r="AG30" s="69">
        <v>320</v>
      </c>
      <c r="AH30" s="70">
        <v>320</v>
      </c>
      <c r="AI30" s="69"/>
      <c r="AJ30" s="41" t="s">
        <v>179</v>
      </c>
      <c r="AK30" s="26" t="s">
        <v>2789</v>
      </c>
      <c r="AL30" s="15"/>
      <c r="AM30" s="66"/>
      <c r="AN30" s="75" t="s">
        <v>179</v>
      </c>
      <c r="AO30" s="202" t="str">
        <f>I30&amp;" "&amp;J30&amp;","&amp;" "&amp;K30&amp;" "&amp;L30</f>
        <v>3200 E. Glenoaks Blvd Glendale, CA 91206</v>
      </c>
      <c r="AP30" s="348"/>
      <c r="AQ30" s="203">
        <v>5</v>
      </c>
      <c r="AR30" s="203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4"/>
      <c r="BD30" s="204"/>
      <c r="BE30" s="204"/>
      <c r="BF30" s="204"/>
      <c r="BG30" s="204"/>
      <c r="BH30" s="204"/>
      <c r="BI30" s="204"/>
      <c r="BJ30" s="204"/>
      <c r="BK30" s="204"/>
      <c r="BL30" s="204"/>
      <c r="BM30" s="204"/>
      <c r="BN30" s="204"/>
      <c r="BO30" s="204"/>
      <c r="BP30" s="204"/>
      <c r="BQ30" s="204"/>
      <c r="BR30" s="204"/>
      <c r="BS30" s="204"/>
      <c r="BT30" s="204"/>
      <c r="BU30" s="204"/>
      <c r="BV30" s="204"/>
      <c r="BW30" s="204"/>
      <c r="BX30" s="204"/>
      <c r="BY30" s="204"/>
      <c r="BZ30" s="204"/>
      <c r="CA30" s="204"/>
      <c r="CB30" s="204"/>
      <c r="CC30" s="204"/>
      <c r="CD30" s="204"/>
      <c r="CE30" s="204"/>
      <c r="CF30" s="204"/>
      <c r="CG30" s="204"/>
      <c r="CH30" s="204"/>
      <c r="CI30" s="204"/>
      <c r="CJ30" s="204"/>
      <c r="CK30" s="204"/>
      <c r="CL30" s="204"/>
      <c r="CM30" s="204"/>
      <c r="CN30" s="204"/>
      <c r="CO30" s="204"/>
      <c r="CP30" s="204"/>
      <c r="CQ30" s="204"/>
      <c r="CR30" s="204"/>
      <c r="CS30" s="204"/>
      <c r="CT30" s="204"/>
      <c r="CU30" s="204"/>
      <c r="CV30" s="204"/>
      <c r="CW30" s="204"/>
      <c r="CX30" s="204"/>
      <c r="CY30" s="204"/>
      <c r="CZ30" s="204"/>
      <c r="DA30" s="204"/>
      <c r="DB30" s="204"/>
      <c r="DC30" s="204"/>
      <c r="DD30" s="204"/>
      <c r="DE30" s="204"/>
      <c r="DF30" s="204"/>
      <c r="DG30" s="204"/>
      <c r="DH30" s="204"/>
      <c r="DI30" s="204"/>
      <c r="DJ30" s="204"/>
      <c r="DK30" s="204"/>
      <c r="DL30" s="204"/>
      <c r="DM30" s="204"/>
      <c r="DN30" s="204"/>
      <c r="DO30" s="204"/>
      <c r="DP30" s="204"/>
      <c r="DQ30" s="204"/>
      <c r="DR30" s="204"/>
      <c r="DS30" s="204"/>
      <c r="DT30" s="204"/>
      <c r="DU30" s="204"/>
      <c r="DV30" s="204"/>
      <c r="DW30" s="204"/>
      <c r="DX30" s="204"/>
      <c r="DY30" s="204"/>
      <c r="DZ30" s="204"/>
      <c r="EA30" s="204"/>
      <c r="EB30" s="204"/>
      <c r="EC30" s="204"/>
      <c r="ED30" s="204"/>
      <c r="EE30" s="204"/>
      <c r="EF30" s="204"/>
      <c r="EG30" s="204"/>
      <c r="EH30" s="204"/>
      <c r="EI30" s="204"/>
      <c r="EJ30" s="205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</row>
    <row r="31" spans="1:161" s="4" customFormat="1" ht="15" customHeight="1">
      <c r="A31" s="15" t="s">
        <v>563</v>
      </c>
      <c r="B31" s="15"/>
      <c r="C31" s="14" t="s">
        <v>2710</v>
      </c>
      <c r="D31" s="15"/>
      <c r="E31" s="15">
        <v>18</v>
      </c>
      <c r="F31" s="1" t="s">
        <v>2790</v>
      </c>
      <c r="G31" s="1" t="s">
        <v>2791</v>
      </c>
      <c r="H31" s="16" t="s">
        <v>2792</v>
      </c>
      <c r="I31" s="25" t="s">
        <v>2793</v>
      </c>
      <c r="J31" s="25" t="s">
        <v>1930</v>
      </c>
      <c r="K31" s="15" t="s">
        <v>185</v>
      </c>
      <c r="L31" s="66">
        <v>94520</v>
      </c>
      <c r="M31" s="13" t="s">
        <v>1074</v>
      </c>
      <c r="N31" s="13"/>
      <c r="O31" s="76" t="s">
        <v>1075</v>
      </c>
      <c r="P31" s="1" t="s">
        <v>1076</v>
      </c>
      <c r="Q31" s="1" t="s">
        <v>1077</v>
      </c>
      <c r="R31" s="1" t="s">
        <v>1078</v>
      </c>
      <c r="S31" s="15" t="s">
        <v>185</v>
      </c>
      <c r="T31" s="19">
        <v>94523</v>
      </c>
      <c r="U31" s="1"/>
      <c r="V31" s="716" t="s">
        <v>1079</v>
      </c>
      <c r="W31" s="63"/>
      <c r="X31" s="41" t="s">
        <v>179</v>
      </c>
      <c r="Y31" s="15">
        <v>609</v>
      </c>
      <c r="Z31" s="15">
        <v>612</v>
      </c>
      <c r="AA31" s="15"/>
      <c r="AB31" s="15"/>
      <c r="AC31" s="66" t="s">
        <v>2794</v>
      </c>
      <c r="AD31" s="15" t="s">
        <v>2685</v>
      </c>
      <c r="AE31" s="312" t="s">
        <v>179</v>
      </c>
      <c r="AF31" s="15"/>
      <c r="AG31" s="69">
        <v>320</v>
      </c>
      <c r="AH31" s="70">
        <v>325</v>
      </c>
      <c r="AI31" s="69"/>
      <c r="AJ31" s="41" t="s">
        <v>179</v>
      </c>
      <c r="AK31" s="26" t="s">
        <v>2795</v>
      </c>
      <c r="AL31" s="15"/>
      <c r="AM31" s="66" t="s">
        <v>179</v>
      </c>
      <c r="AN31" s="75" t="s">
        <v>179</v>
      </c>
      <c r="AO31" s="202" t="str">
        <f>I31&amp;" "&amp;J31&amp;","&amp;" "&amp;K31&amp;" "&amp;L31</f>
        <v>1745 Arnold Industrial Way Concord, CA 94520</v>
      </c>
      <c r="AP31" s="348"/>
      <c r="AQ31" s="7">
        <v>1</v>
      </c>
      <c r="AR31" s="7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 s="109"/>
    </row>
    <row r="32" spans="1:161" s="1" customFormat="1" ht="15" customHeight="1">
      <c r="A32" s="15" t="s">
        <v>563</v>
      </c>
      <c r="B32" s="15"/>
      <c r="C32" s="14" t="s">
        <v>2710</v>
      </c>
      <c r="D32" s="15"/>
      <c r="E32" s="15">
        <v>8</v>
      </c>
      <c r="F32" s="1" t="s">
        <v>2796</v>
      </c>
      <c r="G32" s="1" t="s">
        <v>2797</v>
      </c>
      <c r="H32" s="16" t="s">
        <v>2792</v>
      </c>
      <c r="I32" s="25" t="s">
        <v>2793</v>
      </c>
      <c r="J32" s="25" t="s">
        <v>1930</v>
      </c>
      <c r="K32" s="15" t="s">
        <v>185</v>
      </c>
      <c r="L32" s="15">
        <v>94520</v>
      </c>
      <c r="M32" s="13" t="s">
        <v>1074</v>
      </c>
      <c r="N32" s="13"/>
      <c r="O32" s="25" t="s">
        <v>1075</v>
      </c>
      <c r="P32" s="1" t="s">
        <v>1076</v>
      </c>
      <c r="Q32" s="1" t="s">
        <v>1077</v>
      </c>
      <c r="R32" s="1" t="s">
        <v>1078</v>
      </c>
      <c r="S32" s="15" t="s">
        <v>185</v>
      </c>
      <c r="T32" s="19">
        <v>94523</v>
      </c>
      <c r="V32" s="716" t="s">
        <v>1079</v>
      </c>
      <c r="W32" s="63"/>
      <c r="X32" s="41" t="s">
        <v>179</v>
      </c>
      <c r="Y32" s="15">
        <v>623</v>
      </c>
      <c r="Z32" s="15">
        <v>626</v>
      </c>
      <c r="AA32" s="15"/>
      <c r="AB32" s="15"/>
      <c r="AC32" s="66" t="s">
        <v>2718</v>
      </c>
      <c r="AD32" s="15" t="s">
        <v>2685</v>
      </c>
      <c r="AE32" s="312" t="s">
        <v>179</v>
      </c>
      <c r="AF32" s="15"/>
      <c r="AG32" s="69">
        <v>320</v>
      </c>
      <c r="AH32" s="70">
        <v>325</v>
      </c>
      <c r="AI32" s="69"/>
      <c r="AJ32" s="41" t="s">
        <v>179</v>
      </c>
      <c r="AK32" s="26" t="s">
        <v>2795</v>
      </c>
      <c r="AL32" s="15"/>
      <c r="AM32" s="66"/>
      <c r="AN32" s="75" t="s">
        <v>179</v>
      </c>
      <c r="AO32" s="202" t="str">
        <f>I32&amp;" "&amp;J32&amp;","&amp;" "&amp;K32&amp;" "&amp;L32</f>
        <v>1745 Arnold Industrial Way Concord, CA 94520</v>
      </c>
      <c r="AP32" s="348"/>
      <c r="AQ32" s="7">
        <v>7</v>
      </c>
      <c r="AR32" s="7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 s="109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</row>
    <row r="33" spans="1:161" s="4" customFormat="1" ht="15" customHeight="1">
      <c r="A33" s="15" t="s">
        <v>563</v>
      </c>
      <c r="B33" s="15"/>
      <c r="C33" s="14" t="s">
        <v>2710</v>
      </c>
      <c r="D33" s="15"/>
      <c r="E33" s="15"/>
      <c r="F33" s="1" t="s">
        <v>2798</v>
      </c>
      <c r="G33" s="1" t="s">
        <v>2799</v>
      </c>
      <c r="H33" s="16" t="s">
        <v>2792</v>
      </c>
      <c r="I33" s="199" t="s">
        <v>2793</v>
      </c>
      <c r="J33" s="199" t="s">
        <v>1930</v>
      </c>
      <c r="K33" s="200" t="s">
        <v>185</v>
      </c>
      <c r="L33" s="200">
        <v>94520</v>
      </c>
      <c r="M33" s="13" t="s">
        <v>1074</v>
      </c>
      <c r="N33" s="13"/>
      <c r="O33" s="25" t="s">
        <v>1075</v>
      </c>
      <c r="P33" s="1" t="s">
        <v>1076</v>
      </c>
      <c r="Q33" s="1" t="s">
        <v>1077</v>
      </c>
      <c r="R33" s="1" t="s">
        <v>1078</v>
      </c>
      <c r="S33" s="15" t="s">
        <v>185</v>
      </c>
      <c r="T33" s="19">
        <v>94523</v>
      </c>
      <c r="U33" s="1"/>
      <c r="V33" s="716" t="s">
        <v>1079</v>
      </c>
      <c r="W33" s="63"/>
      <c r="X33" s="41" t="s">
        <v>179</v>
      </c>
      <c r="Y33" s="15">
        <v>714</v>
      </c>
      <c r="Z33" s="15">
        <v>717</v>
      </c>
      <c r="AA33" s="15"/>
      <c r="AB33" s="15"/>
      <c r="AC33" s="66" t="s">
        <v>2715</v>
      </c>
      <c r="AD33" s="15" t="s">
        <v>2685</v>
      </c>
      <c r="AE33" s="312" t="s">
        <v>179</v>
      </c>
      <c r="AF33" s="15"/>
      <c r="AG33" s="69">
        <v>320</v>
      </c>
      <c r="AH33" s="70">
        <v>325</v>
      </c>
      <c r="AI33" s="69"/>
      <c r="AJ33" s="41" t="s">
        <v>179</v>
      </c>
      <c r="AK33" s="26" t="s">
        <v>2795</v>
      </c>
      <c r="AL33" s="15"/>
      <c r="AM33" s="66"/>
      <c r="AN33" s="75" t="s">
        <v>179</v>
      </c>
      <c r="AO33" s="202" t="str">
        <f>I33&amp;" "&amp;J33&amp;","&amp;" "&amp;K33&amp;" "&amp;L33</f>
        <v>1745 Arnold Industrial Way Concord, CA 94520</v>
      </c>
      <c r="AP33" s="348"/>
      <c r="AQ33" s="7">
        <v>13</v>
      </c>
      <c r="AR33" s="7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 s="109"/>
    </row>
    <row r="34" spans="1:161" s="1" customFormat="1" ht="15" customHeight="1">
      <c r="A34" s="15" t="s">
        <v>563</v>
      </c>
      <c r="B34" s="15" t="s">
        <v>179</v>
      </c>
      <c r="C34" s="14" t="s">
        <v>2710</v>
      </c>
      <c r="D34" s="15"/>
      <c r="E34" s="15"/>
      <c r="F34" s="1" t="s">
        <v>2800</v>
      </c>
      <c r="G34" s="1" t="s">
        <v>2801</v>
      </c>
      <c r="H34" s="16"/>
      <c r="I34" s="25" t="s">
        <v>234</v>
      </c>
      <c r="J34" s="25" t="s">
        <v>235</v>
      </c>
      <c r="K34" s="15" t="s">
        <v>236</v>
      </c>
      <c r="L34" s="15">
        <v>80631</v>
      </c>
      <c r="M34" s="13" t="s">
        <v>237</v>
      </c>
      <c r="N34" s="13"/>
      <c r="O34" s="25" t="s">
        <v>238</v>
      </c>
      <c r="P34" s="1" t="s">
        <v>239</v>
      </c>
      <c r="Q34" s="1" t="s">
        <v>240</v>
      </c>
      <c r="R34" s="1" t="s">
        <v>235</v>
      </c>
      <c r="S34" s="15" t="s">
        <v>236</v>
      </c>
      <c r="T34" s="19">
        <v>80634</v>
      </c>
      <c r="V34" s="716" t="s">
        <v>241</v>
      </c>
      <c r="W34" s="63"/>
      <c r="X34" s="41"/>
      <c r="Y34" s="15">
        <v>707</v>
      </c>
      <c r="Z34" s="15">
        <v>710</v>
      </c>
      <c r="AA34" s="15"/>
      <c r="AB34" s="15"/>
      <c r="AC34" s="66" t="s">
        <v>2743</v>
      </c>
      <c r="AD34" s="15" t="s">
        <v>2685</v>
      </c>
      <c r="AE34" s="312"/>
      <c r="AF34" s="15"/>
      <c r="AG34" s="69"/>
      <c r="AH34" s="70"/>
      <c r="AI34" s="69"/>
      <c r="AJ34" s="41"/>
      <c r="AK34" s="26" t="s">
        <v>2802</v>
      </c>
      <c r="AL34" s="15"/>
      <c r="AM34" s="66"/>
      <c r="AN34" s="75"/>
      <c r="AO34" s="202" t="str">
        <f>I34&amp;" "&amp;J34&amp;","&amp;" "&amp;K34&amp;" "&amp;L34</f>
        <v>1515 14th Ave Greeley, CO 80631</v>
      </c>
      <c r="AP34" s="348"/>
      <c r="AQ34" s="7">
        <v>11</v>
      </c>
      <c r="AR34" s="7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 s="109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</row>
    <row r="35" spans="1:161" s="4" customFormat="1" ht="15" customHeight="1">
      <c r="A35" s="15" t="s">
        <v>563</v>
      </c>
      <c r="B35" s="15"/>
      <c r="C35" s="14" t="s">
        <v>2710</v>
      </c>
      <c r="D35" s="15"/>
      <c r="E35" s="15">
        <v>27</v>
      </c>
      <c r="F35" s="1" t="s">
        <v>2803</v>
      </c>
      <c r="G35" s="1" t="s">
        <v>2804</v>
      </c>
      <c r="H35" s="16"/>
      <c r="I35" s="25" t="s">
        <v>1086</v>
      </c>
      <c r="J35" s="25" t="s">
        <v>1087</v>
      </c>
      <c r="K35" s="15" t="s">
        <v>330</v>
      </c>
      <c r="L35" s="66">
        <v>49083</v>
      </c>
      <c r="M35" s="13" t="s">
        <v>1088</v>
      </c>
      <c r="N35" s="13"/>
      <c r="O35" s="76" t="s">
        <v>1089</v>
      </c>
      <c r="P35" s="1" t="s">
        <v>1090</v>
      </c>
      <c r="Q35" s="1" t="s">
        <v>1091</v>
      </c>
      <c r="R35" s="1" t="s">
        <v>1087</v>
      </c>
      <c r="S35" s="15" t="s">
        <v>330</v>
      </c>
      <c r="T35" s="19">
        <v>49083</v>
      </c>
      <c r="U35" s="1"/>
      <c r="V35" s="716" t="s">
        <v>1092</v>
      </c>
      <c r="W35" s="63"/>
      <c r="X35" s="41" t="s">
        <v>179</v>
      </c>
      <c r="Y35" s="15">
        <v>728</v>
      </c>
      <c r="Z35" s="15">
        <v>731</v>
      </c>
      <c r="AA35" s="15"/>
      <c r="AB35" s="15"/>
      <c r="AC35" s="66" t="s">
        <v>2696</v>
      </c>
      <c r="AD35" s="15" t="s">
        <v>2685</v>
      </c>
      <c r="AE35" s="312" t="s">
        <v>179</v>
      </c>
      <c r="AF35" s="15"/>
      <c r="AG35" s="69">
        <v>295</v>
      </c>
      <c r="AH35" s="70">
        <v>295</v>
      </c>
      <c r="AI35" s="69"/>
      <c r="AJ35" s="41" t="s">
        <v>179</v>
      </c>
      <c r="AK35" s="26" t="s">
        <v>2805</v>
      </c>
      <c r="AL35" s="15"/>
      <c r="AM35" s="66"/>
      <c r="AN35" s="75" t="s">
        <v>179</v>
      </c>
      <c r="AO35" s="202" t="str">
        <f>I35&amp;" "&amp;J35&amp;","&amp;" "&amp;K35&amp;" "&amp;L35</f>
        <v>7753 N 34th St Richland, MI 49083</v>
      </c>
      <c r="AP35" s="348"/>
      <c r="AQ35" s="7">
        <v>16</v>
      </c>
      <c r="AR35" s="7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 s="109"/>
    </row>
    <row r="36" spans="1:161" s="4" customFormat="1" ht="15" customHeight="1">
      <c r="A36" s="15" t="s">
        <v>563</v>
      </c>
      <c r="B36" s="15"/>
      <c r="C36" s="14" t="s">
        <v>2710</v>
      </c>
      <c r="D36" s="15"/>
      <c r="E36" s="15"/>
      <c r="F36" s="1" t="s">
        <v>2806</v>
      </c>
      <c r="G36" s="1" t="s">
        <v>2807</v>
      </c>
      <c r="H36" s="16"/>
      <c r="I36" s="25" t="s">
        <v>246</v>
      </c>
      <c r="J36" s="25" t="s">
        <v>247</v>
      </c>
      <c r="K36" s="15" t="s">
        <v>248</v>
      </c>
      <c r="L36" s="15">
        <v>43026</v>
      </c>
      <c r="M36" s="67" t="s">
        <v>249</v>
      </c>
      <c r="N36" s="67"/>
      <c r="O36" s="25" t="s">
        <v>250</v>
      </c>
      <c r="P36" s="1" t="s">
        <v>251</v>
      </c>
      <c r="Q36" s="1" t="s">
        <v>252</v>
      </c>
      <c r="R36" s="1" t="s">
        <v>253</v>
      </c>
      <c r="S36" s="15" t="s">
        <v>248</v>
      </c>
      <c r="T36" s="19">
        <v>43068</v>
      </c>
      <c r="U36" s="1"/>
      <c r="V36" s="716" t="s">
        <v>254</v>
      </c>
      <c r="W36" s="63"/>
      <c r="X36" s="41"/>
      <c r="Y36" s="15">
        <v>714</v>
      </c>
      <c r="Z36" s="15">
        <v>717</v>
      </c>
      <c r="AA36" s="15"/>
      <c r="AB36" s="15"/>
      <c r="AC36" s="66" t="s">
        <v>2715</v>
      </c>
      <c r="AD36" s="15" t="s">
        <v>2685</v>
      </c>
      <c r="AE36" s="312"/>
      <c r="AF36" s="15"/>
      <c r="AG36" s="69"/>
      <c r="AH36" s="70"/>
      <c r="AI36" s="69"/>
      <c r="AJ36" s="41"/>
      <c r="AK36" s="26" t="s">
        <v>2808</v>
      </c>
      <c r="AL36" s="15"/>
      <c r="AM36" s="66"/>
      <c r="AN36" s="75"/>
      <c r="AO36" s="202" t="str">
        <f>I36&amp;" "&amp;J36&amp;","&amp;" "&amp;K36&amp;" "&amp;L36</f>
        <v>2800 Walker Rd Hilliard, OH 43026</v>
      </c>
      <c r="AP36" s="348"/>
      <c r="AQ36" s="7">
        <v>13</v>
      </c>
      <c r="AR36" s="7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 s="109"/>
    </row>
    <row r="37" spans="1:161" s="13" customFormat="1" ht="15" customHeight="1">
      <c r="A37" s="15" t="s">
        <v>563</v>
      </c>
      <c r="B37" s="15"/>
      <c r="C37" s="25" t="s">
        <v>2734</v>
      </c>
      <c r="D37" s="16">
        <v>116</v>
      </c>
      <c r="E37" s="16">
        <v>62</v>
      </c>
      <c r="F37" s="13" t="s">
        <v>2809</v>
      </c>
      <c r="G37" s="13" t="s">
        <v>2810</v>
      </c>
      <c r="H37" s="16"/>
      <c r="I37" s="14" t="s">
        <v>296</v>
      </c>
      <c r="J37" s="14" t="s">
        <v>297</v>
      </c>
      <c r="K37" s="16" t="s">
        <v>157</v>
      </c>
      <c r="L37" s="17">
        <v>78640</v>
      </c>
      <c r="M37" s="78" t="s">
        <v>298</v>
      </c>
      <c r="N37" s="78"/>
      <c r="O37" s="14" t="s">
        <v>299</v>
      </c>
      <c r="P37" s="13" t="s">
        <v>300</v>
      </c>
      <c r="Q37" s="13" t="s">
        <v>2811</v>
      </c>
      <c r="R37" s="13" t="s">
        <v>2812</v>
      </c>
      <c r="S37" s="16" t="s">
        <v>157</v>
      </c>
      <c r="T37" s="17">
        <v>78619</v>
      </c>
      <c r="V37" s="717" t="s">
        <v>301</v>
      </c>
      <c r="W37" s="1"/>
      <c r="X37" s="41" t="s">
        <v>179</v>
      </c>
      <c r="Y37" s="16">
        <v>616</v>
      </c>
      <c r="Z37" s="16">
        <v>619</v>
      </c>
      <c r="AA37" s="16"/>
      <c r="AB37" s="16"/>
      <c r="AC37" s="115" t="s">
        <v>2684</v>
      </c>
      <c r="AD37" s="16" t="s">
        <v>2685</v>
      </c>
      <c r="AE37" s="312" t="s">
        <v>179</v>
      </c>
      <c r="AF37" s="16"/>
      <c r="AG37" s="111">
        <v>295</v>
      </c>
      <c r="AH37" s="363">
        <v>295</v>
      </c>
      <c r="AI37" s="363"/>
      <c r="AJ37" s="41" t="s">
        <v>179</v>
      </c>
      <c r="AK37" s="26" t="s">
        <v>2813</v>
      </c>
      <c r="AM37" s="498"/>
      <c r="AN37" s="75" t="s">
        <v>179</v>
      </c>
      <c r="AO37" s="202" t="str">
        <f>I37&amp;" "&amp;J37&amp;","&amp;" "&amp;K37&amp;" "&amp;L37</f>
        <v>1700 Lehman Rd Kyle, TX 78640</v>
      </c>
      <c r="AP37" s="348"/>
      <c r="AQ37" s="203">
        <v>5</v>
      </c>
      <c r="AR37" s="203"/>
      <c r="AS37" s="203"/>
      <c r="AT37" s="364"/>
      <c r="AU37" s="203"/>
      <c r="AV37" s="203"/>
      <c r="AW37" s="204"/>
      <c r="AX37" s="204"/>
      <c r="AY37" s="203"/>
      <c r="AZ37" s="202"/>
      <c r="BA37" s="203"/>
      <c r="BB37" s="202"/>
      <c r="BC37" s="203"/>
      <c r="BD37" s="202"/>
      <c r="BE37" s="365"/>
      <c r="BF37" s="203"/>
      <c r="BG37" s="202" t="s">
        <v>2814</v>
      </c>
      <c r="BH37" s="203"/>
      <c r="BI37" s="202" t="s">
        <v>2814</v>
      </c>
      <c r="BJ37" s="203"/>
      <c r="BK37" s="202" t="s">
        <v>2814</v>
      </c>
      <c r="BL37" s="203"/>
      <c r="BM37" s="202" t="s">
        <v>2814</v>
      </c>
      <c r="BN37" s="203"/>
      <c r="BO37" s="202" t="s">
        <v>2814</v>
      </c>
      <c r="BP37" s="204"/>
      <c r="BQ37" s="204"/>
      <c r="BR37" s="204"/>
      <c r="BS37" s="204"/>
      <c r="BT37" s="204"/>
      <c r="BU37" s="204"/>
      <c r="BV37" s="204"/>
      <c r="BW37" s="204"/>
      <c r="BX37" s="204"/>
      <c r="BY37" s="204"/>
      <c r="BZ37" s="204"/>
      <c r="CA37" s="204"/>
      <c r="CB37" s="204"/>
      <c r="CC37" s="204"/>
      <c r="CD37" s="204"/>
      <c r="CE37" s="204"/>
      <c r="CF37" s="204"/>
      <c r="CG37" s="204"/>
      <c r="CH37" s="204"/>
      <c r="CI37" s="204"/>
      <c r="CJ37" s="204"/>
      <c r="CK37" s="204"/>
      <c r="CL37" s="204"/>
      <c r="CM37" s="204"/>
      <c r="CN37" s="204"/>
      <c r="CO37" s="204"/>
      <c r="CP37" s="204"/>
      <c r="CQ37" s="204"/>
      <c r="CR37" s="204"/>
      <c r="CS37" s="204"/>
      <c r="CT37" s="204"/>
      <c r="CU37" s="204"/>
      <c r="CV37" s="204"/>
      <c r="CW37" s="204"/>
      <c r="CX37" s="204"/>
      <c r="CY37" s="204"/>
      <c r="CZ37" s="204"/>
      <c r="DA37" s="204"/>
      <c r="DB37" s="204"/>
      <c r="DC37" s="204"/>
      <c r="DD37" s="204"/>
      <c r="DE37" s="204"/>
      <c r="DF37" s="204"/>
      <c r="DG37" s="204"/>
      <c r="DH37" s="204"/>
      <c r="DI37" s="204"/>
      <c r="DJ37" s="204"/>
      <c r="DK37" s="204"/>
      <c r="DL37" s="204"/>
      <c r="DM37" s="204"/>
      <c r="DN37" s="204"/>
      <c r="DO37" s="204"/>
      <c r="DP37" s="204"/>
      <c r="DQ37" s="204"/>
      <c r="DR37" s="204"/>
      <c r="DS37" s="204"/>
      <c r="DT37" s="204"/>
      <c r="DU37" s="204"/>
      <c r="DV37" s="204"/>
      <c r="DW37" s="204"/>
      <c r="DX37" s="204"/>
      <c r="DY37" s="204"/>
      <c r="DZ37" s="204"/>
      <c r="EA37" s="204"/>
      <c r="EB37" s="204"/>
      <c r="EC37" s="204"/>
      <c r="ED37" s="204"/>
      <c r="EE37" s="204"/>
      <c r="EF37" s="204"/>
      <c r="EG37" s="204"/>
      <c r="EH37" s="204"/>
      <c r="EI37" s="204"/>
      <c r="EJ37" s="205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</row>
    <row r="38" spans="1:161" s="13" customFormat="1" ht="15" customHeight="1">
      <c r="A38" s="15" t="s">
        <v>563</v>
      </c>
      <c r="B38" s="15"/>
      <c r="C38" s="25" t="s">
        <v>2734</v>
      </c>
      <c r="D38" s="16">
        <v>116</v>
      </c>
      <c r="E38" s="16">
        <v>62</v>
      </c>
      <c r="F38" s="13" t="s">
        <v>2815</v>
      </c>
      <c r="G38" s="13" t="s">
        <v>2816</v>
      </c>
      <c r="H38" s="16"/>
      <c r="I38" s="14" t="s">
        <v>296</v>
      </c>
      <c r="J38" s="14" t="s">
        <v>297</v>
      </c>
      <c r="K38" s="16" t="s">
        <v>157</v>
      </c>
      <c r="L38" s="17">
        <v>78640</v>
      </c>
      <c r="M38" s="78" t="s">
        <v>298</v>
      </c>
      <c r="N38" s="78"/>
      <c r="O38" s="14" t="s">
        <v>299</v>
      </c>
      <c r="P38" s="13" t="s">
        <v>300</v>
      </c>
      <c r="Q38" s="13" t="s">
        <v>2811</v>
      </c>
      <c r="R38" s="13" t="s">
        <v>2812</v>
      </c>
      <c r="S38" s="16" t="s">
        <v>157</v>
      </c>
      <c r="T38" s="17">
        <v>78619</v>
      </c>
      <c r="V38" s="717" t="s">
        <v>301</v>
      </c>
      <c r="W38" s="1"/>
      <c r="X38" s="41" t="s">
        <v>179</v>
      </c>
      <c r="Y38" s="16">
        <v>714</v>
      </c>
      <c r="Z38" s="16">
        <v>717</v>
      </c>
      <c r="AA38" s="16"/>
      <c r="AB38" s="16"/>
      <c r="AC38" s="115" t="s">
        <v>2715</v>
      </c>
      <c r="AD38" s="16" t="s">
        <v>2685</v>
      </c>
      <c r="AE38" s="312" t="s">
        <v>179</v>
      </c>
      <c r="AF38" s="16"/>
      <c r="AG38" s="111">
        <v>295</v>
      </c>
      <c r="AH38" s="363">
        <v>295</v>
      </c>
      <c r="AI38" s="363"/>
      <c r="AJ38" s="41" t="s">
        <v>179</v>
      </c>
      <c r="AK38" s="26" t="s">
        <v>2813</v>
      </c>
      <c r="AM38" s="498"/>
      <c r="AN38" s="75" t="s">
        <v>179</v>
      </c>
      <c r="AO38" s="202" t="str">
        <f>I38&amp;" "&amp;J38&amp;","&amp;" "&amp;K38&amp;" "&amp;L38</f>
        <v>1700 Lehman Rd Kyle, TX 78640</v>
      </c>
      <c r="AP38" s="348"/>
      <c r="AQ38" s="203">
        <v>13</v>
      </c>
      <c r="AR38" s="203"/>
      <c r="AS38" s="203"/>
      <c r="AT38" s="364"/>
      <c r="AU38" s="203"/>
      <c r="AV38" s="203"/>
      <c r="AW38" s="204"/>
      <c r="AX38" s="204"/>
      <c r="AY38" s="203"/>
      <c r="AZ38" s="202"/>
      <c r="BA38" s="203"/>
      <c r="BB38" s="202"/>
      <c r="BC38" s="203"/>
      <c r="BD38" s="202"/>
      <c r="BE38" s="365"/>
      <c r="BF38" s="203"/>
      <c r="BG38" s="202" t="s">
        <v>2814</v>
      </c>
      <c r="BH38" s="203"/>
      <c r="BI38" s="202" t="s">
        <v>2814</v>
      </c>
      <c r="BJ38" s="203"/>
      <c r="BK38" s="202" t="s">
        <v>2814</v>
      </c>
      <c r="BL38" s="203"/>
      <c r="BM38" s="202" t="s">
        <v>2814</v>
      </c>
      <c r="BN38" s="203"/>
      <c r="BO38" s="202" t="s">
        <v>2814</v>
      </c>
      <c r="BP38" s="204"/>
      <c r="BQ38" s="204"/>
      <c r="BR38" s="204"/>
      <c r="BS38" s="204"/>
      <c r="BT38" s="204"/>
      <c r="BU38" s="204"/>
      <c r="BV38" s="204"/>
      <c r="BW38" s="204"/>
      <c r="BX38" s="204"/>
      <c r="BY38" s="204"/>
      <c r="BZ38" s="204"/>
      <c r="CA38" s="204"/>
      <c r="CB38" s="204"/>
      <c r="CC38" s="204"/>
      <c r="CD38" s="204"/>
      <c r="CE38" s="204"/>
      <c r="CF38" s="204"/>
      <c r="CG38" s="204"/>
      <c r="CH38" s="204"/>
      <c r="CI38" s="204"/>
      <c r="CJ38" s="204"/>
      <c r="CK38" s="204"/>
      <c r="CL38" s="204"/>
      <c r="CM38" s="204"/>
      <c r="CN38" s="204"/>
      <c r="CO38" s="204"/>
      <c r="CP38" s="204"/>
      <c r="CQ38" s="204"/>
      <c r="CR38" s="204"/>
      <c r="CS38" s="204"/>
      <c r="CT38" s="204"/>
      <c r="CU38" s="204"/>
      <c r="CV38" s="204"/>
      <c r="CW38" s="204"/>
      <c r="CX38" s="204"/>
      <c r="CY38" s="204"/>
      <c r="CZ38" s="204"/>
      <c r="DA38" s="204"/>
      <c r="DB38" s="204"/>
      <c r="DC38" s="204"/>
      <c r="DD38" s="204"/>
      <c r="DE38" s="204"/>
      <c r="DF38" s="204"/>
      <c r="DG38" s="204"/>
      <c r="DH38" s="204"/>
      <c r="DI38" s="204"/>
      <c r="DJ38" s="204"/>
      <c r="DK38" s="204"/>
      <c r="DL38" s="204"/>
      <c r="DM38" s="204"/>
      <c r="DN38" s="204"/>
      <c r="DO38" s="204"/>
      <c r="DP38" s="204"/>
      <c r="DQ38" s="204"/>
      <c r="DR38" s="204"/>
      <c r="DS38" s="204"/>
      <c r="DT38" s="204"/>
      <c r="DU38" s="204"/>
      <c r="DV38" s="204"/>
      <c r="DW38" s="204"/>
      <c r="DX38" s="204"/>
      <c r="DY38" s="204"/>
      <c r="DZ38" s="204"/>
      <c r="EA38" s="204"/>
      <c r="EB38" s="204"/>
      <c r="EC38" s="204"/>
      <c r="ED38" s="204"/>
      <c r="EE38" s="204"/>
      <c r="EF38" s="204"/>
      <c r="EG38" s="204"/>
      <c r="EH38" s="204"/>
      <c r="EI38" s="204"/>
      <c r="EJ38" s="205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</row>
    <row r="39" spans="1:161" s="4" customFormat="1" ht="15" customHeight="1">
      <c r="A39" s="15" t="s">
        <v>563</v>
      </c>
      <c r="B39" s="15" t="s">
        <v>179</v>
      </c>
      <c r="C39" s="14" t="s">
        <v>2710</v>
      </c>
      <c r="D39" s="16"/>
      <c r="E39" s="16"/>
      <c r="F39" s="13" t="s">
        <v>2817</v>
      </c>
      <c r="G39" s="14" t="s">
        <v>2818</v>
      </c>
      <c r="H39" s="16"/>
      <c r="I39" s="14" t="s">
        <v>317</v>
      </c>
      <c r="J39" s="14" t="s">
        <v>318</v>
      </c>
      <c r="K39" s="16" t="s">
        <v>319</v>
      </c>
      <c r="L39" s="17">
        <v>39110</v>
      </c>
      <c r="M39" s="13" t="s">
        <v>320</v>
      </c>
      <c r="N39" s="13"/>
      <c r="O39" s="14" t="s">
        <v>321</v>
      </c>
      <c r="P39" s="13" t="s">
        <v>322</v>
      </c>
      <c r="Q39" s="13" t="s">
        <v>323</v>
      </c>
      <c r="R39" s="13" t="s">
        <v>318</v>
      </c>
      <c r="S39" s="16" t="s">
        <v>319</v>
      </c>
      <c r="T39" s="17">
        <v>39110</v>
      </c>
      <c r="U39" s="13"/>
      <c r="V39" s="229" t="s">
        <v>324</v>
      </c>
      <c r="W39" s="50"/>
      <c r="X39" s="41"/>
      <c r="Y39" s="15">
        <v>616</v>
      </c>
      <c r="Z39" s="15">
        <v>619</v>
      </c>
      <c r="AA39" s="15"/>
      <c r="AB39" s="15"/>
      <c r="AC39" s="66" t="s">
        <v>2684</v>
      </c>
      <c r="AD39" s="15" t="s">
        <v>2685</v>
      </c>
      <c r="AE39" s="312"/>
      <c r="AF39" s="15"/>
      <c r="AG39" s="69"/>
      <c r="AH39" s="79"/>
      <c r="AI39" s="69"/>
      <c r="AJ39" s="41"/>
      <c r="AK39" s="26" t="s">
        <v>2819</v>
      </c>
      <c r="AL39" s="15"/>
      <c r="AM39" s="66" t="s">
        <v>179</v>
      </c>
      <c r="AN39" s="75"/>
      <c r="AO39" s="202" t="str">
        <f>I39&amp;" "&amp;J39&amp;","&amp;" "&amp;K39&amp;" "&amp;L39</f>
        <v>308 New Mannsdale Rd Madison, MS 39110</v>
      </c>
      <c r="AP39" s="348"/>
      <c r="AQ39" s="7">
        <v>5</v>
      </c>
      <c r="AR39" s="7"/>
      <c r="AS39"/>
      <c r="AT39"/>
      <c r="AU39"/>
      <c r="AV39"/>
      <c r="AW39"/>
      <c r="AX39" s="101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1"/>
      <c r="CN39" s="101"/>
      <c r="CO39" s="101"/>
      <c r="CP39" s="101"/>
      <c r="CQ39" s="101"/>
      <c r="CR39" s="101"/>
      <c r="CS39" s="101"/>
      <c r="CT39" s="101"/>
      <c r="CU39" s="101"/>
      <c r="CV39" s="101"/>
      <c r="CW39" s="101"/>
      <c r="CX39" s="101"/>
      <c r="CY39" s="101"/>
      <c r="CZ39" s="101"/>
      <c r="DA39" s="101"/>
      <c r="DB39" s="101"/>
      <c r="DC39" s="101"/>
      <c r="DD39" s="101"/>
      <c r="DE39" s="101"/>
      <c r="DF39" s="101"/>
      <c r="DG39" s="101"/>
      <c r="DH39" s="101"/>
      <c r="DI39" s="101"/>
      <c r="DJ39" s="101"/>
      <c r="DK39" s="101"/>
      <c r="DL39" s="101"/>
      <c r="DM39" s="101"/>
      <c r="DN39" s="101"/>
      <c r="DO39" s="101"/>
      <c r="DP39" s="101"/>
      <c r="DQ39" s="101"/>
      <c r="DR39" s="101"/>
      <c r="DS39" s="101"/>
      <c r="DT39" s="101"/>
      <c r="DU39" s="101"/>
      <c r="DV39" s="101"/>
      <c r="DW39" s="101"/>
      <c r="DX39" s="101"/>
      <c r="DY39" s="101"/>
      <c r="DZ39" s="101"/>
      <c r="EA39" s="101"/>
      <c r="EB39" s="101"/>
      <c r="EC39" s="101"/>
      <c r="ED39" s="101"/>
      <c r="EE39" s="101"/>
      <c r="EF39" s="101"/>
      <c r="EG39" s="101"/>
      <c r="EH39" s="101"/>
      <c r="EI39" s="101"/>
      <c r="EJ39" s="112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</row>
    <row r="40" spans="1:161" s="2" customFormat="1" ht="15" customHeight="1">
      <c r="A40" s="15" t="s">
        <v>563</v>
      </c>
      <c r="B40" s="15" t="s">
        <v>179</v>
      </c>
      <c r="C40" s="14" t="s">
        <v>2710</v>
      </c>
      <c r="D40" s="16"/>
      <c r="E40" s="16"/>
      <c r="F40" s="13" t="s">
        <v>2820</v>
      </c>
      <c r="G40" s="14" t="s">
        <v>2821</v>
      </c>
      <c r="H40" s="16"/>
      <c r="I40" s="14" t="s">
        <v>317</v>
      </c>
      <c r="J40" s="14" t="s">
        <v>318</v>
      </c>
      <c r="K40" s="16" t="s">
        <v>319</v>
      </c>
      <c r="L40" s="17">
        <v>39110</v>
      </c>
      <c r="M40" s="13" t="s">
        <v>320</v>
      </c>
      <c r="N40" s="13"/>
      <c r="O40" s="14" t="s">
        <v>321</v>
      </c>
      <c r="P40" s="13" t="s">
        <v>322</v>
      </c>
      <c r="Q40" s="13" t="s">
        <v>323</v>
      </c>
      <c r="R40" s="13" t="s">
        <v>318</v>
      </c>
      <c r="S40" s="16" t="s">
        <v>319</v>
      </c>
      <c r="T40" s="17">
        <v>39110</v>
      </c>
      <c r="U40" s="13"/>
      <c r="V40" s="229" t="s">
        <v>324</v>
      </c>
      <c r="W40" s="50"/>
      <c r="X40" s="41"/>
      <c r="Y40" s="15">
        <v>714</v>
      </c>
      <c r="Z40" s="15">
        <v>717</v>
      </c>
      <c r="AA40" s="15"/>
      <c r="AB40" s="15"/>
      <c r="AC40" s="66" t="s">
        <v>2715</v>
      </c>
      <c r="AD40" s="15" t="s">
        <v>2685</v>
      </c>
      <c r="AE40" s="312"/>
      <c r="AF40" s="15"/>
      <c r="AG40" s="69"/>
      <c r="AH40" s="79"/>
      <c r="AI40" s="69"/>
      <c r="AJ40" s="41"/>
      <c r="AK40" s="26" t="s">
        <v>2819</v>
      </c>
      <c r="AL40" s="15"/>
      <c r="AM40" s="66"/>
      <c r="AN40" s="75"/>
      <c r="AO40" s="202" t="str">
        <f>I40&amp;" "&amp;J40&amp;","&amp;" "&amp;K40&amp;" "&amp;L40</f>
        <v>308 New Mannsdale Rd Madison, MS 39110</v>
      </c>
      <c r="AP40" s="348"/>
      <c r="AQ40" s="7">
        <v>13</v>
      </c>
      <c r="AR40" s="7"/>
      <c r="AS40"/>
      <c r="AT40"/>
      <c r="AU40"/>
      <c r="AV40"/>
      <c r="AW40"/>
      <c r="AX40" s="101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01"/>
      <c r="CH40" s="101"/>
      <c r="CI40" s="101"/>
      <c r="CJ40" s="101"/>
      <c r="CK40" s="101"/>
      <c r="CL40" s="101"/>
      <c r="CM40" s="101"/>
      <c r="CN40" s="101"/>
      <c r="CO40" s="101"/>
      <c r="CP40" s="101"/>
      <c r="CQ40" s="101"/>
      <c r="CR40" s="101"/>
      <c r="CS40" s="101"/>
      <c r="CT40" s="101"/>
      <c r="CU40" s="101"/>
      <c r="CV40" s="101"/>
      <c r="CW40" s="101"/>
      <c r="CX40" s="101"/>
      <c r="CY40" s="101"/>
      <c r="CZ40" s="101"/>
      <c r="DA40" s="101"/>
      <c r="DB40" s="101"/>
      <c r="DC40" s="101"/>
      <c r="DD40" s="101"/>
      <c r="DE40" s="101"/>
      <c r="DF40" s="101"/>
      <c r="DG40" s="101"/>
      <c r="DH40" s="101"/>
      <c r="DI40" s="101"/>
      <c r="DJ40" s="101"/>
      <c r="DK40" s="101"/>
      <c r="DL40" s="101"/>
      <c r="DM40" s="101"/>
      <c r="DN40" s="101"/>
      <c r="DO40" s="101"/>
      <c r="DP40" s="101"/>
      <c r="DQ40" s="101"/>
      <c r="DR40" s="101"/>
      <c r="DS40" s="101"/>
      <c r="DT40" s="101"/>
      <c r="DU40" s="101"/>
      <c r="DV40" s="101"/>
      <c r="DW40" s="101"/>
      <c r="DX40" s="101"/>
      <c r="DY40" s="101"/>
      <c r="DZ40" s="101"/>
      <c r="EA40" s="101"/>
      <c r="EB40" s="101"/>
      <c r="EC40" s="101"/>
      <c r="ED40" s="101"/>
      <c r="EE40" s="101"/>
      <c r="EF40" s="101"/>
      <c r="EG40" s="101"/>
      <c r="EH40" s="101"/>
      <c r="EI40" s="101"/>
      <c r="EJ40" s="112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</row>
    <row r="41" spans="1:161" s="4" customFormat="1" ht="15" customHeight="1">
      <c r="A41" s="15" t="s">
        <v>563</v>
      </c>
      <c r="B41" s="15"/>
      <c r="C41" s="14" t="s">
        <v>2734</v>
      </c>
      <c r="D41" s="16">
        <v>68</v>
      </c>
      <c r="E41" s="16"/>
      <c r="F41" s="13" t="s">
        <v>2822</v>
      </c>
      <c r="G41" s="13" t="s">
        <v>2823</v>
      </c>
      <c r="H41" s="16"/>
      <c r="I41" s="18" t="s">
        <v>2824</v>
      </c>
      <c r="J41" s="52" t="s">
        <v>2825</v>
      </c>
      <c r="K41" s="19" t="s">
        <v>74</v>
      </c>
      <c r="L41" s="20">
        <v>28269</v>
      </c>
      <c r="M41" s="78" t="s">
        <v>2826</v>
      </c>
      <c r="N41" s="440"/>
      <c r="O41" s="13" t="s">
        <v>1350</v>
      </c>
      <c r="P41" s="13" t="s">
        <v>2827</v>
      </c>
      <c r="Q41" s="13" t="s">
        <v>2828</v>
      </c>
      <c r="R41" s="13" t="s">
        <v>2825</v>
      </c>
      <c r="S41" s="16" t="s">
        <v>74</v>
      </c>
      <c r="T41" s="16">
        <v>28269</v>
      </c>
      <c r="U41" s="13"/>
      <c r="V41" s="716" t="s">
        <v>2829</v>
      </c>
      <c r="W41" s="50"/>
      <c r="X41" s="41" t="s">
        <v>179</v>
      </c>
      <c r="Y41" s="15">
        <v>616</v>
      </c>
      <c r="Z41" s="15">
        <v>619</v>
      </c>
      <c r="AA41" s="15"/>
      <c r="AB41" s="15"/>
      <c r="AC41" s="66" t="s">
        <v>2684</v>
      </c>
      <c r="AD41" s="15" t="s">
        <v>2685</v>
      </c>
      <c r="AE41" s="312" t="s">
        <v>179</v>
      </c>
      <c r="AF41" s="15"/>
      <c r="AG41" s="69">
        <v>295</v>
      </c>
      <c r="AH41" s="70">
        <v>295</v>
      </c>
      <c r="AI41" s="69"/>
      <c r="AJ41" s="41" t="s">
        <v>179</v>
      </c>
      <c r="AK41" s="26" t="s">
        <v>2830</v>
      </c>
      <c r="AL41" s="15"/>
      <c r="AM41" s="66"/>
      <c r="AN41" s="75" t="s">
        <v>179</v>
      </c>
      <c r="AO41" s="202" t="str">
        <f>I41&amp;" "&amp;J41&amp;","&amp;" "&amp;K41&amp;" "&amp;L41</f>
        <v>3825 Johnston Oehler Rd Charlotte, NC 28269</v>
      </c>
      <c r="AP41" s="348"/>
      <c r="AQ41" s="7">
        <v>5</v>
      </c>
      <c r="AR41" s="7"/>
      <c r="AS41"/>
      <c r="AT41"/>
      <c r="AU41"/>
      <c r="AV41"/>
      <c r="AW41"/>
      <c r="AX41" s="10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 s="101"/>
      <c r="BQ41" s="10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 s="109"/>
    </row>
    <row r="42" spans="1:161" s="1" customFormat="1" ht="15" customHeight="1">
      <c r="A42" s="15" t="s">
        <v>563</v>
      </c>
      <c r="B42" s="15"/>
      <c r="C42" s="25" t="s">
        <v>2734</v>
      </c>
      <c r="D42" s="15">
        <v>35</v>
      </c>
      <c r="E42" s="15">
        <v>29</v>
      </c>
      <c r="F42" s="1" t="s">
        <v>2831</v>
      </c>
      <c r="G42" s="1" t="s">
        <v>2832</v>
      </c>
      <c r="H42" s="16"/>
      <c r="I42" s="25" t="s">
        <v>2833</v>
      </c>
      <c r="J42" s="25" t="s">
        <v>1226</v>
      </c>
      <c r="K42" s="15" t="s">
        <v>170</v>
      </c>
      <c r="L42" s="15">
        <v>60098</v>
      </c>
      <c r="M42" s="78" t="s">
        <v>2834</v>
      </c>
      <c r="N42" s="78"/>
      <c r="O42" s="25" t="s">
        <v>1138</v>
      </c>
      <c r="P42" s="1" t="s">
        <v>2835</v>
      </c>
      <c r="Q42" s="1" t="s">
        <v>2836</v>
      </c>
      <c r="R42" s="1" t="s">
        <v>2837</v>
      </c>
      <c r="S42" s="15" t="s">
        <v>170</v>
      </c>
      <c r="T42" s="19">
        <v>60193</v>
      </c>
      <c r="V42" s="716" t="s">
        <v>2838</v>
      </c>
      <c r="W42" s="63"/>
      <c r="X42" s="41" t="s">
        <v>179</v>
      </c>
      <c r="Y42" s="15">
        <v>714</v>
      </c>
      <c r="Z42" s="15">
        <v>717</v>
      </c>
      <c r="AA42" s="15"/>
      <c r="AB42" s="15"/>
      <c r="AC42" s="66" t="s">
        <v>2715</v>
      </c>
      <c r="AD42" s="15" t="s">
        <v>2685</v>
      </c>
      <c r="AE42" s="312" t="s">
        <v>179</v>
      </c>
      <c r="AF42" s="15">
        <v>35</v>
      </c>
      <c r="AG42" s="69">
        <v>320</v>
      </c>
      <c r="AH42" s="70">
        <v>325</v>
      </c>
      <c r="AI42" s="69"/>
      <c r="AJ42" s="41" t="s">
        <v>179</v>
      </c>
      <c r="AK42" s="26" t="s">
        <v>2839</v>
      </c>
      <c r="AL42" s="15" t="s">
        <v>179</v>
      </c>
      <c r="AM42" s="66"/>
      <c r="AN42" s="75" t="s">
        <v>179</v>
      </c>
      <c r="AO42" s="202" t="str">
        <f>I42&amp;" "&amp;J42&amp;","&amp;" "&amp;K42&amp;" "&amp;L42</f>
        <v>1001 McHenry Ave Woodstock, IL 60098</v>
      </c>
      <c r="AP42" s="348"/>
      <c r="AQ42" s="203">
        <v>13</v>
      </c>
      <c r="AR42" s="203"/>
      <c r="AS42" s="204"/>
      <c r="AT42" s="204"/>
      <c r="AU42" s="204"/>
      <c r="AV42" s="204"/>
      <c r="AW42" s="204"/>
      <c r="AX42" s="204"/>
      <c r="AY42" s="204"/>
      <c r="AZ42" s="204"/>
      <c r="BA42" s="204"/>
      <c r="BB42" s="204"/>
      <c r="BC42" s="204"/>
      <c r="BD42" s="204"/>
      <c r="BE42" s="204"/>
      <c r="BF42" s="204"/>
      <c r="BG42" s="204"/>
      <c r="BH42" s="204"/>
      <c r="BI42" s="204"/>
      <c r="BJ42" s="204"/>
      <c r="BK42" s="204"/>
      <c r="BL42" s="204"/>
      <c r="BM42" s="204"/>
      <c r="BN42" s="204"/>
      <c r="BO42" s="204"/>
      <c r="BP42" s="204"/>
      <c r="BQ42" s="204"/>
      <c r="BR42" s="204"/>
      <c r="BS42" s="204"/>
      <c r="BT42" s="204"/>
      <c r="BU42" s="204"/>
      <c r="BV42" s="204"/>
      <c r="BW42" s="204"/>
      <c r="BX42" s="204"/>
      <c r="BY42" s="204"/>
      <c r="BZ42" s="204"/>
      <c r="CA42" s="204"/>
      <c r="CB42" s="204"/>
      <c r="CC42" s="204"/>
      <c r="CD42" s="204"/>
      <c r="CE42" s="204"/>
      <c r="CF42" s="204"/>
      <c r="CG42" s="204"/>
      <c r="CH42" s="204"/>
      <c r="CI42" s="204"/>
      <c r="CJ42" s="204"/>
      <c r="CK42" s="204"/>
      <c r="CL42" s="204"/>
      <c r="CM42" s="204"/>
      <c r="CN42" s="204"/>
      <c r="CO42" s="204"/>
      <c r="CP42" s="204"/>
      <c r="CQ42" s="204"/>
      <c r="CR42" s="204"/>
      <c r="CS42" s="204"/>
      <c r="CT42" s="204"/>
      <c r="CU42" s="204"/>
      <c r="CV42" s="204"/>
      <c r="CW42" s="204"/>
      <c r="CX42" s="204"/>
      <c r="CY42" s="204"/>
      <c r="CZ42" s="204"/>
      <c r="DA42" s="204"/>
      <c r="DB42" s="204"/>
      <c r="DC42" s="204"/>
      <c r="DD42" s="204"/>
      <c r="DE42" s="204"/>
      <c r="DF42" s="204"/>
      <c r="DG42" s="204"/>
      <c r="DH42" s="204"/>
      <c r="DI42" s="204"/>
      <c r="DJ42" s="204"/>
      <c r="DK42" s="204"/>
      <c r="DL42" s="204"/>
      <c r="DM42" s="204"/>
      <c r="DN42" s="204"/>
      <c r="DO42" s="204"/>
      <c r="DP42" s="204"/>
      <c r="DQ42" s="204"/>
      <c r="DR42" s="204"/>
      <c r="DS42" s="204"/>
      <c r="DT42" s="204"/>
      <c r="DU42" s="204"/>
      <c r="DV42" s="204"/>
      <c r="DW42" s="204"/>
      <c r="DX42" s="204"/>
      <c r="DY42" s="204"/>
      <c r="DZ42" s="204"/>
      <c r="EA42" s="204"/>
      <c r="EB42" s="204"/>
      <c r="EC42" s="204"/>
      <c r="ED42" s="204"/>
      <c r="EE42" s="204"/>
      <c r="EF42" s="204"/>
      <c r="EG42" s="204"/>
      <c r="EH42" s="204"/>
      <c r="EI42" s="204"/>
      <c r="EJ42" s="205"/>
    </row>
    <row r="43" spans="1:161" s="1" customFormat="1" ht="15" customHeight="1">
      <c r="A43" s="15" t="s">
        <v>563</v>
      </c>
      <c r="B43" s="15"/>
      <c r="C43" s="14" t="s">
        <v>2710</v>
      </c>
      <c r="D43" s="15">
        <v>34</v>
      </c>
      <c r="E43" s="15">
        <v>28</v>
      </c>
      <c r="F43" s="1" t="s">
        <v>2840</v>
      </c>
      <c r="G43" s="1" t="s">
        <v>2841</v>
      </c>
      <c r="H43" s="16"/>
      <c r="I43" s="25" t="s">
        <v>1183</v>
      </c>
      <c r="J43" s="25" t="s">
        <v>1184</v>
      </c>
      <c r="K43" s="15" t="s">
        <v>532</v>
      </c>
      <c r="L43" s="15">
        <v>16504</v>
      </c>
      <c r="M43" s="13" t="s">
        <v>1185</v>
      </c>
      <c r="N43" s="13"/>
      <c r="O43" s="25" t="s">
        <v>1186</v>
      </c>
      <c r="P43" s="1" t="s">
        <v>1187</v>
      </c>
      <c r="Q43" s="1" t="s">
        <v>2842</v>
      </c>
      <c r="R43" s="1" t="s">
        <v>1184</v>
      </c>
      <c r="S43" s="15" t="s">
        <v>532</v>
      </c>
      <c r="T43" s="19">
        <v>16508</v>
      </c>
      <c r="V43" s="716" t="s">
        <v>1190</v>
      </c>
      <c r="W43" s="63"/>
      <c r="X43" s="41" t="s">
        <v>179</v>
      </c>
      <c r="Y43" s="15">
        <v>623</v>
      </c>
      <c r="Z43" s="15">
        <v>626</v>
      </c>
      <c r="AA43" s="15"/>
      <c r="AB43" s="15"/>
      <c r="AC43" s="66" t="s">
        <v>2718</v>
      </c>
      <c r="AD43" s="15" t="s">
        <v>2685</v>
      </c>
      <c r="AE43" s="312" t="s">
        <v>179</v>
      </c>
      <c r="AF43" s="15"/>
      <c r="AG43" s="69">
        <v>270</v>
      </c>
      <c r="AH43" s="70">
        <v>270</v>
      </c>
      <c r="AI43" s="69"/>
      <c r="AJ43" s="41" t="s">
        <v>179</v>
      </c>
      <c r="AK43" s="26" t="s">
        <v>2843</v>
      </c>
      <c r="AL43" s="15"/>
      <c r="AM43" s="66"/>
      <c r="AN43" s="75" t="s">
        <v>179</v>
      </c>
      <c r="AO43" s="202" t="str">
        <f>I43&amp;" "&amp;J43&amp;","&amp;" "&amp;K43&amp;" "&amp;L43</f>
        <v>538 E Grandview Blvd Erie, PA 16504</v>
      </c>
      <c r="AP43" s="348"/>
      <c r="AQ43" s="7">
        <v>7</v>
      </c>
      <c r="AR43" s="7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 s="109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</row>
    <row r="44" spans="1:161" s="1" customFormat="1" ht="15" customHeight="1">
      <c r="A44" s="15" t="s">
        <v>563</v>
      </c>
      <c r="B44" s="15"/>
      <c r="C44" s="14" t="s">
        <v>2710</v>
      </c>
      <c r="D44" s="15">
        <v>71</v>
      </c>
      <c r="E44" s="15">
        <v>99</v>
      </c>
      <c r="F44" s="1" t="s">
        <v>2844</v>
      </c>
      <c r="G44" s="1" t="s">
        <v>1194</v>
      </c>
      <c r="H44" s="16"/>
      <c r="I44" s="25" t="s">
        <v>1195</v>
      </c>
      <c r="J44" s="25" t="s">
        <v>1196</v>
      </c>
      <c r="K44" s="15" t="s">
        <v>273</v>
      </c>
      <c r="L44" s="15">
        <v>85202</v>
      </c>
      <c r="M44" s="13" t="s">
        <v>1197</v>
      </c>
      <c r="N44" s="13"/>
      <c r="O44" s="25" t="s">
        <v>1198</v>
      </c>
      <c r="P44" s="1" t="s">
        <v>1199</v>
      </c>
      <c r="Q44" s="1" t="s">
        <v>1200</v>
      </c>
      <c r="R44" s="1" t="s">
        <v>1201</v>
      </c>
      <c r="S44" s="15" t="s">
        <v>273</v>
      </c>
      <c r="T44" s="19">
        <v>85251</v>
      </c>
      <c r="V44" s="229" t="s">
        <v>1202</v>
      </c>
      <c r="W44" s="63"/>
      <c r="X44" s="41" t="s">
        <v>179</v>
      </c>
      <c r="Y44" s="15">
        <v>623</v>
      </c>
      <c r="Z44" s="15">
        <v>626</v>
      </c>
      <c r="AA44" s="15"/>
      <c r="AB44" s="15"/>
      <c r="AC44" s="66" t="s">
        <v>2718</v>
      </c>
      <c r="AD44" s="15" t="s">
        <v>2685</v>
      </c>
      <c r="AE44" s="312" t="s">
        <v>179</v>
      </c>
      <c r="AF44" s="15" t="s">
        <v>2845</v>
      </c>
      <c r="AG44" s="69">
        <v>295</v>
      </c>
      <c r="AH44" s="70">
        <v>295</v>
      </c>
      <c r="AI44" s="69"/>
      <c r="AJ44" s="41" t="s">
        <v>179</v>
      </c>
      <c r="AK44" s="26" t="s">
        <v>2846</v>
      </c>
      <c r="AL44" s="15"/>
      <c r="AM44" s="66"/>
      <c r="AN44" s="75" t="s">
        <v>179</v>
      </c>
      <c r="AO44" s="202" t="str">
        <f>I44&amp;" "&amp;J44&amp;","&amp;" "&amp;K44&amp;" "&amp;L44</f>
        <v>1833 W Southern Mesa, AZ 85202</v>
      </c>
      <c r="AP44" s="348"/>
      <c r="AQ44" s="203">
        <v>7</v>
      </c>
      <c r="AR44" s="203"/>
      <c r="AS44" s="204"/>
      <c r="AT44" s="204"/>
      <c r="AU44" s="204"/>
      <c r="AV44" s="204"/>
      <c r="AW44" s="204"/>
      <c r="AX44" s="204"/>
      <c r="AY44" s="254"/>
      <c r="AZ44" s="254"/>
      <c r="BA44" s="254"/>
      <c r="BB44" s="254"/>
      <c r="BC44" s="254"/>
      <c r="BD44" s="254"/>
      <c r="BE44" s="254"/>
      <c r="BF44" s="254"/>
      <c r="BG44" s="254"/>
      <c r="BH44" s="254"/>
      <c r="BI44" s="254"/>
      <c r="BJ44" s="254"/>
      <c r="BK44" s="254"/>
      <c r="BL44" s="254"/>
      <c r="BM44" s="254"/>
      <c r="BN44" s="254"/>
      <c r="BO44" s="254"/>
      <c r="BP44" s="254"/>
      <c r="BQ44" s="254"/>
      <c r="BR44" s="254"/>
      <c r="BS44" s="254"/>
      <c r="BT44" s="254"/>
      <c r="BU44" s="254"/>
      <c r="BV44" s="254"/>
      <c r="BW44" s="254"/>
      <c r="BX44" s="254"/>
      <c r="BY44" s="254"/>
      <c r="BZ44" s="254"/>
      <c r="CA44" s="254"/>
      <c r="CB44" s="254"/>
      <c r="CC44" s="254"/>
      <c r="CD44" s="254"/>
      <c r="CE44" s="254"/>
      <c r="CF44" s="254"/>
      <c r="CG44" s="254"/>
      <c r="CH44" s="254"/>
      <c r="CI44" s="254"/>
      <c r="CJ44" s="254"/>
      <c r="CK44" s="254"/>
      <c r="CL44" s="254"/>
      <c r="CM44" s="254"/>
      <c r="CN44" s="254"/>
      <c r="CO44" s="254"/>
      <c r="CP44" s="254"/>
      <c r="CQ44" s="254"/>
      <c r="CR44" s="254"/>
      <c r="CS44" s="254"/>
      <c r="CT44" s="254"/>
      <c r="CU44" s="254"/>
      <c r="CV44" s="254"/>
      <c r="CW44" s="254"/>
      <c r="CX44" s="254"/>
      <c r="CY44" s="254"/>
      <c r="CZ44" s="254"/>
      <c r="DA44" s="254"/>
      <c r="DB44" s="254"/>
      <c r="DC44" s="254"/>
      <c r="DD44" s="254"/>
      <c r="DE44" s="254"/>
      <c r="DF44" s="254"/>
      <c r="DG44" s="254"/>
      <c r="DH44" s="254"/>
      <c r="DI44" s="254"/>
      <c r="DJ44" s="254"/>
      <c r="DK44" s="254"/>
      <c r="DL44" s="254"/>
      <c r="DM44" s="254"/>
      <c r="DN44" s="254"/>
      <c r="DO44" s="254"/>
      <c r="DP44" s="254"/>
      <c r="DQ44" s="254"/>
      <c r="DR44" s="254"/>
      <c r="DS44" s="254"/>
      <c r="DT44" s="254"/>
      <c r="DU44" s="254"/>
      <c r="DV44" s="254"/>
      <c r="DW44" s="254"/>
      <c r="DX44" s="254"/>
      <c r="DY44" s="254"/>
      <c r="DZ44" s="254"/>
      <c r="EA44" s="254"/>
      <c r="EB44" s="254"/>
      <c r="EC44" s="254"/>
      <c r="ED44" s="254"/>
      <c r="EE44" s="254"/>
      <c r="EF44" s="254"/>
      <c r="EG44" s="254"/>
      <c r="EH44" s="254"/>
      <c r="EI44" s="254"/>
      <c r="EJ44" s="114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</row>
    <row r="45" spans="1:161" s="1" customFormat="1" ht="15" customHeight="1">
      <c r="A45" s="15" t="s">
        <v>563</v>
      </c>
      <c r="B45" s="15"/>
      <c r="C45" s="25" t="s">
        <v>2734</v>
      </c>
      <c r="D45" s="15">
        <v>39</v>
      </c>
      <c r="E45" s="15">
        <v>24</v>
      </c>
      <c r="F45" s="1" t="s">
        <v>2847</v>
      </c>
      <c r="G45" s="1" t="s">
        <v>2848</v>
      </c>
      <c r="H45" s="16" t="s">
        <v>2849</v>
      </c>
      <c r="I45" s="25" t="s">
        <v>2850</v>
      </c>
      <c r="J45" s="25" t="s">
        <v>567</v>
      </c>
      <c r="K45" s="15" t="s">
        <v>330</v>
      </c>
      <c r="L45" s="15">
        <v>48071</v>
      </c>
      <c r="M45" s="13" t="s">
        <v>568</v>
      </c>
      <c r="N45" s="13"/>
      <c r="O45" s="25" t="s">
        <v>474</v>
      </c>
      <c r="P45" s="1" t="s">
        <v>569</v>
      </c>
      <c r="Q45" s="13" t="s">
        <v>570</v>
      </c>
      <c r="R45" s="13" t="s">
        <v>571</v>
      </c>
      <c r="S45" s="16" t="s">
        <v>330</v>
      </c>
      <c r="T45" s="19">
        <v>48067</v>
      </c>
      <c r="V45" s="716" t="s">
        <v>572</v>
      </c>
      <c r="W45" s="63"/>
      <c r="X45" s="41" t="s">
        <v>179</v>
      </c>
      <c r="Y45" s="15">
        <v>630</v>
      </c>
      <c r="Z45" s="15">
        <v>703</v>
      </c>
      <c r="AA45" s="15"/>
      <c r="AB45" s="15"/>
      <c r="AC45" s="66" t="s">
        <v>2692</v>
      </c>
      <c r="AD45" s="15" t="s">
        <v>2685</v>
      </c>
      <c r="AE45" s="312" t="s">
        <v>179</v>
      </c>
      <c r="AF45" s="15"/>
      <c r="AG45" s="69">
        <v>295</v>
      </c>
      <c r="AH45" s="70">
        <v>295</v>
      </c>
      <c r="AI45" s="69"/>
      <c r="AJ45" s="41" t="s">
        <v>179</v>
      </c>
      <c r="AK45" s="26" t="s">
        <v>2851</v>
      </c>
      <c r="AL45" s="15"/>
      <c r="AM45" s="66"/>
      <c r="AN45" s="75" t="s">
        <v>179</v>
      </c>
      <c r="AO45" s="202" t="str">
        <f>I45&amp;" "&amp;J45&amp;","&amp;" "&amp;K45&amp;" "&amp;L45</f>
        <v>32000 N Campbell Rd Madison Heights, MI 48071</v>
      </c>
      <c r="AP45" s="348"/>
      <c r="AQ45" s="7">
        <v>10</v>
      </c>
      <c r="AR45" s="7"/>
      <c r="AS45" s="101"/>
      <c r="AT45" s="101"/>
      <c r="AU45" s="101"/>
      <c r="AV45" s="101"/>
      <c r="AW45" s="101"/>
      <c r="AX45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 s="109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</row>
    <row r="46" spans="1:161" s="1" customFormat="1" ht="15" customHeight="1">
      <c r="A46" s="15" t="s">
        <v>563</v>
      </c>
      <c r="B46" s="15"/>
      <c r="C46" s="25" t="s">
        <v>2710</v>
      </c>
      <c r="D46" s="15"/>
      <c r="E46" s="15"/>
      <c r="F46" s="1" t="s">
        <v>2852</v>
      </c>
      <c r="G46" s="296" t="s">
        <v>351</v>
      </c>
      <c r="H46" s="16"/>
      <c r="I46" s="25" t="s">
        <v>352</v>
      </c>
      <c r="J46" s="25" t="s">
        <v>353</v>
      </c>
      <c r="K46" s="15" t="s">
        <v>354</v>
      </c>
      <c r="L46" s="15">
        <v>2895</v>
      </c>
      <c r="M46" s="351" t="s">
        <v>355</v>
      </c>
      <c r="N46" s="78"/>
      <c r="O46" s="25" t="s">
        <v>356</v>
      </c>
      <c r="P46" s="296" t="s">
        <v>357</v>
      </c>
      <c r="S46" s="15"/>
      <c r="T46" s="19"/>
      <c r="V46" s="717" t="s">
        <v>358</v>
      </c>
      <c r="W46" s="63"/>
      <c r="X46" s="41"/>
      <c r="Y46" s="15">
        <v>714</v>
      </c>
      <c r="Z46" s="15">
        <v>717</v>
      </c>
      <c r="AA46" s="15"/>
      <c r="AB46" s="15"/>
      <c r="AC46" s="66" t="s">
        <v>2715</v>
      </c>
      <c r="AD46" s="15" t="s">
        <v>2685</v>
      </c>
      <c r="AE46" s="312"/>
      <c r="AF46" s="15"/>
      <c r="AG46" s="69"/>
      <c r="AH46" s="70"/>
      <c r="AI46" s="69"/>
      <c r="AJ46" s="41"/>
      <c r="AK46" s="26" t="s">
        <v>2853</v>
      </c>
      <c r="AL46" s="15"/>
      <c r="AM46" s="66"/>
      <c r="AN46" s="75"/>
      <c r="AO46" s="202" t="str">
        <f>I46&amp;" "&amp;J46&amp;","&amp;" "&amp;K46&amp;" "&amp;L46</f>
        <v>800 Logee St Woonsocket, RI 2895</v>
      </c>
      <c r="AP46" s="190"/>
      <c r="AQ46" s="203"/>
      <c r="AR46" s="203"/>
      <c r="AS46" s="204"/>
      <c r="AT46" s="204"/>
      <c r="AU46" s="204"/>
      <c r="AV46" s="204"/>
      <c r="AW46" s="204"/>
      <c r="AX46" s="204"/>
      <c r="AY46" s="204"/>
      <c r="AZ46" s="204"/>
      <c r="BA46" s="204"/>
      <c r="BB46" s="204"/>
      <c r="BC46" s="204"/>
      <c r="BD46" s="204"/>
      <c r="BE46" s="204"/>
      <c r="BF46" s="204"/>
      <c r="BG46" s="204"/>
      <c r="BH46" s="204"/>
      <c r="BI46" s="204"/>
      <c r="BJ46" s="204"/>
      <c r="BK46" s="204"/>
      <c r="BL46" s="204"/>
      <c r="BM46" s="204"/>
      <c r="BN46" s="204"/>
      <c r="BO46" s="204"/>
      <c r="BP46" s="204"/>
      <c r="BQ46" s="204"/>
      <c r="BR46" s="204"/>
      <c r="BS46" s="204"/>
      <c r="BT46" s="204"/>
      <c r="BU46" s="204"/>
      <c r="BV46" s="204"/>
      <c r="BW46" s="204"/>
      <c r="BX46" s="204"/>
      <c r="BY46" s="204"/>
      <c r="BZ46" s="204"/>
      <c r="CA46" s="204"/>
      <c r="CB46" s="204"/>
      <c r="CC46" s="204"/>
      <c r="CD46" s="204"/>
      <c r="CE46" s="204"/>
      <c r="CF46" s="204"/>
      <c r="CG46" s="204"/>
      <c r="CH46" s="204"/>
      <c r="CI46" s="204"/>
      <c r="CJ46" s="204"/>
      <c r="CK46" s="204"/>
      <c r="CL46" s="204"/>
      <c r="CM46" s="204"/>
      <c r="CN46" s="204"/>
      <c r="CO46" s="204"/>
      <c r="CP46" s="204"/>
      <c r="CQ46" s="204"/>
      <c r="CR46" s="204"/>
      <c r="CS46" s="204"/>
      <c r="CT46" s="204"/>
      <c r="CU46" s="204"/>
      <c r="CV46" s="204"/>
      <c r="CW46" s="204"/>
      <c r="CX46" s="204"/>
      <c r="CY46" s="204"/>
      <c r="CZ46" s="204"/>
      <c r="DA46" s="204"/>
      <c r="DB46" s="204"/>
      <c r="DC46" s="204"/>
      <c r="DD46" s="204"/>
      <c r="DE46" s="204"/>
      <c r="DF46" s="204"/>
      <c r="DG46" s="204"/>
      <c r="DH46" s="204"/>
      <c r="DI46" s="204"/>
      <c r="DJ46" s="204"/>
      <c r="DK46" s="204"/>
      <c r="DL46" s="204"/>
      <c r="DM46" s="204"/>
      <c r="DN46" s="204"/>
      <c r="DO46" s="204"/>
      <c r="DP46" s="204"/>
      <c r="DQ46" s="204"/>
      <c r="DR46" s="204"/>
      <c r="DS46" s="204"/>
      <c r="DT46" s="204"/>
      <c r="DU46" s="204"/>
      <c r="DV46" s="204"/>
      <c r="DW46" s="204"/>
      <c r="DX46" s="204"/>
      <c r="DY46" s="204"/>
      <c r="DZ46" s="204"/>
      <c r="EA46" s="204"/>
      <c r="EB46" s="204"/>
      <c r="EC46" s="204"/>
      <c r="ED46" s="204"/>
      <c r="EE46" s="204"/>
      <c r="EF46" s="204"/>
      <c r="EG46" s="204"/>
      <c r="EH46" s="204"/>
      <c r="EI46" s="204"/>
      <c r="EJ46" s="205"/>
    </row>
    <row r="47" spans="1:161" s="1" customFormat="1" ht="15" customHeight="1">
      <c r="A47" s="717" t="s">
        <v>563</v>
      </c>
      <c r="B47" s="717"/>
      <c r="C47" s="719" t="s">
        <v>2734</v>
      </c>
      <c r="D47" s="717">
        <v>38</v>
      </c>
      <c r="E47" s="717">
        <v>45</v>
      </c>
      <c r="F47" s="718" t="s">
        <v>2854</v>
      </c>
      <c r="G47" s="718" t="s">
        <v>2855</v>
      </c>
      <c r="H47" s="230"/>
      <c r="I47" s="719" t="s">
        <v>2856</v>
      </c>
      <c r="J47" s="719" t="s">
        <v>2857</v>
      </c>
      <c r="K47" s="717" t="s">
        <v>185</v>
      </c>
      <c r="L47" s="717">
        <v>92583</v>
      </c>
      <c r="M47" s="288" t="s">
        <v>2858</v>
      </c>
      <c r="N47" s="288"/>
      <c r="O47" s="718" t="s">
        <v>2859</v>
      </c>
      <c r="P47" s="718" t="s">
        <v>2860</v>
      </c>
      <c r="Q47" s="588" t="s">
        <v>2861</v>
      </c>
      <c r="R47" s="718" t="s">
        <v>1150</v>
      </c>
      <c r="S47" s="717" t="s">
        <v>185</v>
      </c>
      <c r="T47" s="13">
        <v>92882</v>
      </c>
      <c r="U47" s="718"/>
      <c r="V47" s="230" t="s">
        <v>2862</v>
      </c>
      <c r="W47" s="720"/>
      <c r="X47" s="234" t="s">
        <v>179</v>
      </c>
      <c r="Y47" s="717">
        <v>616</v>
      </c>
      <c r="Z47" s="717">
        <v>619</v>
      </c>
      <c r="AA47" s="717"/>
      <c r="AB47" s="717"/>
      <c r="AC47" s="721" t="s">
        <v>2684</v>
      </c>
      <c r="AD47" s="717" t="s">
        <v>2685</v>
      </c>
      <c r="AE47" s="572" t="s">
        <v>179</v>
      </c>
      <c r="AF47" s="717" t="s">
        <v>2863</v>
      </c>
      <c r="AG47" s="722">
        <v>320</v>
      </c>
      <c r="AH47" s="723">
        <v>320</v>
      </c>
      <c r="AI47" s="722"/>
      <c r="AJ47" s="234" t="s">
        <v>179</v>
      </c>
      <c r="AK47" s="570" t="s">
        <v>2864</v>
      </c>
      <c r="AL47" s="717" t="s">
        <v>179</v>
      </c>
      <c r="AM47" s="721"/>
      <c r="AN47" s="573" t="s">
        <v>179</v>
      </c>
      <c r="AO47" s="571" t="str">
        <f>I47&amp;" "&amp;J47&amp;","&amp;" "&amp;K47&amp;" "&amp;L47</f>
        <v>1499 N State St San Jacinto, CA 92583</v>
      </c>
      <c r="AP47" s="574"/>
      <c r="AQ47" s="724">
        <v>5</v>
      </c>
      <c r="AR47" s="724"/>
      <c r="AS47" s="725"/>
      <c r="AT47" s="725"/>
      <c r="AU47" s="725"/>
      <c r="AV47" s="725"/>
      <c r="AW47" s="725"/>
      <c r="AX47" s="725"/>
      <c r="AY47" s="725"/>
      <c r="AZ47" s="725"/>
      <c r="BA47" s="725"/>
      <c r="BB47" s="725"/>
      <c r="BC47" s="725"/>
      <c r="BD47" s="725"/>
      <c r="BE47" s="725"/>
      <c r="BF47" s="725"/>
      <c r="BG47" s="725"/>
      <c r="BH47" s="725"/>
      <c r="BI47" s="725"/>
      <c r="BJ47" s="725"/>
      <c r="BK47" s="725"/>
      <c r="BL47" s="725"/>
      <c r="BM47" s="725"/>
      <c r="BN47" s="725"/>
      <c r="BO47" s="725"/>
      <c r="BP47" s="725"/>
      <c r="BQ47" s="725"/>
      <c r="BR47" s="725"/>
      <c r="BS47" s="725"/>
      <c r="BT47" s="725"/>
      <c r="BU47" s="725"/>
      <c r="BV47" s="725"/>
      <c r="BW47" s="725"/>
      <c r="BX47" s="725"/>
      <c r="BY47" s="725"/>
      <c r="BZ47" s="725"/>
      <c r="CA47" s="725"/>
      <c r="CB47" s="725"/>
      <c r="CC47" s="725"/>
      <c r="CD47" s="725"/>
      <c r="CE47" s="725"/>
      <c r="CF47" s="725"/>
      <c r="CG47" s="725"/>
      <c r="CH47" s="725"/>
      <c r="CI47" s="725"/>
      <c r="CJ47" s="725"/>
      <c r="CK47" s="725"/>
      <c r="CL47" s="725"/>
      <c r="CM47" s="725"/>
      <c r="CN47" s="725"/>
      <c r="CO47" s="725"/>
      <c r="CP47" s="725"/>
      <c r="CQ47" s="725"/>
      <c r="CR47" s="725"/>
      <c r="CS47" s="725"/>
      <c r="CT47" s="725"/>
      <c r="CU47" s="725"/>
      <c r="CV47" s="725"/>
      <c r="CW47" s="725"/>
      <c r="CX47" s="725"/>
      <c r="CY47" s="725"/>
      <c r="CZ47" s="725"/>
      <c r="DA47" s="725"/>
      <c r="DB47" s="725"/>
      <c r="DC47" s="725"/>
      <c r="DD47" s="725"/>
      <c r="DE47" s="725"/>
      <c r="DF47" s="725"/>
      <c r="DG47" s="725"/>
      <c r="DH47" s="725"/>
      <c r="DI47" s="725"/>
      <c r="DJ47" s="725"/>
      <c r="DK47" s="725"/>
      <c r="DL47" s="725"/>
      <c r="DM47" s="725"/>
      <c r="DN47" s="725"/>
      <c r="DO47" s="725"/>
      <c r="DP47" s="725"/>
      <c r="DQ47" s="725"/>
      <c r="DR47" s="725"/>
      <c r="DS47" s="725"/>
      <c r="DT47" s="725"/>
      <c r="DU47" s="725"/>
      <c r="DV47" s="725"/>
      <c r="DW47" s="725"/>
      <c r="DX47" s="725"/>
      <c r="DY47" s="725"/>
      <c r="DZ47" s="725"/>
      <c r="EA47" s="725"/>
      <c r="EB47" s="725"/>
      <c r="EC47" s="725"/>
      <c r="ED47" s="725"/>
      <c r="EE47" s="725"/>
      <c r="EF47" s="725"/>
      <c r="EG47" s="725"/>
      <c r="EH47" s="725"/>
      <c r="EI47" s="725"/>
      <c r="EJ47" s="726"/>
      <c r="EK47" s="718"/>
      <c r="EL47" s="718"/>
      <c r="EM47" s="718"/>
      <c r="EN47" s="718"/>
      <c r="EO47" s="718"/>
      <c r="EP47" s="718"/>
      <c r="EQ47" s="718"/>
      <c r="ER47" s="718"/>
      <c r="ES47" s="718"/>
      <c r="ET47" s="718"/>
      <c r="EU47" s="718"/>
      <c r="EV47" s="718"/>
      <c r="EW47" s="718"/>
      <c r="EX47" s="718"/>
      <c r="EY47" s="718"/>
      <c r="EZ47" s="718"/>
      <c r="FA47" s="718"/>
      <c r="FB47" s="718"/>
      <c r="FC47" s="718"/>
      <c r="FD47" s="718"/>
      <c r="FE47" s="718"/>
    </row>
    <row r="48" spans="1:161" ht="15" customHeight="1">
      <c r="A48" s="15" t="s">
        <v>563</v>
      </c>
      <c r="B48" s="15"/>
      <c r="C48" s="14" t="s">
        <v>2710</v>
      </c>
      <c r="D48" s="16">
        <v>101</v>
      </c>
      <c r="E48" s="16">
        <v>79</v>
      </c>
      <c r="F48" s="13" t="s">
        <v>2865</v>
      </c>
      <c r="G48" s="1" t="s">
        <v>2866</v>
      </c>
      <c r="H48" s="16" t="s">
        <v>2867</v>
      </c>
      <c r="I48" s="14" t="s">
        <v>2868</v>
      </c>
      <c r="J48" s="14" t="s">
        <v>458</v>
      </c>
      <c r="K48" s="16" t="s">
        <v>308</v>
      </c>
      <c r="L48" s="16">
        <v>30062</v>
      </c>
      <c r="M48" s="78" t="s">
        <v>1222</v>
      </c>
      <c r="N48" s="78"/>
      <c r="O48" s="14" t="s">
        <v>1223</v>
      </c>
      <c r="P48" s="13" t="s">
        <v>1224</v>
      </c>
      <c r="Q48" s="13" t="s">
        <v>1225</v>
      </c>
      <c r="R48" s="13" t="s">
        <v>1226</v>
      </c>
      <c r="S48" s="16" t="s">
        <v>308</v>
      </c>
      <c r="T48" s="16">
        <v>30188</v>
      </c>
      <c r="U48" s="13"/>
      <c r="V48" s="229" t="s">
        <v>1227</v>
      </c>
      <c r="W48" s="50"/>
      <c r="X48" s="41" t="s">
        <v>179</v>
      </c>
      <c r="Y48" s="15">
        <v>623</v>
      </c>
      <c r="Z48" s="15">
        <v>626</v>
      </c>
      <c r="AA48" s="15"/>
      <c r="AB48" s="15"/>
      <c r="AC48" s="66" t="s">
        <v>2718</v>
      </c>
      <c r="AD48" s="15" t="s">
        <v>2685</v>
      </c>
      <c r="AE48" s="312" t="s">
        <v>179</v>
      </c>
      <c r="AF48" s="15">
        <v>80</v>
      </c>
      <c r="AG48" s="69">
        <v>270</v>
      </c>
      <c r="AH48" s="70">
        <v>270</v>
      </c>
      <c r="AI48" s="69">
        <v>295</v>
      </c>
      <c r="AJ48" s="41" t="s">
        <v>179</v>
      </c>
      <c r="AK48" s="26" t="s">
        <v>2869</v>
      </c>
      <c r="AL48" s="15"/>
      <c r="AM48" s="66" t="s">
        <v>179</v>
      </c>
      <c r="AN48" s="75" t="s">
        <v>179</v>
      </c>
      <c r="AO48" s="202" t="str">
        <f>I48&amp;" "&amp;J48&amp;","&amp;" "&amp;K48&amp;" "&amp;L48</f>
        <v>1700 Allgood Road Marietta, GA 30062</v>
      </c>
      <c r="AP48" s="348"/>
      <c r="AQ48" s="203">
        <v>7</v>
      </c>
      <c r="AR48" s="203"/>
      <c r="AS48" s="204"/>
      <c r="AT48" s="204"/>
      <c r="AU48" s="204"/>
      <c r="AV48" s="204"/>
      <c r="AW48" s="204"/>
      <c r="AX48" s="204"/>
      <c r="AY48" s="204"/>
      <c r="AZ48" s="204"/>
      <c r="BA48" s="204"/>
      <c r="BB48" s="204"/>
      <c r="BC48" s="204"/>
      <c r="BD48" s="204"/>
      <c r="BE48" s="204"/>
      <c r="BF48" s="204"/>
      <c r="BG48" s="204"/>
      <c r="BH48" s="204"/>
      <c r="BI48" s="204"/>
      <c r="BJ48" s="204"/>
      <c r="BK48" s="204"/>
      <c r="BL48" s="204"/>
      <c r="BM48" s="204"/>
      <c r="BN48" s="204"/>
      <c r="BO48" s="204"/>
      <c r="BP48" s="204"/>
      <c r="BQ48" s="204"/>
      <c r="BR48" s="204"/>
      <c r="BS48" s="204"/>
      <c r="BT48" s="204"/>
      <c r="BU48" s="204"/>
      <c r="BV48" s="204"/>
      <c r="BW48" s="204"/>
      <c r="BX48" s="204"/>
      <c r="BY48" s="204"/>
      <c r="BZ48" s="204"/>
      <c r="CA48" s="204"/>
      <c r="CB48" s="204"/>
      <c r="CC48" s="204"/>
      <c r="CD48" s="204"/>
      <c r="CE48" s="204"/>
      <c r="CF48" s="204"/>
      <c r="CG48" s="204"/>
      <c r="CH48" s="204"/>
      <c r="CI48" s="204"/>
      <c r="CJ48" s="204"/>
      <c r="CK48" s="204"/>
      <c r="CL48" s="204"/>
      <c r="CM48" s="204"/>
      <c r="CN48" s="204"/>
      <c r="CO48" s="204"/>
      <c r="CP48" s="204"/>
      <c r="CQ48" s="204"/>
      <c r="CR48" s="204"/>
      <c r="CS48" s="204"/>
      <c r="CT48" s="204"/>
      <c r="CU48" s="204"/>
      <c r="CV48" s="204"/>
      <c r="CW48" s="204"/>
      <c r="CX48" s="204"/>
      <c r="CY48" s="204"/>
      <c r="CZ48" s="204"/>
      <c r="DA48" s="204"/>
      <c r="DB48" s="204"/>
      <c r="DC48" s="204"/>
      <c r="DD48" s="204"/>
      <c r="DE48" s="204"/>
      <c r="DF48" s="204"/>
      <c r="DG48" s="204"/>
      <c r="DH48" s="204"/>
      <c r="DI48" s="204"/>
      <c r="DJ48" s="204"/>
      <c r="DK48" s="204"/>
      <c r="DL48" s="204"/>
      <c r="DM48" s="204"/>
      <c r="DN48" s="204"/>
      <c r="DO48" s="204"/>
      <c r="DP48" s="204"/>
      <c r="DQ48" s="204"/>
      <c r="DR48" s="204"/>
      <c r="DS48" s="204"/>
      <c r="DT48" s="204"/>
      <c r="DU48" s="204"/>
      <c r="DV48" s="204"/>
      <c r="DW48" s="204"/>
      <c r="DX48" s="204"/>
      <c r="DY48" s="204"/>
      <c r="DZ48" s="204"/>
      <c r="EA48" s="204"/>
      <c r="EB48" s="204"/>
      <c r="EC48" s="204"/>
      <c r="ED48" s="204"/>
      <c r="EE48" s="204"/>
      <c r="EF48" s="204"/>
      <c r="EG48" s="204"/>
      <c r="EH48" s="204"/>
      <c r="EI48" s="204"/>
      <c r="EJ48" s="204"/>
      <c r="EK48" s="204"/>
      <c r="EL48" s="204"/>
      <c r="EM48" s="204"/>
      <c r="EN48" s="204"/>
      <c r="EO48" s="204"/>
      <c r="EP48" s="204"/>
      <c r="EQ48" s="204"/>
      <c r="ER48" s="204"/>
      <c r="ES48" s="204"/>
      <c r="ET48" s="204"/>
      <c r="EU48" s="204"/>
      <c r="EV48" s="204"/>
      <c r="EW48" s="204"/>
      <c r="EX48" s="204"/>
      <c r="EY48" s="204"/>
      <c r="EZ48" s="204"/>
      <c r="FA48" s="204"/>
      <c r="FB48" s="204"/>
      <c r="FC48" s="204"/>
      <c r="FD48" s="204"/>
      <c r="FE48" s="204"/>
    </row>
    <row r="49" spans="1:163" s="4" customFormat="1" ht="15" customHeight="1">
      <c r="A49" s="15" t="s">
        <v>563</v>
      </c>
      <c r="B49" s="15"/>
      <c r="C49" s="14" t="s">
        <v>2710</v>
      </c>
      <c r="D49" s="16">
        <v>101</v>
      </c>
      <c r="E49" s="16">
        <v>67</v>
      </c>
      <c r="F49" s="13" t="s">
        <v>2870</v>
      </c>
      <c r="G49" s="1" t="s">
        <v>2871</v>
      </c>
      <c r="H49" s="16" t="s">
        <v>2867</v>
      </c>
      <c r="I49" s="14" t="s">
        <v>2868</v>
      </c>
      <c r="J49" s="14" t="s">
        <v>458</v>
      </c>
      <c r="K49" s="16" t="s">
        <v>308</v>
      </c>
      <c r="L49" s="16">
        <v>30062</v>
      </c>
      <c r="M49" s="78" t="s">
        <v>1222</v>
      </c>
      <c r="N49" s="78"/>
      <c r="O49" s="14" t="s">
        <v>1223</v>
      </c>
      <c r="P49" s="13" t="s">
        <v>1224</v>
      </c>
      <c r="Q49" s="13" t="s">
        <v>1225</v>
      </c>
      <c r="R49" s="13" t="s">
        <v>1226</v>
      </c>
      <c r="S49" s="16" t="s">
        <v>308</v>
      </c>
      <c r="T49" s="16">
        <v>30188</v>
      </c>
      <c r="U49" s="13"/>
      <c r="V49" s="229" t="s">
        <v>1227</v>
      </c>
      <c r="W49" s="50"/>
      <c r="X49" s="41" t="s">
        <v>179</v>
      </c>
      <c r="Y49" s="15">
        <v>707</v>
      </c>
      <c r="Z49" s="15">
        <v>710</v>
      </c>
      <c r="AA49" s="15"/>
      <c r="AB49" s="15"/>
      <c r="AC49" s="66" t="s">
        <v>2743</v>
      </c>
      <c r="AD49" s="15" t="s">
        <v>2685</v>
      </c>
      <c r="AE49" s="312" t="s">
        <v>179</v>
      </c>
      <c r="AF49" s="15">
        <v>80</v>
      </c>
      <c r="AG49" s="69">
        <v>270</v>
      </c>
      <c r="AH49" s="70">
        <v>270</v>
      </c>
      <c r="AI49" s="69">
        <v>295</v>
      </c>
      <c r="AJ49" s="41" t="s">
        <v>179</v>
      </c>
      <c r="AK49" s="26" t="s">
        <v>2869</v>
      </c>
      <c r="AL49" s="15"/>
      <c r="AM49" s="66"/>
      <c r="AN49" s="75" t="s">
        <v>179</v>
      </c>
      <c r="AO49" s="202" t="str">
        <f>I49&amp;" "&amp;J49&amp;","&amp;" "&amp;K49&amp;" "&amp;L49</f>
        <v>1700 Allgood Road Marietta, GA 30062</v>
      </c>
      <c r="AP49" s="348"/>
      <c r="AQ49" s="203">
        <v>11</v>
      </c>
      <c r="AR49" s="203"/>
      <c r="AS49" s="204"/>
      <c r="AT49" s="204"/>
      <c r="AU49" s="204"/>
      <c r="AV49" s="204"/>
      <c r="AW49" s="204"/>
      <c r="AX49" s="254"/>
      <c r="AY49" s="204"/>
      <c r="AZ49" s="204"/>
      <c r="BA49" s="204"/>
      <c r="BB49" s="204"/>
      <c r="BC49" s="204"/>
      <c r="BD49" s="204"/>
      <c r="BE49" s="204"/>
      <c r="BF49" s="204"/>
      <c r="BG49" s="204"/>
      <c r="BH49" s="204"/>
      <c r="BI49" s="204"/>
      <c r="BJ49" s="204"/>
      <c r="BK49" s="204"/>
      <c r="BL49" s="204"/>
      <c r="BM49" s="204"/>
      <c r="BN49" s="204"/>
      <c r="BO49" s="204"/>
      <c r="BP49" s="204"/>
      <c r="BQ49" s="204"/>
      <c r="BR49" s="204"/>
      <c r="BS49" s="204"/>
      <c r="BT49" s="204"/>
      <c r="BU49" s="204"/>
      <c r="BV49" s="204"/>
      <c r="BW49" s="204"/>
      <c r="BX49" s="204"/>
      <c r="BY49" s="204"/>
      <c r="BZ49" s="204"/>
      <c r="CA49" s="204"/>
      <c r="CB49" s="204"/>
      <c r="CC49" s="204"/>
      <c r="CD49" s="204"/>
      <c r="CE49" s="204"/>
      <c r="CF49" s="204"/>
      <c r="CG49" s="204"/>
      <c r="CH49" s="204"/>
      <c r="CI49" s="204"/>
      <c r="CJ49" s="204"/>
      <c r="CK49" s="204"/>
      <c r="CL49" s="204"/>
      <c r="CM49" s="204"/>
      <c r="CN49" s="204"/>
      <c r="CO49" s="204"/>
      <c r="CP49" s="204"/>
      <c r="CQ49" s="204"/>
      <c r="CR49" s="204"/>
      <c r="CS49" s="204"/>
      <c r="CT49" s="204"/>
      <c r="CU49" s="204"/>
      <c r="CV49" s="204"/>
      <c r="CW49" s="204"/>
      <c r="CX49" s="204"/>
      <c r="CY49" s="204"/>
      <c r="CZ49" s="204"/>
      <c r="DA49" s="204"/>
      <c r="DB49" s="204"/>
      <c r="DC49" s="204"/>
      <c r="DD49" s="204"/>
      <c r="DE49" s="204"/>
      <c r="DF49" s="204"/>
      <c r="DG49" s="204"/>
      <c r="DH49" s="204"/>
      <c r="DI49" s="204"/>
      <c r="DJ49" s="204"/>
      <c r="DK49" s="204"/>
      <c r="DL49" s="204"/>
      <c r="DM49" s="204"/>
      <c r="DN49" s="204"/>
      <c r="DO49" s="204"/>
      <c r="DP49" s="204"/>
      <c r="DQ49" s="204"/>
      <c r="DR49" s="204"/>
      <c r="DS49" s="204"/>
      <c r="DT49" s="204"/>
      <c r="DU49" s="204"/>
      <c r="DV49" s="204"/>
      <c r="DW49" s="204"/>
      <c r="DX49" s="204"/>
      <c r="DY49" s="204"/>
      <c r="DZ49" s="204"/>
      <c r="EA49" s="204"/>
      <c r="EB49" s="204"/>
      <c r="EC49" s="204"/>
      <c r="ED49" s="204"/>
      <c r="EE49" s="204"/>
      <c r="EF49" s="204"/>
      <c r="EG49" s="204"/>
      <c r="EH49" s="204"/>
      <c r="EI49" s="204"/>
      <c r="EJ49" s="205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</row>
    <row r="50" spans="1:163" s="4" customFormat="1" ht="15" customHeight="1">
      <c r="A50" s="15" t="s">
        <v>563</v>
      </c>
      <c r="B50" s="15"/>
      <c r="C50" s="25" t="s">
        <v>2734</v>
      </c>
      <c r="D50" s="15">
        <v>46</v>
      </c>
      <c r="E50" s="15">
        <v>25</v>
      </c>
      <c r="F50" s="1" t="s">
        <v>2872</v>
      </c>
      <c r="G50" s="1" t="s">
        <v>361</v>
      </c>
      <c r="H50" s="16"/>
      <c r="I50" s="25" t="s">
        <v>362</v>
      </c>
      <c r="J50" s="25" t="s">
        <v>363</v>
      </c>
      <c r="K50" s="15" t="s">
        <v>364</v>
      </c>
      <c r="L50" s="15">
        <v>23513</v>
      </c>
      <c r="M50" s="78" t="s">
        <v>365</v>
      </c>
      <c r="N50" s="456"/>
      <c r="O50" s="25" t="s">
        <v>366</v>
      </c>
      <c r="P50" s="1" t="s">
        <v>367</v>
      </c>
      <c r="Q50" s="1" t="s">
        <v>2873</v>
      </c>
      <c r="R50" s="1" t="s">
        <v>363</v>
      </c>
      <c r="S50" s="15" t="s">
        <v>364</v>
      </c>
      <c r="T50" s="19">
        <v>23518</v>
      </c>
      <c r="U50" s="1"/>
      <c r="V50" s="716" t="s">
        <v>369</v>
      </c>
      <c r="W50" s="63"/>
      <c r="X50" s="41" t="s">
        <v>179</v>
      </c>
      <c r="Y50" s="15">
        <v>630</v>
      </c>
      <c r="Z50" s="15">
        <v>703</v>
      </c>
      <c r="AA50" s="15"/>
      <c r="AB50" s="15"/>
      <c r="AC50" s="66" t="s">
        <v>2692</v>
      </c>
      <c r="AD50" s="15" t="s">
        <v>2685</v>
      </c>
      <c r="AE50" s="312" t="s">
        <v>179</v>
      </c>
      <c r="AF50" s="15"/>
      <c r="AG50" s="69">
        <v>295</v>
      </c>
      <c r="AH50" s="70">
        <v>295</v>
      </c>
      <c r="AI50" s="69"/>
      <c r="AJ50" s="41" t="s">
        <v>179</v>
      </c>
      <c r="AK50" s="26" t="s">
        <v>2874</v>
      </c>
      <c r="AL50" s="15" t="s">
        <v>179</v>
      </c>
      <c r="AM50" s="66"/>
      <c r="AN50" s="75" t="s">
        <v>179</v>
      </c>
      <c r="AO50" s="202" t="str">
        <f>I50&amp;" "&amp;J50&amp;","&amp;" "&amp;K50&amp;" "&amp;L50</f>
        <v>6501 Chesapeake Blvd Norfolk, VA 23513</v>
      </c>
      <c r="AP50" s="348"/>
      <c r="AQ50" s="203">
        <v>10</v>
      </c>
      <c r="AR50" s="203"/>
      <c r="AS50" s="204"/>
      <c r="AT50" s="204"/>
      <c r="AU50" s="204"/>
      <c r="AV50" s="204"/>
      <c r="AW50" s="204"/>
      <c r="AX50" s="204"/>
      <c r="AY50" s="204"/>
      <c r="AZ50" s="204"/>
      <c r="BA50" s="204"/>
      <c r="BB50" s="204"/>
      <c r="BC50" s="204"/>
      <c r="BD50" s="204"/>
      <c r="BE50" s="204"/>
      <c r="BF50" s="204"/>
      <c r="BG50" s="204"/>
      <c r="BH50" s="204"/>
      <c r="BI50" s="204"/>
      <c r="BJ50" s="204"/>
      <c r="BK50" s="204"/>
      <c r="BL50" s="204"/>
      <c r="BM50" s="204"/>
      <c r="BN50" s="204"/>
      <c r="BO50" s="204"/>
      <c r="BP50" s="204"/>
      <c r="BQ50" s="204"/>
      <c r="BR50" s="204"/>
      <c r="BS50" s="204"/>
      <c r="BT50" s="204"/>
      <c r="BU50" s="204"/>
      <c r="BV50" s="204"/>
      <c r="BW50" s="204"/>
      <c r="BX50" s="204"/>
      <c r="BY50" s="204"/>
      <c r="BZ50" s="204"/>
      <c r="CA50" s="204"/>
      <c r="CB50" s="204"/>
      <c r="CC50" s="204"/>
      <c r="CD50" s="204"/>
      <c r="CE50" s="204"/>
      <c r="CF50" s="204"/>
      <c r="CG50" s="204"/>
      <c r="CH50" s="204"/>
      <c r="CI50" s="204"/>
      <c r="CJ50" s="204"/>
      <c r="CK50" s="204"/>
      <c r="CL50" s="204"/>
      <c r="CM50" s="204"/>
      <c r="CN50" s="204"/>
      <c r="CO50" s="204"/>
      <c r="CP50" s="204"/>
      <c r="CQ50" s="204"/>
      <c r="CR50" s="204"/>
      <c r="CS50" s="204"/>
      <c r="CT50" s="204"/>
      <c r="CU50" s="204"/>
      <c r="CV50" s="204"/>
      <c r="CW50" s="204"/>
      <c r="CX50" s="204"/>
      <c r="CY50" s="204"/>
      <c r="CZ50" s="204"/>
      <c r="DA50" s="204"/>
      <c r="DB50" s="204"/>
      <c r="DC50" s="204"/>
      <c r="DD50" s="204"/>
      <c r="DE50" s="204"/>
      <c r="DF50" s="204"/>
      <c r="DG50" s="204"/>
      <c r="DH50" s="204"/>
      <c r="DI50" s="204"/>
      <c r="DJ50" s="204"/>
      <c r="DK50" s="204"/>
      <c r="DL50" s="204"/>
      <c r="DM50" s="204"/>
      <c r="DN50" s="204"/>
      <c r="DO50" s="204"/>
      <c r="DP50" s="204"/>
      <c r="DQ50" s="204"/>
      <c r="DR50" s="204"/>
      <c r="DS50" s="204"/>
      <c r="DT50" s="204"/>
      <c r="DU50" s="204"/>
      <c r="DV50" s="204"/>
      <c r="DW50" s="204"/>
      <c r="DX50" s="204"/>
      <c r="DY50" s="204"/>
      <c r="DZ50" s="204"/>
      <c r="EA50" s="204"/>
      <c r="EB50" s="204"/>
      <c r="EC50" s="204"/>
      <c r="ED50" s="204"/>
      <c r="EE50" s="204"/>
      <c r="EF50" s="204"/>
      <c r="EG50" s="204"/>
      <c r="EH50" s="204"/>
      <c r="EI50" s="204"/>
      <c r="EJ50" s="205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</row>
    <row r="51" spans="1:163" s="1" customFormat="1" ht="15" customHeight="1">
      <c r="A51" s="16" t="s">
        <v>563</v>
      </c>
      <c r="B51" s="16"/>
      <c r="C51" s="14" t="s">
        <v>2734</v>
      </c>
      <c r="D51" s="15">
        <v>33</v>
      </c>
      <c r="E51" s="15">
        <v>38</v>
      </c>
      <c r="F51" s="1" t="s">
        <v>2875</v>
      </c>
      <c r="G51" s="1" t="s">
        <v>2876</v>
      </c>
      <c r="H51" s="16"/>
      <c r="I51" s="25" t="s">
        <v>2214</v>
      </c>
      <c r="J51" s="25" t="s">
        <v>427</v>
      </c>
      <c r="K51" s="15" t="s">
        <v>248</v>
      </c>
      <c r="L51" s="15">
        <v>43606</v>
      </c>
      <c r="M51" s="13" t="s">
        <v>2215</v>
      </c>
      <c r="N51" s="13"/>
      <c r="O51" s="25" t="s">
        <v>681</v>
      </c>
      <c r="P51" s="1" t="s">
        <v>2216</v>
      </c>
      <c r="Q51" s="608" t="s">
        <v>2877</v>
      </c>
      <c r="R51" s="608" t="s">
        <v>2878</v>
      </c>
      <c r="S51" s="631" t="s">
        <v>248</v>
      </c>
      <c r="T51" s="608">
        <v>43606</v>
      </c>
      <c r="V51" s="716" t="s">
        <v>2218</v>
      </c>
      <c r="W51" s="63"/>
      <c r="X51" s="41" t="s">
        <v>179</v>
      </c>
      <c r="Y51" s="15">
        <v>623</v>
      </c>
      <c r="Z51" s="15">
        <v>626</v>
      </c>
      <c r="AA51" s="15"/>
      <c r="AB51" s="15"/>
      <c r="AC51" s="66" t="s">
        <v>2718</v>
      </c>
      <c r="AD51" s="15" t="s">
        <v>2685</v>
      </c>
      <c r="AE51" s="312" t="s">
        <v>179</v>
      </c>
      <c r="AF51" s="15"/>
      <c r="AG51" s="69">
        <v>270</v>
      </c>
      <c r="AH51" s="70">
        <v>270</v>
      </c>
      <c r="AI51" s="69"/>
      <c r="AJ51" s="41" t="s">
        <v>179</v>
      </c>
      <c r="AK51" s="26" t="s">
        <v>2879</v>
      </c>
      <c r="AL51" s="15"/>
      <c r="AM51" s="66"/>
      <c r="AN51" s="75" t="s">
        <v>179</v>
      </c>
      <c r="AO51" s="202" t="str">
        <f>I51&amp;" "&amp;J51&amp;","&amp;" "&amp;K51&amp;" "&amp;L51</f>
        <v>2532 Evergreen Rd Toledo, OH 43606</v>
      </c>
      <c r="AP51" s="348"/>
      <c r="AQ51" s="7">
        <v>8</v>
      </c>
      <c r="AR51" s="7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 s="109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</row>
    <row r="52" spans="1:163" s="510" customFormat="1" ht="15" customHeight="1">
      <c r="A52" s="15" t="s">
        <v>563</v>
      </c>
      <c r="B52" s="15"/>
      <c r="C52" s="14" t="s">
        <v>2710</v>
      </c>
      <c r="D52" s="15"/>
      <c r="E52" s="15">
        <v>63</v>
      </c>
      <c r="F52" s="1" t="s">
        <v>2880</v>
      </c>
      <c r="G52" s="1" t="s">
        <v>2881</v>
      </c>
      <c r="H52" s="16"/>
      <c r="I52" s="25" t="s">
        <v>1292</v>
      </c>
      <c r="J52" s="25" t="s">
        <v>1293</v>
      </c>
      <c r="K52" s="15" t="s">
        <v>532</v>
      </c>
      <c r="L52" s="15">
        <v>18073</v>
      </c>
      <c r="M52" s="254" t="s">
        <v>1294</v>
      </c>
      <c r="N52" s="13"/>
      <c r="O52" s="709" t="s">
        <v>1295</v>
      </c>
      <c r="P52" s="204" t="s">
        <v>1296</v>
      </c>
      <c r="Q52" s="204" t="s">
        <v>1297</v>
      </c>
      <c r="R52" s="1" t="s">
        <v>1298</v>
      </c>
      <c r="S52" s="15" t="s">
        <v>532</v>
      </c>
      <c r="T52" s="710">
        <v>19041</v>
      </c>
      <c r="U52" s="1"/>
      <c r="V52" s="727" t="s">
        <v>1299</v>
      </c>
      <c r="W52" s="63"/>
      <c r="X52" s="41" t="s">
        <v>179</v>
      </c>
      <c r="Y52" s="15">
        <v>630</v>
      </c>
      <c r="Z52" s="15">
        <v>703</v>
      </c>
      <c r="AA52" s="15"/>
      <c r="AB52" s="15"/>
      <c r="AC52" s="66" t="s">
        <v>2692</v>
      </c>
      <c r="AD52" s="15" t="s">
        <v>280</v>
      </c>
      <c r="AE52" s="312" t="s">
        <v>179</v>
      </c>
      <c r="AF52" s="15"/>
      <c r="AG52" s="69">
        <v>270</v>
      </c>
      <c r="AH52" s="70">
        <v>270</v>
      </c>
      <c r="AI52" s="69">
        <v>295</v>
      </c>
      <c r="AJ52" s="41" t="s">
        <v>179</v>
      </c>
      <c r="AK52" s="26" t="s">
        <v>2882</v>
      </c>
      <c r="AL52" s="15"/>
      <c r="AM52" s="66"/>
      <c r="AN52" s="75" t="s">
        <v>179</v>
      </c>
      <c r="AO52" s="202" t="str">
        <f>I52&amp;" "&amp;J52&amp;","&amp;" "&amp;K52&amp;" "&amp;L52</f>
        <v>200 Seminary St Pennsburg, PA 18073</v>
      </c>
      <c r="AP52" s="348"/>
      <c r="AQ52" s="7">
        <v>10</v>
      </c>
      <c r="AR52" s="7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 s="109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718"/>
      <c r="FG52" s="718"/>
    </row>
    <row r="53" spans="1:163" s="4" customFormat="1" ht="15" customHeight="1">
      <c r="A53" s="15" t="s">
        <v>563</v>
      </c>
      <c r="B53" s="15"/>
      <c r="C53" s="14" t="s">
        <v>2710</v>
      </c>
      <c r="D53" s="15">
        <v>50</v>
      </c>
      <c r="E53" s="15">
        <v>57</v>
      </c>
      <c r="F53" s="1" t="s">
        <v>2883</v>
      </c>
      <c r="G53" s="1" t="s">
        <v>1367</v>
      </c>
      <c r="H53" s="16"/>
      <c r="I53" s="25" t="s">
        <v>1368</v>
      </c>
      <c r="J53" s="25" t="s">
        <v>1369</v>
      </c>
      <c r="K53" s="15" t="s">
        <v>170</v>
      </c>
      <c r="L53" s="15">
        <v>61614</v>
      </c>
      <c r="M53" s="13" t="s">
        <v>1370</v>
      </c>
      <c r="N53" s="13"/>
      <c r="O53" s="25" t="s">
        <v>211</v>
      </c>
      <c r="P53" s="1" t="s">
        <v>1371</v>
      </c>
      <c r="Q53" s="1" t="s">
        <v>1372</v>
      </c>
      <c r="R53" s="1" t="s">
        <v>1369</v>
      </c>
      <c r="S53" s="15" t="s">
        <v>170</v>
      </c>
      <c r="T53" s="19">
        <v>61615</v>
      </c>
      <c r="U53" s="1"/>
      <c r="V53" s="716" t="s">
        <v>1374</v>
      </c>
      <c r="W53" s="63"/>
      <c r="X53" s="41" t="s">
        <v>179</v>
      </c>
      <c r="Y53" s="15">
        <v>714</v>
      </c>
      <c r="Z53" s="15">
        <v>717</v>
      </c>
      <c r="AA53" s="15"/>
      <c r="AB53" s="15"/>
      <c r="AC53" s="66" t="s">
        <v>2715</v>
      </c>
      <c r="AD53" s="15" t="s">
        <v>2685</v>
      </c>
      <c r="AE53" s="312" t="s">
        <v>179</v>
      </c>
      <c r="AF53" s="15"/>
      <c r="AG53" s="69">
        <v>270</v>
      </c>
      <c r="AH53" s="70">
        <v>270</v>
      </c>
      <c r="AI53" s="69">
        <v>295</v>
      </c>
      <c r="AJ53" s="41" t="s">
        <v>179</v>
      </c>
      <c r="AK53" s="26" t="s">
        <v>2884</v>
      </c>
      <c r="AL53" s="15"/>
      <c r="AM53" s="66"/>
      <c r="AN53" s="75" t="s">
        <v>179</v>
      </c>
      <c r="AO53" s="202" t="str">
        <f>I53&amp;" "&amp;J53&amp;","&amp;" "&amp;K53&amp;" "&amp;L53</f>
        <v>6301 N University Peoria, IL 61614</v>
      </c>
      <c r="AP53" s="190"/>
      <c r="AQ53" s="203"/>
      <c r="AR53" s="203"/>
      <c r="AS53" s="204"/>
      <c r="AT53" s="204"/>
      <c r="AU53" s="204"/>
      <c r="AV53" s="204"/>
      <c r="AW53" s="204"/>
      <c r="AX53" s="204"/>
      <c r="AY53" s="204"/>
      <c r="AZ53" s="204"/>
      <c r="BA53" s="204"/>
      <c r="BB53" s="204"/>
      <c r="BC53" s="204"/>
      <c r="BD53" s="204"/>
      <c r="BE53" s="204"/>
      <c r="BF53" s="204"/>
      <c r="BG53" s="204"/>
      <c r="BH53" s="204"/>
      <c r="BI53" s="204"/>
      <c r="BJ53" s="204"/>
      <c r="BK53" s="204"/>
      <c r="BL53" s="204"/>
      <c r="BM53" s="204"/>
      <c r="BN53" s="204"/>
      <c r="BO53" s="204"/>
      <c r="BP53" s="204"/>
      <c r="BQ53" s="204"/>
      <c r="BR53" s="204"/>
      <c r="BS53" s="204"/>
      <c r="BT53" s="204"/>
      <c r="BU53" s="204"/>
      <c r="BV53" s="204"/>
      <c r="BW53" s="204"/>
      <c r="BX53" s="204"/>
      <c r="BY53" s="204"/>
      <c r="BZ53" s="204"/>
      <c r="CA53" s="204"/>
      <c r="CB53" s="204"/>
      <c r="CC53" s="204"/>
      <c r="CD53" s="204"/>
      <c r="CE53" s="204"/>
      <c r="CF53" s="204"/>
      <c r="CG53" s="204"/>
      <c r="CH53" s="204"/>
      <c r="CI53" s="204"/>
      <c r="CJ53" s="204"/>
      <c r="CK53" s="204"/>
      <c r="CL53" s="204"/>
      <c r="CM53" s="204"/>
      <c r="CN53" s="204"/>
      <c r="CO53" s="204"/>
      <c r="CP53" s="204"/>
      <c r="CQ53" s="204"/>
      <c r="CR53" s="204"/>
      <c r="CS53" s="204"/>
      <c r="CT53" s="204"/>
      <c r="CU53" s="204"/>
      <c r="CV53" s="204"/>
      <c r="CW53" s="204"/>
      <c r="CX53" s="204"/>
      <c r="CY53" s="204"/>
      <c r="CZ53" s="204"/>
      <c r="DA53" s="204"/>
      <c r="DB53" s="204"/>
      <c r="DC53" s="204"/>
      <c r="DD53" s="204"/>
      <c r="DE53" s="204"/>
      <c r="DF53" s="204"/>
      <c r="DG53" s="204"/>
      <c r="DH53" s="204"/>
      <c r="DI53" s="204"/>
      <c r="DJ53" s="204"/>
      <c r="DK53" s="204"/>
      <c r="DL53" s="204"/>
      <c r="DM53" s="204"/>
      <c r="DN53" s="204"/>
      <c r="DO53" s="204"/>
      <c r="DP53" s="204"/>
      <c r="DQ53" s="204"/>
      <c r="DR53" s="204"/>
      <c r="DS53" s="204"/>
      <c r="DT53" s="204"/>
      <c r="DU53" s="204"/>
      <c r="DV53" s="204"/>
      <c r="DW53" s="204"/>
      <c r="DX53" s="204"/>
      <c r="DY53" s="204"/>
      <c r="DZ53" s="204"/>
      <c r="EA53" s="204"/>
      <c r="EB53" s="204"/>
      <c r="EC53" s="204"/>
      <c r="ED53" s="204"/>
      <c r="EE53" s="204"/>
      <c r="EF53" s="204"/>
      <c r="EG53" s="204"/>
      <c r="EH53" s="204"/>
      <c r="EI53" s="204"/>
      <c r="EJ53" s="205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</row>
    <row r="54" spans="1:163" s="1" customFormat="1" ht="15" customHeight="1">
      <c r="A54" s="15" t="s">
        <v>563</v>
      </c>
      <c r="B54" s="15"/>
      <c r="C54" s="14" t="s">
        <v>2710</v>
      </c>
      <c r="D54" s="15"/>
      <c r="E54" s="15"/>
      <c r="F54" s="1" t="s">
        <v>2885</v>
      </c>
      <c r="G54" s="1" t="s">
        <v>1390</v>
      </c>
      <c r="H54" s="16"/>
      <c r="I54" s="25" t="s">
        <v>1391</v>
      </c>
      <c r="J54" s="25" t="s">
        <v>1392</v>
      </c>
      <c r="K54" s="15" t="s">
        <v>624</v>
      </c>
      <c r="L54" s="15">
        <v>42642</v>
      </c>
      <c r="M54" s="13" t="s">
        <v>1393</v>
      </c>
      <c r="N54" s="13"/>
      <c r="O54" s="25" t="s">
        <v>723</v>
      </c>
      <c r="P54" s="1" t="s">
        <v>1394</v>
      </c>
      <c r="Q54" s="1" t="s">
        <v>1395</v>
      </c>
      <c r="R54" s="1" t="s">
        <v>1396</v>
      </c>
      <c r="S54" s="15" t="s">
        <v>624</v>
      </c>
      <c r="T54" s="19">
        <v>42629</v>
      </c>
      <c r="V54" s="716" t="s">
        <v>1397</v>
      </c>
      <c r="W54" s="63"/>
      <c r="X54" s="41"/>
      <c r="Y54" s="15">
        <v>616</v>
      </c>
      <c r="Z54" s="15">
        <v>619</v>
      </c>
      <c r="AA54" s="15"/>
      <c r="AB54" s="15"/>
      <c r="AC54" s="66" t="s">
        <v>2684</v>
      </c>
      <c r="AD54" s="15" t="s">
        <v>2685</v>
      </c>
      <c r="AE54" s="312"/>
      <c r="AF54" s="15"/>
      <c r="AG54" s="69"/>
      <c r="AH54" s="70">
        <v>295</v>
      </c>
      <c r="AI54" s="69"/>
      <c r="AJ54" s="41"/>
      <c r="AK54" s="26" t="s">
        <v>2886</v>
      </c>
      <c r="AL54" s="15"/>
      <c r="AM54" s="66"/>
      <c r="AN54" s="75"/>
      <c r="AO54" s="202" t="str">
        <f>I54&amp;" "&amp;J54&amp;","&amp;" "&amp;K54&amp;" "&amp;L54</f>
        <v>2166 S Highway 127 Russell Springs, KY 42642</v>
      </c>
      <c r="AP54" s="348"/>
      <c r="AQ54" s="7">
        <v>5</v>
      </c>
      <c r="AR54" s="7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 s="109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</row>
    <row r="55" spans="1:163" s="2" customFormat="1" ht="15" customHeight="1">
      <c r="A55" s="15" t="s">
        <v>563</v>
      </c>
      <c r="B55" s="15"/>
      <c r="C55" s="14" t="s">
        <v>2710</v>
      </c>
      <c r="D55" s="15">
        <v>36</v>
      </c>
      <c r="E55" s="15">
        <v>37</v>
      </c>
      <c r="F55" s="1" t="s">
        <v>2887</v>
      </c>
      <c r="G55" s="1" t="s">
        <v>1401</v>
      </c>
      <c r="H55" s="16"/>
      <c r="I55" s="25" t="s">
        <v>2888</v>
      </c>
      <c r="J55" s="25" t="s">
        <v>1403</v>
      </c>
      <c r="K55" s="15" t="s">
        <v>624</v>
      </c>
      <c r="L55" s="15">
        <v>41169</v>
      </c>
      <c r="M55" s="78" t="s">
        <v>1404</v>
      </c>
      <c r="N55" s="78"/>
      <c r="O55" s="14" t="s">
        <v>474</v>
      </c>
      <c r="P55" s="13" t="s">
        <v>1405</v>
      </c>
      <c r="Q55" s="13" t="s">
        <v>2889</v>
      </c>
      <c r="R55" s="13" t="s">
        <v>1407</v>
      </c>
      <c r="S55" s="16" t="s">
        <v>624</v>
      </c>
      <c r="T55" s="16">
        <v>41101</v>
      </c>
      <c r="U55" s="13"/>
      <c r="V55" s="716" t="s">
        <v>1408</v>
      </c>
      <c r="W55" s="63"/>
      <c r="X55" s="41" t="s">
        <v>179</v>
      </c>
      <c r="Y55" s="15">
        <v>616</v>
      </c>
      <c r="Z55" s="15">
        <v>619</v>
      </c>
      <c r="AA55" s="15"/>
      <c r="AB55" s="15"/>
      <c r="AC55" s="66" t="s">
        <v>2684</v>
      </c>
      <c r="AD55" s="15" t="s">
        <v>2685</v>
      </c>
      <c r="AE55" s="312" t="s">
        <v>179</v>
      </c>
      <c r="AF55" s="15"/>
      <c r="AG55" s="69">
        <v>270</v>
      </c>
      <c r="AH55" s="70">
        <v>270</v>
      </c>
      <c r="AI55" s="69">
        <v>295</v>
      </c>
      <c r="AJ55" s="41" t="s">
        <v>179</v>
      </c>
      <c r="AK55" s="26" t="s">
        <v>2890</v>
      </c>
      <c r="AL55" s="15"/>
      <c r="AM55" s="66"/>
      <c r="AN55" s="75" t="s">
        <v>179</v>
      </c>
      <c r="AO55" s="202" t="str">
        <f>I55&amp;" "&amp;J55&amp;","&amp;" "&amp;K55&amp;" "&amp;L55</f>
        <v>709 Red Devil Ln. Russell, KY 41169</v>
      </c>
      <c r="AP55" s="190"/>
      <c r="AQ55" s="203">
        <v>6</v>
      </c>
      <c r="AR55" s="203"/>
      <c r="AS55" s="204"/>
      <c r="AT55" s="204"/>
      <c r="AU55" s="204"/>
      <c r="AV55" s="204"/>
      <c r="AW55" s="204"/>
      <c r="AX55" s="204"/>
      <c r="AY55" s="204"/>
      <c r="AZ55" s="204"/>
      <c r="BA55" s="204"/>
      <c r="BB55" s="204"/>
      <c r="BC55" s="204"/>
      <c r="BD55" s="204"/>
      <c r="BE55" s="204"/>
      <c r="BF55" s="204"/>
      <c r="BG55" s="204"/>
      <c r="BH55" s="204"/>
      <c r="BI55" s="204"/>
      <c r="BJ55" s="204"/>
      <c r="BK55" s="204"/>
      <c r="BL55" s="204"/>
      <c r="BM55" s="204"/>
      <c r="BN55" s="204"/>
      <c r="BO55" s="204"/>
      <c r="BP55" s="204"/>
      <c r="BQ55" s="204"/>
      <c r="BR55" s="204"/>
      <c r="BS55" s="204"/>
      <c r="BT55" s="204"/>
      <c r="BU55" s="204"/>
      <c r="BV55" s="204"/>
      <c r="BW55" s="204"/>
      <c r="BX55" s="204"/>
      <c r="BY55" s="204"/>
      <c r="BZ55" s="204"/>
      <c r="CA55" s="204"/>
      <c r="CB55" s="204"/>
      <c r="CC55" s="204"/>
      <c r="CD55" s="204"/>
      <c r="CE55" s="204"/>
      <c r="CF55" s="204"/>
      <c r="CG55" s="204"/>
      <c r="CH55" s="204"/>
      <c r="CI55" s="204"/>
      <c r="CJ55" s="204"/>
      <c r="CK55" s="204"/>
      <c r="CL55" s="204"/>
      <c r="CM55" s="204"/>
      <c r="CN55" s="204"/>
      <c r="CO55" s="204"/>
      <c r="CP55" s="204"/>
      <c r="CQ55" s="204"/>
      <c r="CR55" s="204"/>
      <c r="CS55" s="204"/>
      <c r="CT55" s="204"/>
      <c r="CU55" s="204"/>
      <c r="CV55" s="204"/>
      <c r="CW55" s="204"/>
      <c r="CX55" s="204"/>
      <c r="CY55" s="204"/>
      <c r="CZ55" s="204"/>
      <c r="DA55" s="204"/>
      <c r="DB55" s="204"/>
      <c r="DC55" s="204"/>
      <c r="DD55" s="204"/>
      <c r="DE55" s="204"/>
      <c r="DF55" s="204"/>
      <c r="DG55" s="204"/>
      <c r="DH55" s="204"/>
      <c r="DI55" s="204"/>
      <c r="DJ55" s="204"/>
      <c r="DK55" s="204"/>
      <c r="DL55" s="204"/>
      <c r="DM55" s="204"/>
      <c r="DN55" s="204"/>
      <c r="DO55" s="204"/>
      <c r="DP55" s="204"/>
      <c r="DQ55" s="204"/>
      <c r="DR55" s="204"/>
      <c r="DS55" s="204"/>
      <c r="DT55" s="204"/>
      <c r="DU55" s="204"/>
      <c r="DV55" s="204"/>
      <c r="DW55" s="204"/>
      <c r="DX55" s="204"/>
      <c r="DY55" s="204"/>
      <c r="DZ55" s="204"/>
      <c r="EA55" s="204"/>
      <c r="EB55" s="204"/>
      <c r="EC55" s="204"/>
      <c r="ED55" s="204"/>
      <c r="EE55" s="204"/>
      <c r="EF55" s="204"/>
      <c r="EG55" s="204"/>
      <c r="EH55" s="204"/>
      <c r="EI55" s="204"/>
      <c r="EJ55" s="205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</row>
    <row r="56" spans="1:163" s="1" customFormat="1" ht="15" customHeight="1">
      <c r="A56" s="15" t="s">
        <v>563</v>
      </c>
      <c r="B56" s="15"/>
      <c r="C56" s="14" t="s">
        <v>2710</v>
      </c>
      <c r="D56" s="15">
        <v>140</v>
      </c>
      <c r="E56" s="15">
        <v>65</v>
      </c>
      <c r="F56" s="1" t="s">
        <v>2891</v>
      </c>
      <c r="G56" s="1" t="s">
        <v>1422</v>
      </c>
      <c r="H56" s="16" t="s">
        <v>1423</v>
      </c>
      <c r="I56" s="25" t="s">
        <v>1424</v>
      </c>
      <c r="J56" s="25" t="s">
        <v>1425</v>
      </c>
      <c r="K56" s="15" t="s">
        <v>185</v>
      </c>
      <c r="L56" s="15">
        <v>92104</v>
      </c>
      <c r="M56" s="13" t="s">
        <v>1426</v>
      </c>
      <c r="N56" s="13"/>
      <c r="O56" s="25" t="s">
        <v>681</v>
      </c>
      <c r="P56" s="1" t="s">
        <v>1427</v>
      </c>
      <c r="Q56" s="1" t="s">
        <v>1428</v>
      </c>
      <c r="R56" s="1" t="s">
        <v>1429</v>
      </c>
      <c r="S56" s="15" t="s">
        <v>185</v>
      </c>
      <c r="T56" s="19">
        <v>91935</v>
      </c>
      <c r="V56" s="716" t="s">
        <v>1430</v>
      </c>
      <c r="W56" s="63"/>
      <c r="X56" s="41" t="s">
        <v>179</v>
      </c>
      <c r="Y56" s="15">
        <v>707</v>
      </c>
      <c r="Z56" s="15">
        <v>710</v>
      </c>
      <c r="AA56" s="15"/>
      <c r="AB56" s="15"/>
      <c r="AC56" s="66" t="s">
        <v>2743</v>
      </c>
      <c r="AD56" s="15" t="s">
        <v>2685</v>
      </c>
      <c r="AE56" s="312" t="s">
        <v>179</v>
      </c>
      <c r="AF56" s="15"/>
      <c r="AG56" s="69">
        <v>320</v>
      </c>
      <c r="AH56" s="70">
        <v>320</v>
      </c>
      <c r="AI56" s="69"/>
      <c r="AJ56" s="41" t="s">
        <v>179</v>
      </c>
      <c r="AK56" s="26" t="s">
        <v>2892</v>
      </c>
      <c r="AL56" s="15"/>
      <c r="AM56" s="66"/>
      <c r="AN56" s="75" t="s">
        <v>179</v>
      </c>
      <c r="AO56" s="202" t="str">
        <f>I56&amp;" "&amp;J56&amp;","&amp;" "&amp;K56&amp;" "&amp;L56</f>
        <v>2221 Morley Field Dr San Diego, CA 92104</v>
      </c>
      <c r="AP56" s="348"/>
      <c r="AQ56" s="203">
        <v>11</v>
      </c>
      <c r="AR56" s="203"/>
      <c r="AS56" s="204"/>
      <c r="AT56" s="204"/>
      <c r="AU56" s="204"/>
      <c r="AV56" s="204"/>
      <c r="AW56" s="204"/>
      <c r="AX56" s="204"/>
      <c r="AY56" s="204"/>
      <c r="AZ56" s="204"/>
      <c r="BA56" s="204"/>
      <c r="BB56" s="204"/>
      <c r="BC56" s="204"/>
      <c r="BD56" s="204"/>
      <c r="BE56" s="204"/>
      <c r="BF56" s="204"/>
      <c r="BG56" s="204"/>
      <c r="BH56" s="204"/>
      <c r="BI56" s="204"/>
      <c r="BJ56" s="204"/>
      <c r="BK56" s="204"/>
      <c r="BL56" s="204"/>
      <c r="BM56" s="204"/>
      <c r="BN56" s="204"/>
      <c r="BO56" s="204"/>
      <c r="BP56" s="204"/>
      <c r="BQ56" s="204"/>
      <c r="BR56" s="204"/>
      <c r="BS56" s="204"/>
      <c r="BT56" s="204"/>
      <c r="BU56" s="204"/>
      <c r="BV56" s="204"/>
      <c r="BW56" s="204"/>
      <c r="BX56" s="204"/>
      <c r="BY56" s="204"/>
      <c r="BZ56" s="204"/>
      <c r="CA56" s="204"/>
      <c r="CB56" s="204"/>
      <c r="CC56" s="204"/>
      <c r="CD56" s="204"/>
      <c r="CE56" s="204"/>
      <c r="CF56" s="204"/>
      <c r="CG56" s="204"/>
      <c r="CH56" s="204"/>
      <c r="CI56" s="204"/>
      <c r="CJ56" s="204"/>
      <c r="CK56" s="204"/>
      <c r="CL56" s="204"/>
      <c r="CM56" s="204"/>
      <c r="CN56" s="204"/>
      <c r="CO56" s="204"/>
      <c r="CP56" s="204"/>
      <c r="CQ56" s="204"/>
      <c r="CR56" s="204"/>
      <c r="CS56" s="204"/>
      <c r="CT56" s="204"/>
      <c r="CU56" s="204"/>
      <c r="CV56" s="204"/>
      <c r="CW56" s="204"/>
      <c r="CX56" s="204"/>
      <c r="CY56" s="204"/>
      <c r="CZ56" s="204"/>
      <c r="DA56" s="204"/>
      <c r="DB56" s="204"/>
      <c r="DC56" s="204"/>
      <c r="DD56" s="204"/>
      <c r="DE56" s="204"/>
      <c r="DF56" s="204"/>
      <c r="DG56" s="204"/>
      <c r="DH56" s="204"/>
      <c r="DI56" s="204"/>
      <c r="DJ56" s="204"/>
      <c r="DK56" s="204"/>
      <c r="DL56" s="204"/>
      <c r="DM56" s="204"/>
      <c r="DN56" s="204"/>
      <c r="DO56" s="204"/>
      <c r="DP56" s="204"/>
      <c r="DQ56" s="204"/>
      <c r="DR56" s="204"/>
      <c r="DS56" s="204"/>
      <c r="DT56" s="204"/>
      <c r="DU56" s="204"/>
      <c r="DV56" s="204"/>
      <c r="DW56" s="204"/>
      <c r="DX56" s="204"/>
      <c r="DY56" s="204"/>
      <c r="DZ56" s="204"/>
      <c r="EA56" s="204"/>
      <c r="EB56" s="204"/>
      <c r="EC56" s="204"/>
      <c r="ED56" s="204"/>
      <c r="EE56" s="204"/>
      <c r="EF56" s="204"/>
      <c r="EG56" s="204"/>
      <c r="EH56" s="204"/>
      <c r="EI56" s="204"/>
      <c r="EJ56" s="205"/>
    </row>
    <row r="57" spans="1:163" s="1" customFormat="1" ht="15" customHeight="1">
      <c r="A57" s="15" t="s">
        <v>563</v>
      </c>
      <c r="B57" s="15"/>
      <c r="C57" s="14" t="s">
        <v>2710</v>
      </c>
      <c r="D57" s="15"/>
      <c r="E57" s="15"/>
      <c r="F57" s="1" t="s">
        <v>2893</v>
      </c>
      <c r="G57" s="1" t="s">
        <v>1458</v>
      </c>
      <c r="H57" s="16"/>
      <c r="I57" s="25" t="s">
        <v>1459</v>
      </c>
      <c r="J57" s="25" t="s">
        <v>1460</v>
      </c>
      <c r="K57" s="15" t="s">
        <v>185</v>
      </c>
      <c r="L57" s="15">
        <v>96003</v>
      </c>
      <c r="M57" s="366" t="s">
        <v>1461</v>
      </c>
      <c r="N57" s="113"/>
      <c r="O57" s="25" t="s">
        <v>999</v>
      </c>
      <c r="P57" s="1" t="s">
        <v>1462</v>
      </c>
      <c r="Q57" s="1" t="s">
        <v>1463</v>
      </c>
      <c r="R57" s="1" t="s">
        <v>1464</v>
      </c>
      <c r="S57" s="15" t="s">
        <v>185</v>
      </c>
      <c r="T57" s="19">
        <v>96080</v>
      </c>
      <c r="U57" s="1" t="s">
        <v>1465</v>
      </c>
      <c r="V57" s="716" t="s">
        <v>1466</v>
      </c>
      <c r="W57" s="63"/>
      <c r="X57" s="41"/>
      <c r="Y57" s="15">
        <v>721</v>
      </c>
      <c r="Z57" s="15">
        <v>724</v>
      </c>
      <c r="AA57" s="15"/>
      <c r="AB57" s="15"/>
      <c r="AC57" s="66" t="s">
        <v>2708</v>
      </c>
      <c r="AD57" s="15" t="s">
        <v>2685</v>
      </c>
      <c r="AE57" s="312"/>
      <c r="AF57" s="15"/>
      <c r="AG57" s="69"/>
      <c r="AH57" s="70">
        <v>320</v>
      </c>
      <c r="AI57" s="69"/>
      <c r="AJ57" s="41"/>
      <c r="AK57" s="26" t="s">
        <v>2894</v>
      </c>
      <c r="AL57" s="15"/>
      <c r="AM57" s="66"/>
      <c r="AN57" s="75"/>
      <c r="AO57" s="202" t="str">
        <f>I57&amp;" "&amp;J57&amp;","&amp;" "&amp;K57&amp;" "&amp;L57</f>
        <v>2211 College U Dr Redding, CA 96003</v>
      </c>
      <c r="AP57" s="190"/>
      <c r="AQ57" s="203"/>
      <c r="AR57" s="203"/>
      <c r="AS57" s="204"/>
      <c r="AT57" s="204"/>
      <c r="AU57" s="204"/>
      <c r="AV57" s="204"/>
      <c r="AW57" s="204"/>
      <c r="AX57" s="204"/>
      <c r="AY57" s="204"/>
      <c r="AZ57" s="204"/>
      <c r="BA57" s="204"/>
      <c r="BB57" s="204"/>
      <c r="BC57" s="204"/>
      <c r="BD57" s="204"/>
      <c r="BE57" s="204"/>
      <c r="BF57" s="204"/>
      <c r="BG57" s="204"/>
      <c r="BH57" s="204"/>
      <c r="BI57" s="204"/>
      <c r="BJ57" s="204"/>
      <c r="BK57" s="204"/>
      <c r="BL57" s="204"/>
      <c r="BM57" s="204"/>
      <c r="BN57" s="204"/>
      <c r="BO57" s="204"/>
      <c r="BP57" s="204"/>
      <c r="BQ57" s="204"/>
      <c r="BR57" s="204"/>
      <c r="BS57" s="204"/>
      <c r="BT57" s="204"/>
      <c r="BU57" s="204"/>
      <c r="BV57" s="204"/>
      <c r="BW57" s="204"/>
      <c r="BX57" s="204"/>
      <c r="BY57" s="204"/>
      <c r="BZ57" s="204"/>
      <c r="CA57" s="204"/>
      <c r="CB57" s="204"/>
      <c r="CC57" s="204"/>
      <c r="CD57" s="204"/>
      <c r="CE57" s="204"/>
      <c r="CF57" s="204"/>
      <c r="CG57" s="204"/>
      <c r="CH57" s="204"/>
      <c r="CI57" s="204"/>
      <c r="CJ57" s="204"/>
      <c r="CK57" s="204"/>
      <c r="CL57" s="204"/>
      <c r="CM57" s="204"/>
      <c r="CN57" s="204"/>
      <c r="CO57" s="204"/>
      <c r="CP57" s="204"/>
      <c r="CQ57" s="204"/>
      <c r="CR57" s="204"/>
      <c r="CS57" s="204"/>
      <c r="CT57" s="204"/>
      <c r="CU57" s="204"/>
      <c r="CV57" s="204"/>
      <c r="CW57" s="204"/>
      <c r="CX57" s="204"/>
      <c r="CY57" s="204"/>
      <c r="CZ57" s="204"/>
      <c r="DA57" s="204"/>
      <c r="DB57" s="204"/>
      <c r="DC57" s="204"/>
      <c r="DD57" s="204"/>
      <c r="DE57" s="204"/>
      <c r="DF57" s="204"/>
      <c r="DG57" s="204"/>
      <c r="DH57" s="204"/>
      <c r="DI57" s="204"/>
      <c r="DJ57" s="204"/>
      <c r="DK57" s="204"/>
      <c r="DL57" s="204"/>
      <c r="DM57" s="204"/>
      <c r="DN57" s="204"/>
      <c r="DO57" s="204"/>
      <c r="DP57" s="204"/>
      <c r="DQ57" s="204"/>
      <c r="DR57" s="204"/>
      <c r="DS57" s="204"/>
      <c r="DT57" s="204"/>
      <c r="DU57" s="204"/>
      <c r="DV57" s="204"/>
      <c r="DW57" s="204"/>
      <c r="DX57" s="204"/>
      <c r="DY57" s="204"/>
      <c r="DZ57" s="204"/>
      <c r="EA57" s="204"/>
      <c r="EB57" s="204"/>
      <c r="EC57" s="204"/>
      <c r="ED57" s="204"/>
      <c r="EE57" s="204"/>
      <c r="EF57" s="204"/>
      <c r="EG57" s="204"/>
      <c r="EH57" s="204"/>
      <c r="EI57" s="204"/>
      <c r="EJ57" s="205"/>
    </row>
    <row r="58" spans="1:163" s="1" customFormat="1" ht="15" customHeight="1">
      <c r="A58" s="15" t="s">
        <v>563</v>
      </c>
      <c r="B58" s="15"/>
      <c r="C58" s="14" t="s">
        <v>2710</v>
      </c>
      <c r="D58" s="15"/>
      <c r="E58" s="15">
        <v>16</v>
      </c>
      <c r="F58" s="1" t="s">
        <v>2895</v>
      </c>
      <c r="G58" s="448" t="s">
        <v>2896</v>
      </c>
      <c r="H58" s="16"/>
      <c r="I58" s="25" t="s">
        <v>1473</v>
      </c>
      <c r="J58" s="25" t="s">
        <v>1474</v>
      </c>
      <c r="K58" s="15" t="s">
        <v>185</v>
      </c>
      <c r="L58" s="15">
        <v>94534</v>
      </c>
      <c r="M58" s="351" t="s">
        <v>2897</v>
      </c>
      <c r="N58" s="457"/>
      <c r="O58" s="25" t="s">
        <v>297</v>
      </c>
      <c r="P58" s="1" t="s">
        <v>2898</v>
      </c>
      <c r="Q58" s="1" t="s">
        <v>2899</v>
      </c>
      <c r="R58" s="1" t="s">
        <v>2900</v>
      </c>
      <c r="S58" s="15" t="s">
        <v>185</v>
      </c>
      <c r="T58" s="19">
        <v>95694</v>
      </c>
      <c r="V58" s="716" t="s">
        <v>2901</v>
      </c>
      <c r="W58" s="63"/>
      <c r="X58" s="41" t="s">
        <v>179</v>
      </c>
      <c r="Y58" s="15">
        <v>623</v>
      </c>
      <c r="Z58" s="15">
        <v>626</v>
      </c>
      <c r="AA58" s="15"/>
      <c r="AB58" s="15"/>
      <c r="AC58" s="66" t="s">
        <v>2718</v>
      </c>
      <c r="AD58" s="15" t="s">
        <v>2685</v>
      </c>
      <c r="AE58" s="312" t="s">
        <v>179</v>
      </c>
      <c r="AF58" s="15"/>
      <c r="AG58" s="69">
        <v>320</v>
      </c>
      <c r="AH58" s="70">
        <v>320</v>
      </c>
      <c r="AI58" s="69"/>
      <c r="AJ58" s="41" t="s">
        <v>179</v>
      </c>
      <c r="AK58" s="26" t="s">
        <v>2902</v>
      </c>
      <c r="AL58" s="15"/>
      <c r="AM58" s="66" t="s">
        <v>179</v>
      </c>
      <c r="AN58" s="75" t="s">
        <v>179</v>
      </c>
      <c r="AO58" s="202" t="str">
        <f>I58&amp;" "&amp;J58&amp;","&amp;" "&amp;K58&amp;" "&amp;L58</f>
        <v>4000 Suisun Valley Rd Fairfield, CA 94534</v>
      </c>
      <c r="AP58" s="190"/>
      <c r="AQ58" s="203">
        <v>8</v>
      </c>
      <c r="AR58" s="203"/>
      <c r="AS58" s="204"/>
      <c r="AT58" s="204"/>
      <c r="AU58" s="204"/>
      <c r="AV58" s="204"/>
      <c r="AW58" s="204"/>
      <c r="AX58" s="204"/>
      <c r="AY58" s="254"/>
      <c r="AZ58" s="254"/>
      <c r="BA58" s="254"/>
      <c r="BB58" s="254"/>
      <c r="BC58" s="254"/>
      <c r="BD58" s="254"/>
      <c r="BE58" s="254"/>
      <c r="BF58" s="254"/>
      <c r="BG58" s="254"/>
      <c r="BH58" s="254"/>
      <c r="BI58" s="254"/>
      <c r="BJ58" s="254"/>
      <c r="BK58" s="254"/>
      <c r="BL58" s="254"/>
      <c r="BM58" s="254"/>
      <c r="BN58" s="254"/>
      <c r="BO58" s="254"/>
      <c r="BP58" s="254"/>
      <c r="BQ58" s="254"/>
      <c r="BR58" s="254"/>
      <c r="BS58" s="254"/>
      <c r="BT58" s="254"/>
      <c r="BU58" s="254"/>
      <c r="BV58" s="254"/>
      <c r="BW58" s="254"/>
      <c r="BX58" s="254"/>
      <c r="BY58" s="254"/>
      <c r="BZ58" s="254"/>
      <c r="CA58" s="254"/>
      <c r="CB58" s="254"/>
      <c r="CC58" s="254"/>
      <c r="CD58" s="254"/>
      <c r="CE58" s="254"/>
      <c r="CF58" s="254"/>
      <c r="CG58" s="254"/>
      <c r="CH58" s="254"/>
      <c r="CI58" s="254"/>
      <c r="CJ58" s="254"/>
      <c r="CK58" s="254"/>
      <c r="CL58" s="254"/>
      <c r="CM58" s="254"/>
      <c r="CN58" s="254"/>
      <c r="CO58" s="254"/>
      <c r="CP58" s="254"/>
      <c r="CQ58" s="254"/>
      <c r="CR58" s="254"/>
      <c r="CS58" s="254"/>
      <c r="CT58" s="254"/>
      <c r="CU58" s="254"/>
      <c r="CV58" s="254"/>
      <c r="CW58" s="254"/>
      <c r="CX58" s="254"/>
      <c r="CY58" s="254"/>
      <c r="CZ58" s="254"/>
      <c r="DA58" s="254"/>
      <c r="DB58" s="254"/>
      <c r="DC58" s="254"/>
      <c r="DD58" s="254"/>
      <c r="DE58" s="254"/>
      <c r="DF58" s="254"/>
      <c r="DG58" s="254"/>
      <c r="DH58" s="254"/>
      <c r="DI58" s="254"/>
      <c r="DJ58" s="254"/>
      <c r="DK58" s="254"/>
      <c r="DL58" s="254"/>
      <c r="DM58" s="254"/>
      <c r="DN58" s="254"/>
      <c r="DO58" s="254"/>
      <c r="DP58" s="254"/>
      <c r="DQ58" s="254"/>
      <c r="DR58" s="254"/>
      <c r="DS58" s="254"/>
      <c r="DT58" s="254"/>
      <c r="DU58" s="254"/>
      <c r="DV58" s="254"/>
      <c r="DW58" s="254"/>
      <c r="DX58" s="254"/>
      <c r="DY58" s="254"/>
      <c r="DZ58" s="254"/>
      <c r="EA58" s="254"/>
      <c r="EB58" s="254"/>
      <c r="EC58" s="254"/>
      <c r="ED58" s="254"/>
      <c r="EE58" s="254"/>
      <c r="EF58" s="254"/>
      <c r="EG58" s="254"/>
      <c r="EH58" s="254"/>
      <c r="EI58" s="254"/>
      <c r="EJ58" s="114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</row>
    <row r="59" spans="1:163" s="2" customFormat="1" ht="15" customHeight="1">
      <c r="A59" s="15" t="s">
        <v>563</v>
      </c>
      <c r="B59" s="15"/>
      <c r="C59" s="14" t="s">
        <v>2710</v>
      </c>
      <c r="D59" s="15"/>
      <c r="E59" s="15">
        <v>40</v>
      </c>
      <c r="F59" s="1" t="s">
        <v>2903</v>
      </c>
      <c r="G59" s="1" t="s">
        <v>2904</v>
      </c>
      <c r="H59" s="16"/>
      <c r="I59" s="25" t="s">
        <v>1473</v>
      </c>
      <c r="J59" s="25" t="s">
        <v>1474</v>
      </c>
      <c r="K59" s="15" t="s">
        <v>185</v>
      </c>
      <c r="L59" s="15">
        <v>94534</v>
      </c>
      <c r="M59" s="351" t="s">
        <v>2897</v>
      </c>
      <c r="N59" s="457"/>
      <c r="O59" s="25" t="s">
        <v>297</v>
      </c>
      <c r="P59" s="1" t="s">
        <v>2898</v>
      </c>
      <c r="Q59" s="1" t="s">
        <v>2899</v>
      </c>
      <c r="R59" s="1" t="s">
        <v>2900</v>
      </c>
      <c r="S59" s="15" t="s">
        <v>185</v>
      </c>
      <c r="T59" s="19">
        <v>95694</v>
      </c>
      <c r="U59" s="1"/>
      <c r="V59" s="716" t="s">
        <v>2901</v>
      </c>
      <c r="W59" s="63"/>
      <c r="X59" s="41" t="s">
        <v>179</v>
      </c>
      <c r="Y59" s="15">
        <v>721</v>
      </c>
      <c r="Z59" s="15">
        <v>724</v>
      </c>
      <c r="AA59" s="15"/>
      <c r="AB59" s="15"/>
      <c r="AC59" s="66" t="s">
        <v>2708</v>
      </c>
      <c r="AD59" s="15" t="s">
        <v>2685</v>
      </c>
      <c r="AE59" s="312" t="s">
        <v>179</v>
      </c>
      <c r="AF59" s="15"/>
      <c r="AG59" s="69">
        <v>320</v>
      </c>
      <c r="AH59" s="70">
        <v>320</v>
      </c>
      <c r="AI59" s="69"/>
      <c r="AJ59" s="41" t="s">
        <v>179</v>
      </c>
      <c r="AK59" s="26" t="s">
        <v>2902</v>
      </c>
      <c r="AL59" s="15"/>
      <c r="AM59" s="66"/>
      <c r="AN59" s="75" t="s">
        <v>179</v>
      </c>
      <c r="AO59" s="202" t="str">
        <f>I59&amp;" "&amp;J59&amp;","&amp;" "&amp;K59&amp;" "&amp;L59</f>
        <v>4000 Suisun Valley Rd Fairfield, CA 94534</v>
      </c>
      <c r="AP59" s="190"/>
      <c r="AQ59" s="203">
        <v>14</v>
      </c>
      <c r="AR59" s="203"/>
      <c r="AS59" s="204"/>
      <c r="AT59" s="204"/>
      <c r="AU59" s="204"/>
      <c r="AV59" s="204"/>
      <c r="AW59" s="204"/>
      <c r="AX59" s="254"/>
      <c r="AY59" s="204"/>
      <c r="AZ59" s="204"/>
      <c r="BA59" s="204"/>
      <c r="BB59" s="204"/>
      <c r="BC59" s="204"/>
      <c r="BD59" s="204"/>
      <c r="BE59" s="204"/>
      <c r="BF59" s="204"/>
      <c r="BG59" s="204"/>
      <c r="BH59" s="204"/>
      <c r="BI59" s="204"/>
      <c r="BJ59" s="204"/>
      <c r="BK59" s="204"/>
      <c r="BL59" s="204"/>
      <c r="BM59" s="204"/>
      <c r="BN59" s="204"/>
      <c r="BO59" s="204"/>
      <c r="BP59" s="204"/>
      <c r="BQ59" s="204"/>
      <c r="BR59" s="204"/>
      <c r="BS59" s="204"/>
      <c r="BT59" s="204"/>
      <c r="BU59" s="204"/>
      <c r="BV59" s="204"/>
      <c r="BW59" s="204"/>
      <c r="BX59" s="204"/>
      <c r="BY59" s="204"/>
      <c r="BZ59" s="204"/>
      <c r="CA59" s="204"/>
      <c r="CB59" s="204"/>
      <c r="CC59" s="204"/>
      <c r="CD59" s="204"/>
      <c r="CE59" s="204"/>
      <c r="CF59" s="204"/>
      <c r="CG59" s="204"/>
      <c r="CH59" s="204"/>
      <c r="CI59" s="204"/>
      <c r="CJ59" s="204"/>
      <c r="CK59" s="204"/>
      <c r="CL59" s="204"/>
      <c r="CM59" s="204"/>
      <c r="CN59" s="204"/>
      <c r="CO59" s="204"/>
      <c r="CP59" s="204"/>
      <c r="CQ59" s="204"/>
      <c r="CR59" s="204"/>
      <c r="CS59" s="204"/>
      <c r="CT59" s="204"/>
      <c r="CU59" s="204"/>
      <c r="CV59" s="204"/>
      <c r="CW59" s="204"/>
      <c r="CX59" s="204"/>
      <c r="CY59" s="204"/>
      <c r="CZ59" s="204"/>
      <c r="DA59" s="204"/>
      <c r="DB59" s="204"/>
      <c r="DC59" s="204"/>
      <c r="DD59" s="204"/>
      <c r="DE59" s="204"/>
      <c r="DF59" s="204"/>
      <c r="DG59" s="204"/>
      <c r="DH59" s="204"/>
      <c r="DI59" s="204"/>
      <c r="DJ59" s="204"/>
      <c r="DK59" s="204"/>
      <c r="DL59" s="204"/>
      <c r="DM59" s="204"/>
      <c r="DN59" s="204"/>
      <c r="DO59" s="204"/>
      <c r="DP59" s="204"/>
      <c r="DQ59" s="204"/>
      <c r="DR59" s="204"/>
      <c r="DS59" s="204"/>
      <c r="DT59" s="204"/>
      <c r="DU59" s="204"/>
      <c r="DV59" s="204"/>
      <c r="DW59" s="204"/>
      <c r="DX59" s="204"/>
      <c r="DY59" s="204"/>
      <c r="DZ59" s="204"/>
      <c r="EA59" s="204"/>
      <c r="EB59" s="204"/>
      <c r="EC59" s="204"/>
      <c r="ED59" s="204"/>
      <c r="EE59" s="204"/>
      <c r="EF59" s="204"/>
      <c r="EG59" s="204"/>
      <c r="EH59" s="204"/>
      <c r="EI59" s="204"/>
      <c r="EJ59" s="205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</row>
    <row r="60" spans="1:163" s="1" customFormat="1" ht="15" customHeight="1">
      <c r="A60" s="15" t="s">
        <v>563</v>
      </c>
      <c r="B60" s="15"/>
      <c r="C60" s="14" t="s">
        <v>2710</v>
      </c>
      <c r="D60" s="16">
        <v>38</v>
      </c>
      <c r="E60" s="16">
        <v>37</v>
      </c>
      <c r="F60" s="13" t="s">
        <v>2905</v>
      </c>
      <c r="G60" s="13" t="s">
        <v>2906</v>
      </c>
      <c r="H60" s="16"/>
      <c r="I60" s="14" t="s">
        <v>1500</v>
      </c>
      <c r="J60" s="14" t="s">
        <v>1501</v>
      </c>
      <c r="K60" s="16" t="s">
        <v>1502</v>
      </c>
      <c r="L60" s="252" t="s">
        <v>2907</v>
      </c>
      <c r="M60" s="13" t="s">
        <v>1503</v>
      </c>
      <c r="N60" s="13"/>
      <c r="O60" s="14" t="s">
        <v>615</v>
      </c>
      <c r="P60" s="13" t="s">
        <v>1504</v>
      </c>
      <c r="Q60" s="13" t="s">
        <v>1505</v>
      </c>
      <c r="R60" s="13" t="s">
        <v>1501</v>
      </c>
      <c r="S60" s="16" t="s">
        <v>1502</v>
      </c>
      <c r="T60" s="16">
        <v>19709</v>
      </c>
      <c r="U60" s="13"/>
      <c r="V60" s="229" t="s">
        <v>1507</v>
      </c>
      <c r="W60" s="50"/>
      <c r="X60" s="41" t="s">
        <v>179</v>
      </c>
      <c r="Y60" s="15">
        <v>616</v>
      </c>
      <c r="Z60" s="15">
        <v>619</v>
      </c>
      <c r="AA60" s="15"/>
      <c r="AB60" s="15"/>
      <c r="AC60" s="66" t="s">
        <v>2684</v>
      </c>
      <c r="AD60" s="15" t="s">
        <v>2685</v>
      </c>
      <c r="AE60" s="312" t="s">
        <v>179</v>
      </c>
      <c r="AF60" s="15"/>
      <c r="AG60" s="69">
        <v>295</v>
      </c>
      <c r="AH60" s="70">
        <v>295</v>
      </c>
      <c r="AI60" s="69"/>
      <c r="AJ60" s="41" t="s">
        <v>179</v>
      </c>
      <c r="AK60" s="26" t="s">
        <v>2908</v>
      </c>
      <c r="AL60" s="15"/>
      <c r="AM60" s="66"/>
      <c r="AN60" s="75" t="s">
        <v>179</v>
      </c>
      <c r="AO60" s="202" t="str">
        <f>I60&amp;" "&amp;J60&amp;","&amp;" "&amp;K60&amp;" "&amp;L60</f>
        <v>555 Hyetts Corner Dr Middletown, DE 19709</v>
      </c>
      <c r="AP60" s="348"/>
      <c r="AQ60" s="203">
        <v>6</v>
      </c>
      <c r="AR60" s="203"/>
      <c r="AS60" s="204"/>
      <c r="AT60" s="204"/>
      <c r="AU60" s="204"/>
      <c r="AV60" s="204"/>
      <c r="AW60" s="204"/>
      <c r="AX60" s="204"/>
      <c r="AY60" s="204"/>
      <c r="AZ60" s="204"/>
      <c r="BA60" s="204"/>
      <c r="BB60" s="204"/>
      <c r="BC60" s="204"/>
      <c r="BD60" s="204"/>
      <c r="BE60" s="204"/>
      <c r="BF60" s="204"/>
      <c r="BG60" s="204"/>
      <c r="BH60" s="204"/>
      <c r="BI60" s="204"/>
      <c r="BJ60" s="204"/>
      <c r="BK60" s="204"/>
      <c r="BL60" s="204"/>
      <c r="BM60" s="204"/>
      <c r="BN60" s="204"/>
      <c r="BO60" s="204"/>
      <c r="BP60" s="204"/>
      <c r="BQ60" s="204"/>
      <c r="BR60" s="204"/>
      <c r="BS60" s="204"/>
      <c r="BT60" s="204"/>
      <c r="BU60" s="204"/>
      <c r="BV60" s="204"/>
      <c r="BW60" s="204"/>
      <c r="BX60" s="204"/>
      <c r="BY60" s="204"/>
      <c r="BZ60" s="204"/>
      <c r="CA60" s="204"/>
      <c r="CB60" s="204"/>
      <c r="CC60" s="204"/>
      <c r="CD60" s="204"/>
      <c r="CE60" s="204"/>
      <c r="CF60" s="204"/>
      <c r="CG60" s="204"/>
      <c r="CH60" s="204"/>
      <c r="CI60" s="204"/>
      <c r="CJ60" s="204"/>
      <c r="CK60" s="204"/>
      <c r="CL60" s="204"/>
      <c r="CM60" s="204"/>
      <c r="CN60" s="204"/>
      <c r="CO60" s="204"/>
      <c r="CP60" s="204"/>
      <c r="CQ60" s="204"/>
      <c r="CR60" s="204"/>
      <c r="CS60" s="204"/>
      <c r="CT60" s="204"/>
      <c r="CU60" s="204"/>
      <c r="CV60" s="204"/>
      <c r="CW60" s="204"/>
      <c r="CX60" s="204"/>
      <c r="CY60" s="204"/>
      <c r="CZ60" s="204"/>
      <c r="DA60" s="204"/>
      <c r="DB60" s="204"/>
      <c r="DC60" s="204"/>
      <c r="DD60" s="204"/>
      <c r="DE60" s="204"/>
      <c r="DF60" s="204"/>
      <c r="DG60" s="204"/>
      <c r="DH60" s="204"/>
      <c r="DI60" s="204"/>
      <c r="DJ60" s="204"/>
      <c r="DK60" s="204"/>
      <c r="DL60" s="204"/>
      <c r="DM60" s="204"/>
      <c r="DN60" s="204"/>
      <c r="DO60" s="204"/>
      <c r="DP60" s="204"/>
      <c r="DQ60" s="204"/>
      <c r="DR60" s="204"/>
      <c r="DS60" s="204"/>
      <c r="DT60" s="204"/>
      <c r="DU60" s="204"/>
      <c r="DV60" s="204"/>
      <c r="DW60" s="204"/>
      <c r="DX60" s="204"/>
      <c r="DY60" s="204"/>
      <c r="DZ60" s="204"/>
      <c r="EA60" s="204"/>
      <c r="EB60" s="204"/>
      <c r="EC60" s="204"/>
      <c r="ED60" s="204"/>
      <c r="EE60" s="204"/>
      <c r="EF60" s="204"/>
      <c r="EG60" s="204"/>
      <c r="EH60" s="204"/>
      <c r="EI60" s="204"/>
      <c r="EJ60" s="205"/>
    </row>
    <row r="61" spans="1:163" s="11" customFormat="1" ht="15" customHeight="1">
      <c r="A61" s="15" t="s">
        <v>563</v>
      </c>
      <c r="B61" s="16"/>
      <c r="C61" s="14" t="s">
        <v>2710</v>
      </c>
      <c r="D61" s="16">
        <v>38</v>
      </c>
      <c r="E61" s="16">
        <v>40</v>
      </c>
      <c r="F61" s="13" t="s">
        <v>2909</v>
      </c>
      <c r="G61" s="13" t="s">
        <v>2910</v>
      </c>
      <c r="H61" s="16"/>
      <c r="I61" s="14" t="s">
        <v>1500</v>
      </c>
      <c r="J61" s="14" t="s">
        <v>1501</v>
      </c>
      <c r="K61" s="16" t="s">
        <v>1502</v>
      </c>
      <c r="L61" s="252" t="s">
        <v>2907</v>
      </c>
      <c r="M61" s="13" t="s">
        <v>1503</v>
      </c>
      <c r="N61" s="113"/>
      <c r="O61" s="14" t="s">
        <v>615</v>
      </c>
      <c r="P61" s="13" t="s">
        <v>1504</v>
      </c>
      <c r="Q61" s="13" t="s">
        <v>1505</v>
      </c>
      <c r="R61" s="13" t="s">
        <v>1501</v>
      </c>
      <c r="S61" s="16" t="s">
        <v>1502</v>
      </c>
      <c r="T61" s="16">
        <v>19709</v>
      </c>
      <c r="U61" s="13"/>
      <c r="V61" s="229" t="s">
        <v>1507</v>
      </c>
      <c r="W61" s="50"/>
      <c r="X61" s="41" t="s">
        <v>179</v>
      </c>
      <c r="Y61" s="15">
        <v>707</v>
      </c>
      <c r="Z61" s="15">
        <v>710</v>
      </c>
      <c r="AA61" s="15"/>
      <c r="AB61" s="15"/>
      <c r="AC61" s="66" t="s">
        <v>2743</v>
      </c>
      <c r="AD61" s="15" t="s">
        <v>2685</v>
      </c>
      <c r="AE61" s="312" t="s">
        <v>179</v>
      </c>
      <c r="AF61" s="15"/>
      <c r="AG61" s="69">
        <v>295</v>
      </c>
      <c r="AH61" s="70">
        <v>295</v>
      </c>
      <c r="AI61" s="69"/>
      <c r="AJ61" s="41" t="s">
        <v>179</v>
      </c>
      <c r="AK61" s="26" t="s">
        <v>2908</v>
      </c>
      <c r="AL61" s="15"/>
      <c r="AM61" s="66"/>
      <c r="AN61" s="75" t="s">
        <v>179</v>
      </c>
      <c r="AO61" s="202" t="str">
        <f>I61&amp;" "&amp;J61&amp;","&amp;" "&amp;K61&amp;" "&amp;L61</f>
        <v>555 Hyetts Corner Dr Middletown, DE 19709</v>
      </c>
      <c r="AP61" s="348"/>
      <c r="AQ61" s="203">
        <v>11</v>
      </c>
      <c r="AR61" s="203"/>
      <c r="AS61" s="204"/>
      <c r="AT61" s="204"/>
      <c r="AU61" s="204"/>
      <c r="AV61" s="204"/>
      <c r="AW61" s="204"/>
      <c r="AX61" s="254"/>
      <c r="AY61" s="204"/>
      <c r="AZ61" s="204"/>
      <c r="BA61" s="204"/>
      <c r="BB61" s="204"/>
      <c r="BC61" s="204"/>
      <c r="BD61" s="204"/>
      <c r="BE61" s="204"/>
      <c r="BF61" s="204"/>
      <c r="BG61" s="204"/>
      <c r="BH61" s="204"/>
      <c r="BI61" s="204"/>
      <c r="BJ61" s="204"/>
      <c r="BK61" s="204"/>
      <c r="BL61" s="204"/>
      <c r="BM61" s="204"/>
      <c r="BN61" s="204"/>
      <c r="BO61" s="204"/>
      <c r="BP61" s="204"/>
      <c r="BQ61" s="204"/>
      <c r="BR61" s="204"/>
      <c r="BS61" s="204"/>
      <c r="BT61" s="204"/>
      <c r="BU61" s="204"/>
      <c r="BV61" s="204"/>
      <c r="BW61" s="204"/>
      <c r="BX61" s="204"/>
      <c r="BY61" s="204"/>
      <c r="BZ61" s="204"/>
      <c r="CA61" s="204"/>
      <c r="CB61" s="204"/>
      <c r="CC61" s="204"/>
      <c r="CD61" s="204"/>
      <c r="CE61" s="204"/>
      <c r="CF61" s="204"/>
      <c r="CG61" s="204"/>
      <c r="CH61" s="204"/>
      <c r="CI61" s="204"/>
      <c r="CJ61" s="204"/>
      <c r="CK61" s="204"/>
      <c r="CL61" s="204"/>
      <c r="CM61" s="204"/>
      <c r="CN61" s="204"/>
      <c r="CO61" s="204"/>
      <c r="CP61" s="204"/>
      <c r="CQ61" s="204"/>
      <c r="CR61" s="204"/>
      <c r="CS61" s="204"/>
      <c r="CT61" s="204"/>
      <c r="CU61" s="204"/>
      <c r="CV61" s="204"/>
      <c r="CW61" s="204"/>
      <c r="CX61" s="204"/>
      <c r="CY61" s="204"/>
      <c r="CZ61" s="204"/>
      <c r="DA61" s="204"/>
      <c r="DB61" s="204"/>
      <c r="DC61" s="204"/>
      <c r="DD61" s="204"/>
      <c r="DE61" s="204"/>
      <c r="DF61" s="204"/>
      <c r="DG61" s="204"/>
      <c r="DH61" s="204"/>
      <c r="DI61" s="204"/>
      <c r="DJ61" s="204"/>
      <c r="DK61" s="204"/>
      <c r="DL61" s="204"/>
      <c r="DM61" s="204"/>
      <c r="DN61" s="204"/>
      <c r="DO61" s="204"/>
      <c r="DP61" s="204"/>
      <c r="DQ61" s="204"/>
      <c r="DR61" s="204"/>
      <c r="DS61" s="204"/>
      <c r="DT61" s="204"/>
      <c r="DU61" s="204"/>
      <c r="DV61" s="204"/>
      <c r="DW61" s="204"/>
      <c r="DX61" s="204"/>
      <c r="DY61" s="204"/>
      <c r="DZ61" s="204"/>
      <c r="EA61" s="204"/>
      <c r="EB61" s="204"/>
      <c r="EC61" s="204"/>
      <c r="ED61" s="204"/>
      <c r="EE61" s="204"/>
      <c r="EF61" s="204"/>
      <c r="EG61" s="204"/>
      <c r="EH61" s="204"/>
      <c r="EI61" s="204"/>
      <c r="EJ61" s="205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</row>
    <row r="62" spans="1:163" s="11" customFormat="1" ht="15" customHeight="1">
      <c r="A62" s="15" t="s">
        <v>563</v>
      </c>
      <c r="B62" s="16"/>
      <c r="C62" s="14" t="s">
        <v>2710</v>
      </c>
      <c r="D62" s="15"/>
      <c r="E62" s="15">
        <v>51</v>
      </c>
      <c r="F62" s="1" t="s">
        <v>2911</v>
      </c>
      <c r="G62" s="1" t="s">
        <v>1513</v>
      </c>
      <c r="H62" s="16"/>
      <c r="I62" s="25" t="s">
        <v>1514</v>
      </c>
      <c r="J62" s="25" t="s">
        <v>1515</v>
      </c>
      <c r="K62" s="15" t="s">
        <v>408</v>
      </c>
      <c r="L62" s="15">
        <v>20686</v>
      </c>
      <c r="M62" s="78" t="s">
        <v>1516</v>
      </c>
      <c r="N62" s="457"/>
      <c r="O62" s="25" t="s">
        <v>1517</v>
      </c>
      <c r="P62" s="1" t="s">
        <v>1518</v>
      </c>
      <c r="Q62" s="1" t="s">
        <v>1519</v>
      </c>
      <c r="R62" s="1" t="s">
        <v>1520</v>
      </c>
      <c r="S62" s="15" t="s">
        <v>408</v>
      </c>
      <c r="T62" s="19">
        <v>20646</v>
      </c>
      <c r="U62" s="1"/>
      <c r="V62" s="716" t="s">
        <v>1521</v>
      </c>
      <c r="W62" s="63"/>
      <c r="X62" s="41" t="s">
        <v>179</v>
      </c>
      <c r="Y62" s="15">
        <v>623</v>
      </c>
      <c r="Z62" s="15">
        <v>626</v>
      </c>
      <c r="AA62" s="15"/>
      <c r="AB62" s="15"/>
      <c r="AC62" s="66" t="s">
        <v>2718</v>
      </c>
      <c r="AD62" s="15" t="s">
        <v>2685</v>
      </c>
      <c r="AE62" s="312" t="s">
        <v>179</v>
      </c>
      <c r="AF62" s="15"/>
      <c r="AG62" s="69">
        <v>295</v>
      </c>
      <c r="AH62" s="70">
        <v>295</v>
      </c>
      <c r="AI62" s="69"/>
      <c r="AJ62" s="41" t="s">
        <v>179</v>
      </c>
      <c r="AK62" s="26" t="s">
        <v>2912</v>
      </c>
      <c r="AL62" s="15"/>
      <c r="AM62" s="66"/>
      <c r="AN62" s="75" t="s">
        <v>179</v>
      </c>
      <c r="AO62" s="202" t="str">
        <f>I62&amp;" "&amp;J62&amp;","&amp;" "&amp;K62&amp;" "&amp;L62</f>
        <v>18952 E Fisher Rd St Mary's City, MD 20686</v>
      </c>
      <c r="AP62" s="348"/>
      <c r="AQ62" s="203">
        <v>8</v>
      </c>
      <c r="AR62" s="203"/>
      <c r="AS62" s="204"/>
      <c r="AT62" s="204"/>
      <c r="AU62" s="204"/>
      <c r="AV62" s="204"/>
      <c r="AW62" s="204"/>
      <c r="AX62" s="204"/>
      <c r="AY62" s="254"/>
      <c r="AZ62" s="254"/>
      <c r="BA62" s="254"/>
      <c r="BB62" s="254"/>
      <c r="BC62" s="254"/>
      <c r="BD62" s="254"/>
      <c r="BE62" s="254"/>
      <c r="BF62" s="254"/>
      <c r="BG62" s="254"/>
      <c r="BH62" s="254"/>
      <c r="BI62" s="254"/>
      <c r="BJ62" s="254"/>
      <c r="BK62" s="254"/>
      <c r="BL62" s="254"/>
      <c r="BM62" s="254"/>
      <c r="BN62" s="254"/>
      <c r="BO62" s="254"/>
      <c r="BP62" s="254"/>
      <c r="BQ62" s="254"/>
      <c r="BR62" s="254"/>
      <c r="BS62" s="254"/>
      <c r="BT62" s="254"/>
      <c r="BU62" s="254"/>
      <c r="BV62" s="254"/>
      <c r="BW62" s="254"/>
      <c r="BX62" s="254"/>
      <c r="BY62" s="254"/>
      <c r="BZ62" s="254"/>
      <c r="CA62" s="254"/>
      <c r="CB62" s="254"/>
      <c r="CC62" s="254"/>
      <c r="CD62" s="254"/>
      <c r="CE62" s="254"/>
      <c r="CF62" s="254"/>
      <c r="CG62" s="254"/>
      <c r="CH62" s="254"/>
      <c r="CI62" s="254"/>
      <c r="CJ62" s="254"/>
      <c r="CK62" s="254"/>
      <c r="CL62" s="254"/>
      <c r="CM62" s="254"/>
      <c r="CN62" s="254"/>
      <c r="CO62" s="254"/>
      <c r="CP62" s="254"/>
      <c r="CQ62" s="254"/>
      <c r="CR62" s="254"/>
      <c r="CS62" s="254"/>
      <c r="CT62" s="254"/>
      <c r="CU62" s="254"/>
      <c r="CV62" s="254"/>
      <c r="CW62" s="254"/>
      <c r="CX62" s="254"/>
      <c r="CY62" s="254"/>
      <c r="CZ62" s="254"/>
      <c r="DA62" s="254"/>
      <c r="DB62" s="254"/>
      <c r="DC62" s="254"/>
      <c r="DD62" s="254"/>
      <c r="DE62" s="254"/>
      <c r="DF62" s="254"/>
      <c r="DG62" s="254"/>
      <c r="DH62" s="254"/>
      <c r="DI62" s="254"/>
      <c r="DJ62" s="254"/>
      <c r="DK62" s="254"/>
      <c r="DL62" s="254"/>
      <c r="DM62" s="254"/>
      <c r="DN62" s="254"/>
      <c r="DO62" s="254"/>
      <c r="DP62" s="254"/>
      <c r="DQ62" s="254"/>
      <c r="DR62" s="254"/>
      <c r="DS62" s="254"/>
      <c r="DT62" s="254"/>
      <c r="DU62" s="254"/>
      <c r="DV62" s="254"/>
      <c r="DW62" s="254"/>
      <c r="DX62" s="254"/>
      <c r="DY62" s="254"/>
      <c r="DZ62" s="254"/>
      <c r="EA62" s="254"/>
      <c r="EB62" s="254"/>
      <c r="EC62" s="254"/>
      <c r="ED62" s="254"/>
      <c r="EE62" s="254"/>
      <c r="EF62" s="254"/>
      <c r="EG62" s="254"/>
      <c r="EH62" s="254"/>
      <c r="EI62" s="254"/>
      <c r="EJ62" s="114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</row>
    <row r="63" spans="1:163" s="4" customFormat="1" ht="15" customHeight="1">
      <c r="A63" s="15" t="s">
        <v>563</v>
      </c>
      <c r="B63" s="16" t="s">
        <v>179</v>
      </c>
      <c r="C63" s="14" t="s">
        <v>2710</v>
      </c>
      <c r="D63" s="15"/>
      <c r="E63" s="15"/>
      <c r="F63" s="1" t="s">
        <v>2913</v>
      </c>
      <c r="G63" s="1" t="s">
        <v>436</v>
      </c>
      <c r="H63" s="16"/>
      <c r="I63" s="25" t="s">
        <v>437</v>
      </c>
      <c r="J63" s="25" t="s">
        <v>438</v>
      </c>
      <c r="K63" s="15" t="s">
        <v>439</v>
      </c>
      <c r="L63" s="15">
        <v>89156</v>
      </c>
      <c r="M63" s="78" t="s">
        <v>440</v>
      </c>
      <c r="N63" s="78"/>
      <c r="O63" s="25" t="s">
        <v>441</v>
      </c>
      <c r="P63" s="1" t="s">
        <v>442</v>
      </c>
      <c r="Q63" s="1" t="s">
        <v>443</v>
      </c>
      <c r="R63" s="1" t="s">
        <v>438</v>
      </c>
      <c r="S63" s="15" t="s">
        <v>439</v>
      </c>
      <c r="T63" s="19">
        <v>89166</v>
      </c>
      <c r="U63" s="1"/>
      <c r="V63" s="716" t="s">
        <v>444</v>
      </c>
      <c r="W63" s="63"/>
      <c r="X63" s="41"/>
      <c r="Y63" s="15">
        <v>623</v>
      </c>
      <c r="Z63" s="15">
        <v>626</v>
      </c>
      <c r="AA63" s="15"/>
      <c r="AB63" s="15"/>
      <c r="AC63" s="66" t="s">
        <v>2718</v>
      </c>
      <c r="AD63" s="15" t="s">
        <v>2685</v>
      </c>
      <c r="AE63" s="312"/>
      <c r="AF63" s="15"/>
      <c r="AG63" s="69"/>
      <c r="AH63" s="70"/>
      <c r="AI63" s="69"/>
      <c r="AJ63" s="41"/>
      <c r="AK63" s="26" t="s">
        <v>2914</v>
      </c>
      <c r="AL63" s="15"/>
      <c r="AM63" s="66"/>
      <c r="AN63" s="75"/>
      <c r="AO63" s="202" t="str">
        <f>I63&amp;" "&amp;J63&amp;","&amp;" "&amp;K63&amp;" "&amp;L63</f>
        <v>2575 Los Feliz St. Las Vegas, NV 89156</v>
      </c>
      <c r="AP63" s="348"/>
      <c r="AQ63" s="203">
        <v>8</v>
      </c>
      <c r="AR63" s="203"/>
      <c r="AS63" s="204"/>
      <c r="AT63" s="204"/>
      <c r="AU63" s="204"/>
      <c r="AV63" s="204"/>
      <c r="AW63" s="204"/>
      <c r="AX63" s="204"/>
      <c r="AY63" s="254"/>
      <c r="AZ63" s="254"/>
      <c r="BA63" s="254"/>
      <c r="BB63" s="254"/>
      <c r="BC63" s="254"/>
      <c r="BD63" s="254"/>
      <c r="BE63" s="254"/>
      <c r="BF63" s="254"/>
      <c r="BG63" s="254"/>
      <c r="BH63" s="254"/>
      <c r="BI63" s="254"/>
      <c r="BJ63" s="254"/>
      <c r="BK63" s="254"/>
      <c r="BL63" s="254"/>
      <c r="BM63" s="254"/>
      <c r="BN63" s="254"/>
      <c r="BO63" s="254"/>
      <c r="BP63" s="254"/>
      <c r="BQ63" s="254"/>
      <c r="BR63" s="254"/>
      <c r="BS63" s="254"/>
      <c r="BT63" s="254"/>
      <c r="BU63" s="254"/>
      <c r="BV63" s="254"/>
      <c r="BW63" s="254"/>
      <c r="BX63" s="254"/>
      <c r="BY63" s="254"/>
      <c r="BZ63" s="254"/>
      <c r="CA63" s="254"/>
      <c r="CB63" s="254"/>
      <c r="CC63" s="254"/>
      <c r="CD63" s="254"/>
      <c r="CE63" s="254"/>
      <c r="CF63" s="254"/>
      <c r="CG63" s="254"/>
      <c r="CH63" s="254"/>
      <c r="CI63" s="254"/>
      <c r="CJ63" s="254"/>
      <c r="CK63" s="254"/>
      <c r="CL63" s="254"/>
      <c r="CM63" s="254"/>
      <c r="CN63" s="254"/>
      <c r="CO63" s="254"/>
      <c r="CP63" s="254"/>
      <c r="CQ63" s="254"/>
      <c r="CR63" s="254"/>
      <c r="CS63" s="254"/>
      <c r="CT63" s="254"/>
      <c r="CU63" s="254"/>
      <c r="CV63" s="254"/>
      <c r="CW63" s="254"/>
      <c r="CX63" s="254"/>
      <c r="CY63" s="254"/>
      <c r="CZ63" s="254"/>
      <c r="DA63" s="254"/>
      <c r="DB63" s="254"/>
      <c r="DC63" s="254"/>
      <c r="DD63" s="254"/>
      <c r="DE63" s="254"/>
      <c r="DF63" s="254"/>
      <c r="DG63" s="254"/>
      <c r="DH63" s="254"/>
      <c r="DI63" s="254"/>
      <c r="DJ63" s="254"/>
      <c r="DK63" s="254"/>
      <c r="DL63" s="254"/>
      <c r="DM63" s="254"/>
      <c r="DN63" s="254"/>
      <c r="DO63" s="254"/>
      <c r="DP63" s="254"/>
      <c r="DQ63" s="254"/>
      <c r="DR63" s="254"/>
      <c r="DS63" s="254"/>
      <c r="DT63" s="254"/>
      <c r="DU63" s="254"/>
      <c r="DV63" s="254"/>
      <c r="DW63" s="254"/>
      <c r="DX63" s="254"/>
      <c r="DY63" s="254"/>
      <c r="DZ63" s="254"/>
      <c r="EA63" s="254"/>
      <c r="EB63" s="254"/>
      <c r="EC63" s="254"/>
      <c r="ED63" s="254"/>
      <c r="EE63" s="254"/>
      <c r="EF63" s="254"/>
      <c r="EG63" s="254"/>
      <c r="EH63" s="254"/>
      <c r="EI63" s="254"/>
      <c r="EJ63" s="114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</row>
    <row r="64" spans="1:163" s="1" customFormat="1" ht="15" customHeight="1">
      <c r="A64" s="15" t="s">
        <v>563</v>
      </c>
      <c r="B64" s="15"/>
      <c r="C64" s="14" t="s">
        <v>2710</v>
      </c>
      <c r="D64" s="15"/>
      <c r="E64" s="15">
        <v>33</v>
      </c>
      <c r="F64" s="1" t="s">
        <v>2915</v>
      </c>
      <c r="G64" s="13" t="s">
        <v>2916</v>
      </c>
      <c r="H64" s="16"/>
      <c r="I64" s="14" t="s">
        <v>1550</v>
      </c>
      <c r="J64" s="14" t="s">
        <v>1551</v>
      </c>
      <c r="K64" s="16" t="s">
        <v>185</v>
      </c>
      <c r="L64" s="17">
        <v>95982</v>
      </c>
      <c r="M64" s="78" t="s">
        <v>1552</v>
      </c>
      <c r="N64" s="78"/>
      <c r="O64" s="14" t="s">
        <v>1553</v>
      </c>
      <c r="P64" s="13" t="s">
        <v>1554</v>
      </c>
      <c r="Q64" s="13" t="s">
        <v>1555</v>
      </c>
      <c r="R64" s="13" t="s">
        <v>1551</v>
      </c>
      <c r="S64" s="16" t="s">
        <v>185</v>
      </c>
      <c r="T64" s="17">
        <v>95982</v>
      </c>
      <c r="U64" s="13"/>
      <c r="V64" s="229" t="s">
        <v>1556</v>
      </c>
      <c r="W64" s="50"/>
      <c r="X64" s="41" t="s">
        <v>179</v>
      </c>
      <c r="Y64" s="15">
        <v>623</v>
      </c>
      <c r="Z64" s="15">
        <v>626</v>
      </c>
      <c r="AA64" s="15"/>
      <c r="AB64" s="15"/>
      <c r="AC64" s="66" t="s">
        <v>2718</v>
      </c>
      <c r="AD64" s="15" t="s">
        <v>280</v>
      </c>
      <c r="AE64" s="312" t="s">
        <v>179</v>
      </c>
      <c r="AF64" s="15"/>
      <c r="AG64" s="69">
        <v>320</v>
      </c>
      <c r="AH64" s="79">
        <v>325</v>
      </c>
      <c r="AI64" s="69"/>
      <c r="AJ64" s="41" t="s">
        <v>179</v>
      </c>
      <c r="AK64" s="26" t="s">
        <v>2917</v>
      </c>
      <c r="AL64" s="15"/>
      <c r="AM64" s="66"/>
      <c r="AN64" s="75" t="s">
        <v>179</v>
      </c>
      <c r="AO64" s="202" t="str">
        <f>I64&amp;" "&amp;J64&amp;","&amp;" "&amp;K64&amp;" "&amp;L64</f>
        <v>2665 Acacia Ave Sutter, CA 95982</v>
      </c>
      <c r="AP64" s="348"/>
      <c r="AQ64" s="7">
        <v>8</v>
      </c>
      <c r="AR64" s="7"/>
      <c r="AS64" s="101"/>
      <c r="AT64" s="101"/>
      <c r="AU64" s="101"/>
      <c r="AV64" s="101"/>
      <c r="AW64" s="101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 s="101"/>
      <c r="BS64" s="101"/>
      <c r="BT64" s="101"/>
      <c r="BU64" s="101"/>
      <c r="BV64" s="101"/>
      <c r="BW64" s="101"/>
      <c r="BX64" s="101"/>
      <c r="BY64" s="101"/>
      <c r="BZ64" s="101"/>
      <c r="CA64" s="101"/>
      <c r="CB64" s="101"/>
      <c r="CC64" s="101"/>
      <c r="CD64" s="101"/>
      <c r="CE64" s="101"/>
      <c r="CF64" s="101"/>
      <c r="CG64" s="101"/>
      <c r="CH64" s="101"/>
      <c r="CI64" s="101"/>
      <c r="CJ64" s="101"/>
      <c r="CK64" s="101"/>
      <c r="CL64" s="101"/>
      <c r="CM64" s="101"/>
      <c r="CN64" s="101"/>
      <c r="CO64" s="101"/>
      <c r="CP64" s="101"/>
      <c r="CQ64" s="101"/>
      <c r="CR64" s="101"/>
      <c r="CS64" s="101"/>
      <c r="CT64" s="101"/>
      <c r="CU64" s="101"/>
      <c r="CV64" s="101"/>
      <c r="CW64" s="101"/>
      <c r="CX64" s="101"/>
      <c r="CY64" s="101"/>
      <c r="CZ64" s="101"/>
      <c r="DA64" s="101"/>
      <c r="DB64" s="101"/>
      <c r="DC64" s="101"/>
      <c r="DD64" s="101"/>
      <c r="DE64" s="101"/>
      <c r="DF64" s="101"/>
      <c r="DG64" s="101"/>
      <c r="DH64" s="101"/>
      <c r="DI64" s="101"/>
      <c r="DJ64" s="101"/>
      <c r="DK64" s="101"/>
      <c r="DL64" s="101"/>
      <c r="DM64" s="101"/>
      <c r="DN64" s="101"/>
      <c r="DO64" s="101"/>
      <c r="DP64" s="101"/>
      <c r="DQ64" s="101"/>
      <c r="DR64" s="101"/>
      <c r="DS64" s="101"/>
      <c r="DT64" s="101"/>
      <c r="DU64" s="101"/>
      <c r="DV64" s="101"/>
      <c r="DW64" s="101"/>
      <c r="DX64" s="101"/>
      <c r="DY64" s="101"/>
      <c r="DZ64" s="101"/>
      <c r="EA64" s="101"/>
      <c r="EB64" s="101"/>
      <c r="EC64" s="101"/>
      <c r="ED64" s="101"/>
      <c r="EE64" s="101"/>
      <c r="EF64" s="101"/>
      <c r="EG64" s="101"/>
      <c r="EH64" s="101"/>
      <c r="EI64" s="101"/>
      <c r="EJ64" s="112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</row>
    <row r="65" spans="1:161" s="4" customFormat="1" ht="15" customHeight="1">
      <c r="A65" s="15" t="s">
        <v>563</v>
      </c>
      <c r="B65" s="15"/>
      <c r="C65" s="25" t="s">
        <v>2734</v>
      </c>
      <c r="D65" s="15">
        <v>81</v>
      </c>
      <c r="E65" s="15">
        <v>85</v>
      </c>
      <c r="F65" s="1" t="s">
        <v>2918</v>
      </c>
      <c r="G65" s="1" t="s">
        <v>2919</v>
      </c>
      <c r="H65" s="16"/>
      <c r="I65" s="25" t="s">
        <v>2920</v>
      </c>
      <c r="J65" s="25" t="s">
        <v>156</v>
      </c>
      <c r="K65" s="15" t="s">
        <v>157</v>
      </c>
      <c r="L65" s="15">
        <v>78253</v>
      </c>
      <c r="M65" s="78" t="s">
        <v>2921</v>
      </c>
      <c r="N65" s="78"/>
      <c r="O65" s="25" t="s">
        <v>906</v>
      </c>
      <c r="P65" s="1" t="s">
        <v>2922</v>
      </c>
      <c r="Q65" s="1" t="s">
        <v>2923</v>
      </c>
      <c r="R65" s="1" t="s">
        <v>156</v>
      </c>
      <c r="S65" s="15" t="s">
        <v>157</v>
      </c>
      <c r="T65" s="19">
        <v>78250</v>
      </c>
      <c r="U65" s="1"/>
      <c r="V65" s="716" t="s">
        <v>2924</v>
      </c>
      <c r="W65" s="63"/>
      <c r="X65" s="41" t="s">
        <v>179</v>
      </c>
      <c r="Y65" s="15">
        <v>707</v>
      </c>
      <c r="Z65" s="15">
        <v>710</v>
      </c>
      <c r="AA65" s="15"/>
      <c r="AB65" s="15"/>
      <c r="AC65" s="66" t="s">
        <v>2743</v>
      </c>
      <c r="AD65" s="15" t="s">
        <v>2685</v>
      </c>
      <c r="AE65" s="312" t="s">
        <v>179</v>
      </c>
      <c r="AF65" s="15">
        <v>60</v>
      </c>
      <c r="AG65" s="69">
        <v>295</v>
      </c>
      <c r="AH65" s="70">
        <v>295</v>
      </c>
      <c r="AI65" s="69"/>
      <c r="AJ65" s="41" t="s">
        <v>179</v>
      </c>
      <c r="AK65" s="26" t="s">
        <v>2925</v>
      </c>
      <c r="AL65" s="15" t="s">
        <v>179</v>
      </c>
      <c r="AM65" s="66"/>
      <c r="AN65" s="75" t="s">
        <v>179</v>
      </c>
      <c r="AO65" s="202" t="str">
        <f>I65&amp;" "&amp;J65&amp;","&amp;" "&amp;K65&amp;" "&amp;L65</f>
        <v>11600 Culebra Rd San Antonio, TX 78253</v>
      </c>
      <c r="AP65" s="190"/>
      <c r="AQ65" s="203"/>
      <c r="AR65" s="203"/>
      <c r="AS65" s="204"/>
      <c r="AT65" s="204"/>
      <c r="AU65" s="204"/>
      <c r="AV65" s="204"/>
      <c r="AW65" s="204"/>
      <c r="AX65" s="204"/>
      <c r="AY65" s="204"/>
      <c r="AZ65" s="204"/>
      <c r="BA65" s="204"/>
      <c r="BB65" s="204"/>
      <c r="BC65" s="204"/>
      <c r="BD65" s="204"/>
      <c r="BE65" s="204"/>
      <c r="BF65" s="204"/>
      <c r="BG65" s="204"/>
      <c r="BH65" s="204"/>
      <c r="BI65" s="204"/>
      <c r="BJ65" s="204"/>
      <c r="BK65" s="204"/>
      <c r="BL65" s="204"/>
      <c r="BM65" s="204"/>
      <c r="BN65" s="204"/>
      <c r="BO65" s="204"/>
      <c r="BP65" s="204"/>
      <c r="BQ65" s="204"/>
      <c r="BR65" s="204"/>
      <c r="BS65" s="204"/>
      <c r="BT65" s="204"/>
      <c r="BU65" s="204"/>
      <c r="BV65" s="204"/>
      <c r="BW65" s="204"/>
      <c r="BX65" s="204"/>
      <c r="BY65" s="204"/>
      <c r="BZ65" s="204"/>
      <c r="CA65" s="204"/>
      <c r="CB65" s="204"/>
      <c r="CC65" s="204"/>
      <c r="CD65" s="204"/>
      <c r="CE65" s="204"/>
      <c r="CF65" s="204"/>
      <c r="CG65" s="204"/>
      <c r="CH65" s="204"/>
      <c r="CI65" s="204"/>
      <c r="CJ65" s="204"/>
      <c r="CK65" s="204"/>
      <c r="CL65" s="204"/>
      <c r="CM65" s="204"/>
      <c r="CN65" s="204"/>
      <c r="CO65" s="204"/>
      <c r="CP65" s="204"/>
      <c r="CQ65" s="204"/>
      <c r="CR65" s="204"/>
      <c r="CS65" s="204"/>
      <c r="CT65" s="204"/>
      <c r="CU65" s="204"/>
      <c r="CV65" s="204"/>
      <c r="CW65" s="204"/>
      <c r="CX65" s="204"/>
      <c r="CY65" s="204"/>
      <c r="CZ65" s="204"/>
      <c r="DA65" s="204"/>
      <c r="DB65" s="204"/>
      <c r="DC65" s="204"/>
      <c r="DD65" s="204"/>
      <c r="DE65" s="204"/>
      <c r="DF65" s="204"/>
      <c r="DG65" s="204"/>
      <c r="DH65" s="204"/>
      <c r="DI65" s="204"/>
      <c r="DJ65" s="204"/>
      <c r="DK65" s="204"/>
      <c r="DL65" s="204"/>
      <c r="DM65" s="204"/>
      <c r="DN65" s="204"/>
      <c r="DO65" s="204"/>
      <c r="DP65" s="204"/>
      <c r="DQ65" s="204"/>
      <c r="DR65" s="204"/>
      <c r="DS65" s="204"/>
      <c r="DT65" s="204"/>
      <c r="DU65" s="204"/>
      <c r="DV65" s="204"/>
      <c r="DW65" s="204"/>
      <c r="DX65" s="204"/>
      <c r="DY65" s="204"/>
      <c r="DZ65" s="204"/>
      <c r="EA65" s="204"/>
      <c r="EB65" s="204"/>
      <c r="EC65" s="204"/>
      <c r="ED65" s="204"/>
      <c r="EE65" s="204"/>
      <c r="EF65" s="204"/>
      <c r="EG65" s="204"/>
      <c r="EH65" s="204"/>
      <c r="EI65" s="204"/>
      <c r="EJ65" s="205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</row>
    <row r="66" spans="1:161" s="4" customFormat="1" ht="15" customHeight="1">
      <c r="A66" s="15" t="s">
        <v>563</v>
      </c>
      <c r="B66" s="15"/>
      <c r="C66" s="25" t="s">
        <v>2710</v>
      </c>
      <c r="D66" s="15">
        <v>83</v>
      </c>
      <c r="E66" s="15">
        <v>140</v>
      </c>
      <c r="F66" s="1" t="s">
        <v>2926</v>
      </c>
      <c r="G66" s="1" t="s">
        <v>2927</v>
      </c>
      <c r="H66" s="16" t="s">
        <v>2928</v>
      </c>
      <c r="I66" s="25" t="s">
        <v>2929</v>
      </c>
      <c r="J66" s="25" t="s">
        <v>1573</v>
      </c>
      <c r="K66" s="15" t="s">
        <v>408</v>
      </c>
      <c r="L66" s="15">
        <v>21204</v>
      </c>
      <c r="M66" s="78" t="s">
        <v>2930</v>
      </c>
      <c r="N66" s="78"/>
      <c r="O66" s="25" t="s">
        <v>211</v>
      </c>
      <c r="P66" s="1" t="s">
        <v>2931</v>
      </c>
      <c r="Q66" s="65" t="s">
        <v>2932</v>
      </c>
      <c r="R66" s="1" t="s">
        <v>1573</v>
      </c>
      <c r="S66" s="15" t="s">
        <v>408</v>
      </c>
      <c r="T66" s="55" t="s">
        <v>2933</v>
      </c>
      <c r="U66" s="1"/>
      <c r="V66" s="716" t="s">
        <v>2934</v>
      </c>
      <c r="W66" s="63"/>
      <c r="X66" s="41" t="s">
        <v>179</v>
      </c>
      <c r="Y66" s="15">
        <v>714</v>
      </c>
      <c r="Z66" s="15">
        <v>717</v>
      </c>
      <c r="AA66" s="15"/>
      <c r="AB66" s="15"/>
      <c r="AC66" s="66" t="s">
        <v>2715</v>
      </c>
      <c r="AD66" s="15" t="s">
        <v>2685</v>
      </c>
      <c r="AE66" s="312" t="s">
        <v>179</v>
      </c>
      <c r="AF66" s="15"/>
      <c r="AG66" s="69">
        <v>295</v>
      </c>
      <c r="AH66" s="70">
        <v>295</v>
      </c>
      <c r="AI66" s="69"/>
      <c r="AJ66" s="41" t="s">
        <v>179</v>
      </c>
      <c r="AK66" s="26" t="s">
        <v>2935</v>
      </c>
      <c r="AL66" s="15"/>
      <c r="AM66" s="66" t="s">
        <v>179</v>
      </c>
      <c r="AN66" s="75" t="s">
        <v>179</v>
      </c>
      <c r="AO66" s="202" t="str">
        <f>I66&amp;" "&amp;J66&amp;","&amp;" "&amp;K66&amp;" "&amp;L66</f>
        <v>Osler Dr. Towson, MD 21204</v>
      </c>
      <c r="AP66" s="348"/>
      <c r="AQ66" s="7">
        <v>13</v>
      </c>
      <c r="AR66" s="7"/>
      <c r="AS66" s="101"/>
      <c r="AT66" s="101"/>
      <c r="AU66" s="101"/>
      <c r="AV66" s="101"/>
      <c r="AW66" s="101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 s="109"/>
    </row>
    <row r="67" spans="1:161" s="4" customFormat="1" ht="15" customHeight="1">
      <c r="A67" s="15" t="s">
        <v>563</v>
      </c>
      <c r="B67" s="15"/>
      <c r="C67" s="25" t="s">
        <v>2710</v>
      </c>
      <c r="D67" s="15">
        <v>83</v>
      </c>
      <c r="E67" s="15">
        <v>140</v>
      </c>
      <c r="F67" s="1" t="s">
        <v>2936</v>
      </c>
      <c r="G67" s="1" t="s">
        <v>2937</v>
      </c>
      <c r="H67" s="16" t="s">
        <v>2928</v>
      </c>
      <c r="I67" s="25" t="s">
        <v>2929</v>
      </c>
      <c r="J67" s="25" t="s">
        <v>1573</v>
      </c>
      <c r="K67" s="15" t="s">
        <v>408</v>
      </c>
      <c r="L67" s="15">
        <v>21204</v>
      </c>
      <c r="M67" s="78" t="s">
        <v>2930</v>
      </c>
      <c r="N67" s="78"/>
      <c r="O67" s="25" t="s">
        <v>211</v>
      </c>
      <c r="P67" s="1" t="s">
        <v>2931</v>
      </c>
      <c r="Q67" s="65" t="s">
        <v>2932</v>
      </c>
      <c r="R67" s="1" t="s">
        <v>1573</v>
      </c>
      <c r="S67" s="15" t="s">
        <v>408</v>
      </c>
      <c r="T67" s="55" t="s">
        <v>2933</v>
      </c>
      <c r="U67" s="1"/>
      <c r="V67" s="716" t="s">
        <v>2934</v>
      </c>
      <c r="W67" s="63"/>
      <c r="X67" s="41" t="s">
        <v>179</v>
      </c>
      <c r="Y67" s="15">
        <v>804</v>
      </c>
      <c r="Z67" s="15">
        <v>807</v>
      </c>
      <c r="AA67" s="15"/>
      <c r="AB67" s="15"/>
      <c r="AC67" s="66" t="s">
        <v>2938</v>
      </c>
      <c r="AD67" s="15" t="s">
        <v>2685</v>
      </c>
      <c r="AE67" s="312" t="s">
        <v>179</v>
      </c>
      <c r="AF67" s="15"/>
      <c r="AG67" s="69">
        <v>295</v>
      </c>
      <c r="AH67" s="70">
        <v>295</v>
      </c>
      <c r="AI67" s="69"/>
      <c r="AJ67" s="41" t="s">
        <v>179</v>
      </c>
      <c r="AK67" s="26" t="s">
        <v>2935</v>
      </c>
      <c r="AL67" s="15"/>
      <c r="AM67" s="66"/>
      <c r="AN67" s="75" t="s">
        <v>179</v>
      </c>
      <c r="AO67" s="202" t="str">
        <f>I67&amp;" "&amp;J67&amp;","&amp;" "&amp;K67&amp;" "&amp;L67</f>
        <v>Osler Dr. Towson, MD 21204</v>
      </c>
      <c r="AP67" s="348"/>
      <c r="AQ67" s="7">
        <v>16</v>
      </c>
      <c r="AR67" s="7"/>
      <c r="AS67" s="101"/>
      <c r="AT67" s="101"/>
      <c r="AU67" s="101"/>
      <c r="AV67" s="101"/>
      <c r="AW67" s="101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 s="109"/>
    </row>
    <row r="68" spans="1:161" s="1" customFormat="1" ht="15" customHeight="1">
      <c r="A68" s="15" t="s">
        <v>563</v>
      </c>
      <c r="B68" s="15"/>
      <c r="C68" s="14" t="s">
        <v>2710</v>
      </c>
      <c r="D68" s="15"/>
      <c r="E68" s="15"/>
      <c r="F68" s="1" t="s">
        <v>2939</v>
      </c>
      <c r="G68" s="13" t="s">
        <v>1590</v>
      </c>
      <c r="H68" s="16"/>
      <c r="I68" s="14" t="s">
        <v>1591</v>
      </c>
      <c r="J68" s="14" t="s">
        <v>1592</v>
      </c>
      <c r="K68" s="16" t="s">
        <v>170</v>
      </c>
      <c r="L68" s="17">
        <v>60148</v>
      </c>
      <c r="M68" s="78" t="s">
        <v>1593</v>
      </c>
      <c r="N68" s="78"/>
      <c r="O68" s="14" t="s">
        <v>983</v>
      </c>
      <c r="P68" s="13" t="s">
        <v>1594</v>
      </c>
      <c r="Q68" s="13" t="s">
        <v>1595</v>
      </c>
      <c r="R68" s="13" t="s">
        <v>1596</v>
      </c>
      <c r="S68" s="16" t="s">
        <v>170</v>
      </c>
      <c r="T68" s="17">
        <v>60181</v>
      </c>
      <c r="U68" s="13"/>
      <c r="V68" s="229" t="s">
        <v>1597</v>
      </c>
      <c r="W68" s="50"/>
      <c r="X68" s="41"/>
      <c r="Y68" s="15">
        <v>609</v>
      </c>
      <c r="Z68" s="15">
        <v>612</v>
      </c>
      <c r="AA68" s="15"/>
      <c r="AB68" s="15"/>
      <c r="AC68" s="66" t="s">
        <v>2794</v>
      </c>
      <c r="AD68" s="15" t="s">
        <v>2685</v>
      </c>
      <c r="AE68" s="312"/>
      <c r="AF68" s="15"/>
      <c r="AG68" s="69"/>
      <c r="AH68" s="79"/>
      <c r="AI68" s="69"/>
      <c r="AJ68" s="41"/>
      <c r="AK68" s="26" t="s">
        <v>2940</v>
      </c>
      <c r="AL68" s="15"/>
      <c r="AM68" s="66"/>
      <c r="AN68" s="75"/>
      <c r="AO68" s="202" t="str">
        <f>I68&amp;" "&amp;J68&amp;","&amp;" "&amp;K68&amp;" "&amp;L68</f>
        <v>600 E. Western Ave Lombard, IL 60148</v>
      </c>
      <c r="AP68" s="348"/>
      <c r="AQ68" s="7">
        <v>2</v>
      </c>
      <c r="AR68" s="7"/>
      <c r="AS68" s="101"/>
      <c r="AT68" s="101"/>
      <c r="AU68" s="101"/>
      <c r="AV68" s="101"/>
      <c r="AW68" s="101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 s="101"/>
      <c r="BS68" s="101"/>
      <c r="BT68" s="101"/>
      <c r="BU68" s="101"/>
      <c r="BV68" s="101"/>
      <c r="BW68" s="101"/>
      <c r="BX68" s="101"/>
      <c r="BY68" s="101"/>
      <c r="BZ68" s="101"/>
      <c r="CA68" s="101"/>
      <c r="CB68" s="101"/>
      <c r="CC68" s="101"/>
      <c r="CD68" s="101"/>
      <c r="CE68" s="101"/>
      <c r="CF68" s="101"/>
      <c r="CG68" s="101"/>
      <c r="CH68" s="101"/>
      <c r="CI68" s="101"/>
      <c r="CJ68" s="101"/>
      <c r="CK68" s="101"/>
      <c r="CL68" s="101"/>
      <c r="CM68" s="101"/>
      <c r="CN68" s="101"/>
      <c r="CO68" s="101"/>
      <c r="CP68" s="101"/>
      <c r="CQ68" s="101"/>
      <c r="CR68" s="101"/>
      <c r="CS68" s="101"/>
      <c r="CT68" s="101"/>
      <c r="CU68" s="101"/>
      <c r="CV68" s="101"/>
      <c r="CW68" s="101"/>
      <c r="CX68" s="101"/>
      <c r="CY68" s="101"/>
      <c r="CZ68" s="101"/>
      <c r="DA68" s="101"/>
      <c r="DB68" s="101"/>
      <c r="DC68" s="101"/>
      <c r="DD68" s="101"/>
      <c r="DE68" s="101"/>
      <c r="DF68" s="101"/>
      <c r="DG68" s="101"/>
      <c r="DH68" s="101"/>
      <c r="DI68" s="101"/>
      <c r="DJ68" s="101"/>
      <c r="DK68" s="101"/>
      <c r="DL68" s="101"/>
      <c r="DM68" s="101"/>
      <c r="DN68" s="101"/>
      <c r="DO68" s="101"/>
      <c r="DP68" s="101"/>
      <c r="DQ68" s="101"/>
      <c r="DR68" s="101"/>
      <c r="DS68" s="101"/>
      <c r="DT68" s="101"/>
      <c r="DU68" s="101"/>
      <c r="DV68" s="101"/>
      <c r="DW68" s="101"/>
      <c r="DX68" s="101"/>
      <c r="DY68" s="101"/>
      <c r="DZ68" s="101"/>
      <c r="EA68" s="101"/>
      <c r="EB68" s="101"/>
      <c r="EC68" s="101"/>
      <c r="ED68" s="101"/>
      <c r="EE68" s="101"/>
      <c r="EF68" s="101"/>
      <c r="EG68" s="101"/>
      <c r="EH68" s="101"/>
      <c r="EI68" s="101"/>
      <c r="EJ68" s="112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</row>
    <row r="69" spans="1:161" s="1" customFormat="1" ht="15" customHeight="1">
      <c r="A69" s="15" t="s">
        <v>563</v>
      </c>
      <c r="B69" s="15"/>
      <c r="C69" s="25" t="s">
        <v>2710</v>
      </c>
      <c r="D69" s="15">
        <v>49</v>
      </c>
      <c r="E69" s="15">
        <v>29</v>
      </c>
      <c r="F69" s="1" t="s">
        <v>2941</v>
      </c>
      <c r="G69" s="1" t="s">
        <v>2942</v>
      </c>
      <c r="H69" s="16"/>
      <c r="I69" s="25" t="s">
        <v>1601</v>
      </c>
      <c r="J69" s="25" t="s">
        <v>1602</v>
      </c>
      <c r="K69" s="15" t="s">
        <v>532</v>
      </c>
      <c r="L69" s="15">
        <v>15601</v>
      </c>
      <c r="M69" s="13" t="s">
        <v>1603</v>
      </c>
      <c r="N69" s="13"/>
      <c r="O69" s="25" t="s">
        <v>744</v>
      </c>
      <c r="P69" s="1" t="s">
        <v>1139</v>
      </c>
      <c r="Q69" s="13" t="s">
        <v>1604</v>
      </c>
      <c r="R69" s="13" t="s">
        <v>1602</v>
      </c>
      <c r="S69" s="16" t="s">
        <v>532</v>
      </c>
      <c r="T69" s="16">
        <v>15601</v>
      </c>
      <c r="V69" s="716" t="s">
        <v>1605</v>
      </c>
      <c r="W69" s="63"/>
      <c r="X69" s="41" t="s">
        <v>179</v>
      </c>
      <c r="Y69" s="15">
        <v>623</v>
      </c>
      <c r="Z69" s="15">
        <v>626</v>
      </c>
      <c r="AA69" s="15"/>
      <c r="AB69" s="15"/>
      <c r="AC69" s="66" t="s">
        <v>2718</v>
      </c>
      <c r="AD69" s="15" t="s">
        <v>2685</v>
      </c>
      <c r="AE69" s="312" t="s">
        <v>179</v>
      </c>
      <c r="AF69" s="15"/>
      <c r="AG69" s="69">
        <v>295</v>
      </c>
      <c r="AH69" s="70">
        <v>295</v>
      </c>
      <c r="AI69" s="69"/>
      <c r="AJ69" s="41" t="s">
        <v>179</v>
      </c>
      <c r="AK69" s="26" t="s">
        <v>2943</v>
      </c>
      <c r="AL69" s="15"/>
      <c r="AM69" s="66" t="s">
        <v>179</v>
      </c>
      <c r="AN69" s="75" t="s">
        <v>179</v>
      </c>
      <c r="AO69" s="202" t="str">
        <f>I69&amp;" "&amp;J69&amp;","&amp;" "&amp;K69&amp;" "&amp;L69</f>
        <v>150 Finoli Dr Greensburg, PA 15601</v>
      </c>
      <c r="AP69" s="348"/>
      <c r="AQ69" s="7">
        <v>8</v>
      </c>
      <c r="AR69" s="7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 s="109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</row>
    <row r="70" spans="1:161" s="1" customFormat="1" ht="15" customHeight="1">
      <c r="A70" s="15" t="s">
        <v>563</v>
      </c>
      <c r="B70" s="15"/>
      <c r="C70" s="25" t="s">
        <v>2710</v>
      </c>
      <c r="D70" s="15">
        <v>49</v>
      </c>
      <c r="E70" s="15">
        <v>18</v>
      </c>
      <c r="F70" s="1" t="s">
        <v>2944</v>
      </c>
      <c r="G70" s="1" t="s">
        <v>2945</v>
      </c>
      <c r="H70" s="16"/>
      <c r="I70" s="25" t="s">
        <v>1601</v>
      </c>
      <c r="J70" s="25" t="s">
        <v>1602</v>
      </c>
      <c r="K70" s="15" t="s">
        <v>532</v>
      </c>
      <c r="L70" s="15">
        <v>15601</v>
      </c>
      <c r="M70" s="13" t="s">
        <v>1603</v>
      </c>
      <c r="N70" s="13"/>
      <c r="O70" s="25" t="s">
        <v>744</v>
      </c>
      <c r="P70" s="1" t="s">
        <v>1139</v>
      </c>
      <c r="Q70" s="13" t="s">
        <v>1604</v>
      </c>
      <c r="R70" s="13" t="s">
        <v>1602</v>
      </c>
      <c r="S70" s="16" t="s">
        <v>532</v>
      </c>
      <c r="T70" s="16">
        <v>15601</v>
      </c>
      <c r="V70" s="716" t="s">
        <v>1605</v>
      </c>
      <c r="W70" s="63"/>
      <c r="X70" s="41" t="s">
        <v>179</v>
      </c>
      <c r="Y70" s="15">
        <v>714</v>
      </c>
      <c r="Z70" s="15">
        <v>717</v>
      </c>
      <c r="AA70" s="15"/>
      <c r="AB70" s="15"/>
      <c r="AC70" s="66" t="s">
        <v>2715</v>
      </c>
      <c r="AD70" s="15" t="s">
        <v>2685</v>
      </c>
      <c r="AE70" s="312" t="s">
        <v>179</v>
      </c>
      <c r="AF70" s="15"/>
      <c r="AG70" s="69">
        <v>295</v>
      </c>
      <c r="AH70" s="70">
        <v>295</v>
      </c>
      <c r="AI70" s="69"/>
      <c r="AJ70" s="41" t="s">
        <v>179</v>
      </c>
      <c r="AK70" s="26" t="s">
        <v>2943</v>
      </c>
      <c r="AL70" s="15"/>
      <c r="AM70" s="66"/>
      <c r="AN70" s="75" t="s">
        <v>179</v>
      </c>
      <c r="AO70" s="202" t="str">
        <f>I70&amp;" "&amp;J70&amp;","&amp;" "&amp;K70&amp;" "&amp;L70</f>
        <v>150 Finoli Dr Greensburg, PA 15601</v>
      </c>
      <c r="AP70" s="348"/>
      <c r="AQ70" s="7">
        <v>13</v>
      </c>
      <c r="AR70" s="7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 s="109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</row>
    <row r="71" spans="1:161" s="1" customFormat="1" ht="15" customHeight="1">
      <c r="A71" s="15" t="s">
        <v>563</v>
      </c>
      <c r="B71" s="15"/>
      <c r="C71" s="25" t="s">
        <v>2734</v>
      </c>
      <c r="D71" s="15">
        <v>22</v>
      </c>
      <c r="E71" s="15">
        <v>18</v>
      </c>
      <c r="F71" s="1" t="s">
        <v>2946</v>
      </c>
      <c r="G71" s="1" t="s">
        <v>2947</v>
      </c>
      <c r="H71" s="295"/>
      <c r="I71" s="25" t="s">
        <v>2948</v>
      </c>
      <c r="J71" s="25" t="s">
        <v>2949</v>
      </c>
      <c r="K71" s="15" t="s">
        <v>712</v>
      </c>
      <c r="L71" s="15">
        <v>29150</v>
      </c>
      <c r="M71" s="78" t="s">
        <v>2950</v>
      </c>
      <c r="N71" s="78"/>
      <c r="O71" s="25" t="s">
        <v>124</v>
      </c>
      <c r="P71" s="1" t="s">
        <v>1909</v>
      </c>
      <c r="Q71" s="1" t="s">
        <v>2951</v>
      </c>
      <c r="R71" s="1" t="s">
        <v>2949</v>
      </c>
      <c r="S71" s="15" t="s">
        <v>712</v>
      </c>
      <c r="T71" s="19">
        <v>29150</v>
      </c>
      <c r="V71" s="539" t="s">
        <v>2952</v>
      </c>
      <c r="W71" s="65"/>
      <c r="X71" s="41" t="s">
        <v>179</v>
      </c>
      <c r="Y71" s="15">
        <v>616</v>
      </c>
      <c r="Z71" s="15">
        <v>619</v>
      </c>
      <c r="AA71" s="15"/>
      <c r="AB71" s="15"/>
      <c r="AC71" s="66" t="s">
        <v>2684</v>
      </c>
      <c r="AD71" s="15" t="s">
        <v>2685</v>
      </c>
      <c r="AE71" s="312" t="s">
        <v>179</v>
      </c>
      <c r="AF71" s="15"/>
      <c r="AG71" s="69">
        <v>295</v>
      </c>
      <c r="AH71" s="70">
        <v>295</v>
      </c>
      <c r="AI71" s="69"/>
      <c r="AJ71" s="41" t="s">
        <v>179</v>
      </c>
      <c r="AK71" s="26" t="s">
        <v>2953</v>
      </c>
      <c r="AL71" s="15" t="s">
        <v>179</v>
      </c>
      <c r="AM71" s="66"/>
      <c r="AN71" s="75" t="s">
        <v>179</v>
      </c>
      <c r="AO71" s="202" t="str">
        <f>I71&amp;" "&amp;J71&amp;","&amp;" "&amp;K71&amp;" "&amp;L71</f>
        <v>100 University Dr Sumter, SC 29150</v>
      </c>
      <c r="AP71" s="348"/>
      <c r="AQ71" s="203">
        <v>6</v>
      </c>
      <c r="AR71" s="203"/>
      <c r="AS71" s="204"/>
      <c r="AT71" s="204"/>
      <c r="AU71" s="204"/>
      <c r="AV71" s="204"/>
      <c r="AW71" s="204"/>
      <c r="AX71" s="204"/>
      <c r="AY71" s="204"/>
      <c r="AZ71" s="204"/>
      <c r="BA71" s="204"/>
      <c r="BB71" s="204"/>
      <c r="BC71" s="204"/>
      <c r="BD71" s="204"/>
      <c r="BE71" s="204"/>
      <c r="BF71" s="204"/>
      <c r="BG71" s="204"/>
      <c r="BH71" s="204"/>
      <c r="BI71" s="204"/>
      <c r="BJ71" s="204"/>
      <c r="BK71" s="204"/>
      <c r="BL71" s="204"/>
      <c r="BM71" s="204"/>
      <c r="BN71" s="204"/>
      <c r="BO71" s="204"/>
      <c r="BP71" s="204"/>
      <c r="BQ71" s="204"/>
      <c r="BR71" s="204"/>
      <c r="BS71" s="204"/>
      <c r="BT71" s="204"/>
      <c r="BU71" s="204"/>
      <c r="BV71" s="204"/>
      <c r="BW71" s="204"/>
      <c r="BX71" s="204"/>
      <c r="BY71" s="204"/>
      <c r="BZ71" s="204"/>
      <c r="CA71" s="204"/>
      <c r="CB71" s="204"/>
      <c r="CC71" s="204"/>
      <c r="CD71" s="204"/>
      <c r="CE71" s="204"/>
      <c r="CF71" s="204"/>
      <c r="CG71" s="204"/>
      <c r="CH71" s="204"/>
      <c r="CI71" s="204"/>
      <c r="CJ71" s="204"/>
      <c r="CK71" s="204"/>
      <c r="CL71" s="204"/>
      <c r="CM71" s="204"/>
      <c r="CN71" s="204"/>
      <c r="CO71" s="204"/>
      <c r="CP71" s="204"/>
      <c r="CQ71" s="204"/>
      <c r="CR71" s="204"/>
      <c r="CS71" s="204"/>
      <c r="CT71" s="204"/>
      <c r="CU71" s="204"/>
      <c r="CV71" s="204"/>
      <c r="CW71" s="204"/>
      <c r="CX71" s="204"/>
      <c r="CY71" s="204"/>
      <c r="CZ71" s="204"/>
      <c r="DA71" s="204"/>
      <c r="DB71" s="204"/>
      <c r="DC71" s="204"/>
      <c r="DD71" s="204"/>
      <c r="DE71" s="204"/>
      <c r="DF71" s="204"/>
      <c r="DG71" s="204"/>
      <c r="DH71" s="204"/>
      <c r="DI71" s="204"/>
      <c r="DJ71" s="204"/>
      <c r="DK71" s="204"/>
      <c r="DL71" s="204"/>
      <c r="DM71" s="204"/>
      <c r="DN71" s="204"/>
      <c r="DO71" s="204"/>
      <c r="DP71" s="204"/>
      <c r="DQ71" s="204"/>
      <c r="DR71" s="204"/>
      <c r="DS71" s="204"/>
      <c r="DT71" s="204"/>
      <c r="DU71" s="204"/>
      <c r="DV71" s="204"/>
      <c r="DW71" s="204"/>
      <c r="DX71" s="204"/>
      <c r="DY71" s="204"/>
      <c r="DZ71" s="204"/>
      <c r="EA71" s="204"/>
      <c r="EB71" s="204"/>
      <c r="EC71" s="204"/>
      <c r="ED71" s="204"/>
      <c r="EE71" s="204"/>
      <c r="EF71" s="204"/>
      <c r="EG71" s="204"/>
      <c r="EH71" s="204"/>
      <c r="EI71" s="204"/>
      <c r="EJ71" s="205"/>
    </row>
    <row r="72" spans="1:161" s="1" customFormat="1" ht="15" customHeight="1">
      <c r="A72" s="15" t="s">
        <v>563</v>
      </c>
      <c r="B72" s="15"/>
      <c r="C72" s="14" t="s">
        <v>2710</v>
      </c>
      <c r="D72" s="16"/>
      <c r="E72" s="16">
        <v>42</v>
      </c>
      <c r="F72" s="13" t="s">
        <v>2954</v>
      </c>
      <c r="G72" s="13" t="s">
        <v>2955</v>
      </c>
      <c r="H72" s="16" t="s">
        <v>2956</v>
      </c>
      <c r="I72" s="25" t="s">
        <v>2957</v>
      </c>
      <c r="J72" s="25" t="s">
        <v>809</v>
      </c>
      <c r="K72" s="15" t="s">
        <v>804</v>
      </c>
      <c r="L72" s="15">
        <v>99501</v>
      </c>
      <c r="M72" s="78" t="s">
        <v>805</v>
      </c>
      <c r="N72" s="78"/>
      <c r="O72" s="25" t="s">
        <v>806</v>
      </c>
      <c r="P72" s="1" t="s">
        <v>807</v>
      </c>
      <c r="Q72" s="1" t="s">
        <v>808</v>
      </c>
      <c r="R72" s="1" t="s">
        <v>809</v>
      </c>
      <c r="S72" s="15" t="s">
        <v>804</v>
      </c>
      <c r="T72" s="19">
        <v>99502</v>
      </c>
      <c r="V72" s="716" t="s">
        <v>810</v>
      </c>
      <c r="W72" s="50"/>
      <c r="X72" s="41" t="s">
        <v>179</v>
      </c>
      <c r="Y72" s="16">
        <v>623</v>
      </c>
      <c r="Z72" s="16">
        <v>626</v>
      </c>
      <c r="AA72" s="56"/>
      <c r="AB72" s="56"/>
      <c r="AC72" s="308" t="s">
        <v>2718</v>
      </c>
      <c r="AD72" s="56" t="s">
        <v>2685</v>
      </c>
      <c r="AE72" s="312" t="s">
        <v>179</v>
      </c>
      <c r="AF72" s="16"/>
      <c r="AG72" s="110">
        <v>295</v>
      </c>
      <c r="AH72" s="111">
        <v>295</v>
      </c>
      <c r="AI72" s="110"/>
      <c r="AJ72" s="41" t="s">
        <v>179</v>
      </c>
      <c r="AK72" s="26" t="s">
        <v>2958</v>
      </c>
      <c r="AL72" s="16"/>
      <c r="AM72" s="115"/>
      <c r="AN72" s="75" t="s">
        <v>179</v>
      </c>
      <c r="AO72" s="202" t="str">
        <f>I72&amp;" "&amp;J72&amp;","&amp;" "&amp;K72&amp;" "&amp;L72</f>
        <v>9100 Jade St. Anchorage, AK 99501</v>
      </c>
      <c r="AP72" s="348"/>
      <c r="AQ72" s="203">
        <v>8</v>
      </c>
      <c r="AR72" s="203"/>
      <c r="AS72" s="254"/>
      <c r="AT72" s="254"/>
      <c r="AU72" s="254"/>
      <c r="AV72" s="254"/>
      <c r="AW72" s="254"/>
      <c r="AX72" s="204"/>
      <c r="AY72" s="204"/>
      <c r="AZ72" s="204"/>
      <c r="BA72" s="204"/>
      <c r="BB72" s="204"/>
      <c r="BC72" s="204"/>
      <c r="BD72" s="204"/>
      <c r="BE72" s="204"/>
      <c r="BF72" s="204"/>
      <c r="BG72" s="204"/>
      <c r="BH72" s="204"/>
      <c r="BI72" s="204"/>
      <c r="BJ72" s="204"/>
      <c r="BK72" s="204"/>
      <c r="BL72" s="204"/>
      <c r="BM72" s="204"/>
      <c r="BN72" s="204"/>
      <c r="BO72" s="204"/>
      <c r="BP72" s="204"/>
      <c r="BQ72" s="204"/>
      <c r="BR72" s="204"/>
      <c r="BS72" s="204"/>
      <c r="BT72" s="204"/>
      <c r="BU72" s="204"/>
      <c r="BV72" s="204"/>
      <c r="BW72" s="204"/>
      <c r="BX72" s="204"/>
      <c r="BY72" s="204"/>
      <c r="BZ72" s="204"/>
      <c r="CA72" s="204"/>
      <c r="CB72" s="204"/>
      <c r="CC72" s="204"/>
      <c r="CD72" s="204"/>
      <c r="CE72" s="204"/>
      <c r="CF72" s="204"/>
      <c r="CG72" s="204"/>
      <c r="CH72" s="204"/>
      <c r="CI72" s="204"/>
      <c r="CJ72" s="204"/>
      <c r="CK72" s="204"/>
      <c r="CL72" s="204"/>
      <c r="CM72" s="204"/>
      <c r="CN72" s="204"/>
      <c r="CO72" s="204"/>
      <c r="CP72" s="204"/>
      <c r="CQ72" s="204"/>
      <c r="CR72" s="204"/>
      <c r="CS72" s="204"/>
      <c r="CT72" s="204"/>
      <c r="CU72" s="204"/>
      <c r="CV72" s="204"/>
      <c r="CW72" s="204"/>
      <c r="CX72" s="204"/>
      <c r="CY72" s="204"/>
      <c r="CZ72" s="204"/>
      <c r="DA72" s="204"/>
      <c r="DB72" s="204"/>
      <c r="DC72" s="204"/>
      <c r="DD72" s="204"/>
      <c r="DE72" s="204"/>
      <c r="DF72" s="204"/>
      <c r="DG72" s="204"/>
      <c r="DH72" s="204"/>
      <c r="DI72" s="204"/>
      <c r="DJ72" s="204"/>
      <c r="DK72" s="204"/>
      <c r="DL72" s="204"/>
      <c r="DM72" s="204"/>
      <c r="DN72" s="204"/>
      <c r="DO72" s="204"/>
      <c r="DP72" s="204"/>
      <c r="DQ72" s="204"/>
      <c r="DR72" s="204"/>
      <c r="DS72" s="204"/>
      <c r="DT72" s="204"/>
      <c r="DU72" s="204"/>
      <c r="DV72" s="204"/>
      <c r="DW72" s="204"/>
      <c r="DX72" s="204"/>
      <c r="DY72" s="204"/>
      <c r="DZ72" s="204"/>
      <c r="EA72" s="204"/>
      <c r="EB72" s="204"/>
      <c r="EC72" s="204"/>
      <c r="ED72" s="204"/>
      <c r="EE72" s="204"/>
      <c r="EF72" s="204"/>
      <c r="EG72" s="204"/>
      <c r="EH72" s="204"/>
      <c r="EI72" s="204"/>
      <c r="EJ72" s="205"/>
    </row>
    <row r="73" spans="1:161" s="1" customFormat="1" ht="15" customHeight="1">
      <c r="A73" s="15" t="s">
        <v>563</v>
      </c>
      <c r="B73" s="15" t="s">
        <v>179</v>
      </c>
      <c r="C73" s="25" t="s">
        <v>2710</v>
      </c>
      <c r="D73" s="15"/>
      <c r="E73" s="15"/>
      <c r="F73" s="368" t="s">
        <v>2959</v>
      </c>
      <c r="G73" s="296" t="s">
        <v>2960</v>
      </c>
      <c r="H73" s="446" t="s">
        <v>469</v>
      </c>
      <c r="I73" s="296" t="s">
        <v>470</v>
      </c>
      <c r="J73" s="296" t="s">
        <v>471</v>
      </c>
      <c r="K73" s="446" t="s">
        <v>472</v>
      </c>
      <c r="L73" s="296">
        <v>55431</v>
      </c>
      <c r="M73" s="366" t="s">
        <v>473</v>
      </c>
      <c r="N73" s="296"/>
      <c r="O73" s="296" t="s">
        <v>474</v>
      </c>
      <c r="P73" s="296" t="s">
        <v>475</v>
      </c>
      <c r="Q73" s="296" t="s">
        <v>476</v>
      </c>
      <c r="R73" s="296" t="s">
        <v>477</v>
      </c>
      <c r="S73" s="446" t="s">
        <v>472</v>
      </c>
      <c r="T73" s="446">
        <v>55417</v>
      </c>
      <c r="U73" s="296"/>
      <c r="V73" s="717" t="s">
        <v>478</v>
      </c>
      <c r="W73" s="65"/>
      <c r="X73" s="41"/>
      <c r="Y73" s="15">
        <v>616</v>
      </c>
      <c r="Z73" s="15">
        <v>619</v>
      </c>
      <c r="AA73" s="15"/>
      <c r="AB73" s="66"/>
      <c r="AC73" s="294" t="s">
        <v>2684</v>
      </c>
      <c r="AD73" s="15" t="s">
        <v>2685</v>
      </c>
      <c r="AE73" s="312"/>
      <c r="AF73" s="15"/>
      <c r="AG73" s="69"/>
      <c r="AH73" s="70"/>
      <c r="AI73" s="69"/>
      <c r="AJ73" s="41"/>
      <c r="AK73" s="26" t="s">
        <v>2961</v>
      </c>
      <c r="AL73" s="15"/>
      <c r="AM73" s="66" t="s">
        <v>179</v>
      </c>
      <c r="AN73" s="75"/>
      <c r="AO73" s="202" t="str">
        <f>I73&amp;" "&amp;J73&amp;","&amp;" "&amp;K73&amp;" "&amp;L73</f>
        <v>2020 W. 98th St Bloomington, MN 55431</v>
      </c>
      <c r="AP73" s="348"/>
      <c r="AQ73" s="203">
        <v>6</v>
      </c>
      <c r="AR73" s="203"/>
      <c r="AS73" s="204"/>
      <c r="AT73" s="204"/>
      <c r="AU73" s="204"/>
      <c r="AV73" s="204"/>
      <c r="AW73" s="204"/>
      <c r="AX73" s="204"/>
      <c r="AY73" s="204"/>
      <c r="AZ73" s="204"/>
      <c r="BA73" s="204"/>
      <c r="BB73" s="204"/>
      <c r="BC73" s="204"/>
      <c r="BD73" s="204"/>
      <c r="BE73" s="204"/>
      <c r="BF73" s="204"/>
      <c r="BG73" s="204"/>
      <c r="BH73" s="204"/>
      <c r="BI73" s="204"/>
      <c r="BJ73" s="204"/>
      <c r="BK73" s="204"/>
      <c r="BL73" s="204"/>
      <c r="BM73" s="204"/>
      <c r="BN73" s="204"/>
      <c r="BO73" s="204"/>
      <c r="BP73" s="204"/>
      <c r="BQ73" s="204"/>
      <c r="BR73" s="204"/>
      <c r="BS73" s="204"/>
      <c r="BT73" s="204"/>
      <c r="BU73" s="204"/>
      <c r="BV73" s="204"/>
      <c r="BW73" s="204"/>
      <c r="BX73" s="204"/>
      <c r="BY73" s="204"/>
      <c r="BZ73" s="204"/>
      <c r="CA73" s="204"/>
      <c r="CB73" s="204"/>
      <c r="CC73" s="204"/>
      <c r="CD73" s="204"/>
      <c r="CE73" s="204"/>
      <c r="CF73" s="204"/>
      <c r="CG73" s="204"/>
      <c r="CH73" s="204"/>
      <c r="CI73" s="204"/>
      <c r="CJ73" s="204"/>
      <c r="CK73" s="204"/>
      <c r="CL73" s="204"/>
      <c r="CM73" s="204"/>
      <c r="CN73" s="204"/>
      <c r="CO73" s="204"/>
      <c r="CP73" s="204"/>
      <c r="CQ73" s="204"/>
      <c r="CR73" s="204"/>
      <c r="CS73" s="204"/>
      <c r="CT73" s="204"/>
      <c r="CU73" s="204"/>
      <c r="CV73" s="204"/>
      <c r="CW73" s="204"/>
      <c r="CX73" s="204"/>
      <c r="CY73" s="204"/>
      <c r="CZ73" s="204"/>
      <c r="DA73" s="204"/>
      <c r="DB73" s="204"/>
      <c r="DC73" s="204"/>
      <c r="DD73" s="204"/>
      <c r="DE73" s="204"/>
      <c r="DF73" s="204"/>
      <c r="DG73" s="204"/>
      <c r="DH73" s="204"/>
      <c r="DI73" s="204"/>
      <c r="DJ73" s="204"/>
      <c r="DK73" s="204"/>
      <c r="DL73" s="204"/>
      <c r="DM73" s="204"/>
      <c r="DN73" s="204"/>
      <c r="DO73" s="204"/>
      <c r="DP73" s="204"/>
      <c r="DQ73" s="204"/>
      <c r="DR73" s="204"/>
      <c r="DS73" s="204"/>
      <c r="DT73" s="204"/>
      <c r="DU73" s="204"/>
      <c r="DV73" s="204"/>
      <c r="DW73" s="204"/>
      <c r="DX73" s="204"/>
      <c r="DY73" s="204"/>
      <c r="DZ73" s="204"/>
      <c r="EA73" s="204"/>
      <c r="EB73" s="204"/>
      <c r="EC73" s="204"/>
      <c r="ED73" s="204"/>
      <c r="EE73" s="204"/>
      <c r="EF73" s="204"/>
      <c r="EG73" s="204"/>
      <c r="EH73" s="204"/>
      <c r="EI73" s="204"/>
      <c r="EJ73" s="205"/>
    </row>
    <row r="74" spans="1:161" s="1" customFormat="1" ht="15" customHeight="1">
      <c r="A74" s="15" t="s">
        <v>563</v>
      </c>
      <c r="B74" s="15" t="s">
        <v>179</v>
      </c>
      <c r="C74" s="25" t="s">
        <v>2710</v>
      </c>
      <c r="D74" s="15"/>
      <c r="E74" s="15"/>
      <c r="F74" s="368" t="s">
        <v>2962</v>
      </c>
      <c r="G74" s="296" t="s">
        <v>2963</v>
      </c>
      <c r="H74" s="446" t="s">
        <v>469</v>
      </c>
      <c r="I74" s="296" t="s">
        <v>470</v>
      </c>
      <c r="J74" s="296" t="s">
        <v>471</v>
      </c>
      <c r="K74" s="446" t="s">
        <v>472</v>
      </c>
      <c r="L74" s="296">
        <v>55431</v>
      </c>
      <c r="M74" s="366" t="s">
        <v>473</v>
      </c>
      <c r="N74" s="296"/>
      <c r="O74" s="296" t="s">
        <v>474</v>
      </c>
      <c r="P74" s="296" t="s">
        <v>475</v>
      </c>
      <c r="Q74" s="296" t="s">
        <v>476</v>
      </c>
      <c r="R74" s="296" t="s">
        <v>477</v>
      </c>
      <c r="S74" s="446" t="s">
        <v>472</v>
      </c>
      <c r="T74" s="446">
        <v>55417</v>
      </c>
      <c r="U74" s="296"/>
      <c r="V74" s="717" t="s">
        <v>478</v>
      </c>
      <c r="W74" s="65"/>
      <c r="X74" s="41"/>
      <c r="Y74" s="15">
        <v>721</v>
      </c>
      <c r="Z74" s="15">
        <v>724</v>
      </c>
      <c r="AA74" s="15"/>
      <c r="AB74" s="66"/>
      <c r="AC74" s="294" t="s">
        <v>2708</v>
      </c>
      <c r="AD74" s="15" t="s">
        <v>2685</v>
      </c>
      <c r="AE74" s="312"/>
      <c r="AF74" s="15"/>
      <c r="AG74" s="69"/>
      <c r="AH74" s="70"/>
      <c r="AI74" s="69"/>
      <c r="AJ74" s="41"/>
      <c r="AK74" s="26" t="s">
        <v>2961</v>
      </c>
      <c r="AL74" s="15"/>
      <c r="AM74" s="66"/>
      <c r="AN74" s="75"/>
      <c r="AO74" s="202" t="str">
        <f>I74&amp;" "&amp;J74&amp;","&amp;" "&amp;K74&amp;" "&amp;L74</f>
        <v>2020 W. 98th St Bloomington, MN 55431</v>
      </c>
      <c r="AP74" s="348"/>
      <c r="AQ74" s="203">
        <v>14</v>
      </c>
      <c r="AR74" s="203"/>
      <c r="AS74" s="204"/>
      <c r="AT74" s="204"/>
      <c r="AU74" s="204"/>
      <c r="AV74" s="204"/>
      <c r="AW74" s="204"/>
      <c r="AX74" s="204"/>
      <c r="AY74" s="204"/>
      <c r="AZ74" s="204"/>
      <c r="BA74" s="204"/>
      <c r="BB74" s="204"/>
      <c r="BC74" s="204"/>
      <c r="BD74" s="204"/>
      <c r="BE74" s="204"/>
      <c r="BF74" s="204"/>
      <c r="BG74" s="204"/>
      <c r="BH74" s="204"/>
      <c r="BI74" s="204"/>
      <c r="BJ74" s="204"/>
      <c r="BK74" s="204"/>
      <c r="BL74" s="204"/>
      <c r="BM74" s="204"/>
      <c r="BN74" s="204"/>
      <c r="BO74" s="204"/>
      <c r="BP74" s="204"/>
      <c r="BQ74" s="204"/>
      <c r="BR74" s="204"/>
      <c r="BS74" s="204"/>
      <c r="BT74" s="204"/>
      <c r="BU74" s="204"/>
      <c r="BV74" s="204"/>
      <c r="BW74" s="204"/>
      <c r="BX74" s="204"/>
      <c r="BY74" s="204"/>
      <c r="BZ74" s="204"/>
      <c r="CA74" s="204"/>
      <c r="CB74" s="204"/>
      <c r="CC74" s="204"/>
      <c r="CD74" s="204"/>
      <c r="CE74" s="204"/>
      <c r="CF74" s="204"/>
      <c r="CG74" s="204"/>
      <c r="CH74" s="204"/>
      <c r="CI74" s="204"/>
      <c r="CJ74" s="204"/>
      <c r="CK74" s="204"/>
      <c r="CL74" s="204"/>
      <c r="CM74" s="204"/>
      <c r="CN74" s="204"/>
      <c r="CO74" s="204"/>
      <c r="CP74" s="204"/>
      <c r="CQ74" s="204"/>
      <c r="CR74" s="204"/>
      <c r="CS74" s="204"/>
      <c r="CT74" s="204"/>
      <c r="CU74" s="204"/>
      <c r="CV74" s="204"/>
      <c r="CW74" s="204"/>
      <c r="CX74" s="204"/>
      <c r="CY74" s="204"/>
      <c r="CZ74" s="204"/>
      <c r="DA74" s="204"/>
      <c r="DB74" s="204"/>
      <c r="DC74" s="204"/>
      <c r="DD74" s="204"/>
      <c r="DE74" s="204"/>
      <c r="DF74" s="204"/>
      <c r="DG74" s="204"/>
      <c r="DH74" s="204"/>
      <c r="DI74" s="204"/>
      <c r="DJ74" s="204"/>
      <c r="DK74" s="204"/>
      <c r="DL74" s="204"/>
      <c r="DM74" s="204"/>
      <c r="DN74" s="204"/>
      <c r="DO74" s="204"/>
      <c r="DP74" s="204"/>
      <c r="DQ74" s="204"/>
      <c r="DR74" s="204"/>
      <c r="DS74" s="204"/>
      <c r="DT74" s="204"/>
      <c r="DU74" s="204"/>
      <c r="DV74" s="204"/>
      <c r="DW74" s="204"/>
      <c r="DX74" s="204"/>
      <c r="DY74" s="204"/>
      <c r="DZ74" s="204"/>
      <c r="EA74" s="204"/>
      <c r="EB74" s="204"/>
      <c r="EC74" s="204"/>
      <c r="ED74" s="204"/>
      <c r="EE74" s="204"/>
      <c r="EF74" s="204"/>
      <c r="EG74" s="204"/>
      <c r="EH74" s="204"/>
      <c r="EI74" s="204"/>
      <c r="EJ74" s="205"/>
    </row>
    <row r="75" spans="1:161" s="1" customFormat="1" ht="15" customHeight="1">
      <c r="A75" s="15" t="s">
        <v>563</v>
      </c>
      <c r="B75" s="15" t="s">
        <v>179</v>
      </c>
      <c r="C75" s="25" t="s">
        <v>2710</v>
      </c>
      <c r="D75" s="15"/>
      <c r="E75" s="15"/>
      <c r="F75" s="368" t="s">
        <v>2964</v>
      </c>
      <c r="G75" s="296" t="s">
        <v>2965</v>
      </c>
      <c r="H75" s="446" t="s">
        <v>469</v>
      </c>
      <c r="I75" s="296" t="s">
        <v>470</v>
      </c>
      <c r="J75" s="296" t="s">
        <v>471</v>
      </c>
      <c r="K75" s="446" t="s">
        <v>472</v>
      </c>
      <c r="L75" s="296">
        <v>55431</v>
      </c>
      <c r="M75" s="366" t="s">
        <v>473</v>
      </c>
      <c r="N75" s="296"/>
      <c r="O75" s="296" t="s">
        <v>474</v>
      </c>
      <c r="P75" s="296" t="s">
        <v>475</v>
      </c>
      <c r="Q75" s="296" t="s">
        <v>476</v>
      </c>
      <c r="R75" s="296" t="s">
        <v>477</v>
      </c>
      <c r="S75" s="446" t="s">
        <v>472</v>
      </c>
      <c r="T75" s="446">
        <v>55417</v>
      </c>
      <c r="U75" s="296"/>
      <c r="V75" s="717" t="s">
        <v>478</v>
      </c>
      <c r="W75" s="65"/>
      <c r="X75" s="41"/>
      <c r="Y75" s="15">
        <v>804</v>
      </c>
      <c r="Z75" s="15">
        <v>807</v>
      </c>
      <c r="AA75" s="15"/>
      <c r="AB75" s="66"/>
      <c r="AC75" s="294" t="s">
        <v>2938</v>
      </c>
      <c r="AD75" s="15" t="s">
        <v>2685</v>
      </c>
      <c r="AE75" s="312"/>
      <c r="AF75" s="15"/>
      <c r="AG75" s="69"/>
      <c r="AH75" s="70"/>
      <c r="AI75" s="69"/>
      <c r="AJ75" s="41"/>
      <c r="AK75" s="26" t="s">
        <v>2961</v>
      </c>
      <c r="AL75" s="15"/>
      <c r="AM75" s="66"/>
      <c r="AN75" s="75"/>
      <c r="AO75" s="202" t="str">
        <f>I75&amp;" "&amp;J75&amp;","&amp;" "&amp;K75&amp;" "&amp;L75</f>
        <v>2020 W. 98th St Bloomington, MN 55431</v>
      </c>
      <c r="AP75" s="348"/>
      <c r="AQ75" s="203">
        <v>16</v>
      </c>
      <c r="AR75" s="203"/>
      <c r="AS75" s="204"/>
      <c r="AT75" s="204"/>
      <c r="AU75" s="204"/>
      <c r="AV75" s="204"/>
      <c r="AW75" s="204"/>
      <c r="AX75" s="204"/>
      <c r="AY75" s="204"/>
      <c r="AZ75" s="204"/>
      <c r="BA75" s="204"/>
      <c r="BB75" s="204"/>
      <c r="BC75" s="204"/>
      <c r="BD75" s="204"/>
      <c r="BE75" s="204"/>
      <c r="BF75" s="204"/>
      <c r="BG75" s="204"/>
      <c r="BH75" s="204"/>
      <c r="BI75" s="204"/>
      <c r="BJ75" s="204"/>
      <c r="BK75" s="204"/>
      <c r="BL75" s="204"/>
      <c r="BM75" s="204"/>
      <c r="BN75" s="204"/>
      <c r="BO75" s="204"/>
      <c r="BP75" s="204"/>
      <c r="BQ75" s="204"/>
      <c r="BR75" s="204"/>
      <c r="BS75" s="204"/>
      <c r="BT75" s="204"/>
      <c r="BU75" s="204"/>
      <c r="BV75" s="204"/>
      <c r="BW75" s="204"/>
      <c r="BX75" s="204"/>
      <c r="BY75" s="204"/>
      <c r="BZ75" s="204"/>
      <c r="CA75" s="204"/>
      <c r="CB75" s="204"/>
      <c r="CC75" s="204"/>
      <c r="CD75" s="204"/>
      <c r="CE75" s="204"/>
      <c r="CF75" s="204"/>
      <c r="CG75" s="204"/>
      <c r="CH75" s="204"/>
      <c r="CI75" s="204"/>
      <c r="CJ75" s="204"/>
      <c r="CK75" s="204"/>
      <c r="CL75" s="204"/>
      <c r="CM75" s="204"/>
      <c r="CN75" s="204"/>
      <c r="CO75" s="204"/>
      <c r="CP75" s="204"/>
      <c r="CQ75" s="204"/>
      <c r="CR75" s="204"/>
      <c r="CS75" s="204"/>
      <c r="CT75" s="204"/>
      <c r="CU75" s="204"/>
      <c r="CV75" s="204"/>
      <c r="CW75" s="204"/>
      <c r="CX75" s="204"/>
      <c r="CY75" s="204"/>
      <c r="CZ75" s="204"/>
      <c r="DA75" s="204"/>
      <c r="DB75" s="204"/>
      <c r="DC75" s="204"/>
      <c r="DD75" s="204"/>
      <c r="DE75" s="204"/>
      <c r="DF75" s="204"/>
      <c r="DG75" s="204"/>
      <c r="DH75" s="204"/>
      <c r="DI75" s="204"/>
      <c r="DJ75" s="204"/>
      <c r="DK75" s="204"/>
      <c r="DL75" s="204"/>
      <c r="DM75" s="204"/>
      <c r="DN75" s="204"/>
      <c r="DO75" s="204"/>
      <c r="DP75" s="204"/>
      <c r="DQ75" s="204"/>
      <c r="DR75" s="204"/>
      <c r="DS75" s="204"/>
      <c r="DT75" s="204"/>
      <c r="DU75" s="204"/>
      <c r="DV75" s="204"/>
      <c r="DW75" s="204"/>
      <c r="DX75" s="204"/>
      <c r="DY75" s="204"/>
      <c r="DZ75" s="204"/>
      <c r="EA75" s="204"/>
      <c r="EB75" s="204"/>
      <c r="EC75" s="204"/>
      <c r="ED75" s="204"/>
      <c r="EE75" s="204"/>
      <c r="EF75" s="204"/>
      <c r="EG75" s="204"/>
      <c r="EH75" s="204"/>
      <c r="EI75" s="204"/>
      <c r="EJ75" s="205"/>
    </row>
    <row r="76" spans="1:161" s="1" customFormat="1" ht="15" customHeight="1">
      <c r="A76" s="15" t="s">
        <v>563</v>
      </c>
      <c r="B76" s="15"/>
      <c r="C76" s="25" t="s">
        <v>2734</v>
      </c>
      <c r="D76" s="16"/>
      <c r="E76" s="16"/>
      <c r="F76" s="13" t="s">
        <v>2966</v>
      </c>
      <c r="G76" s="1" t="s">
        <v>2967</v>
      </c>
      <c r="H76" s="16" t="s">
        <v>2968</v>
      </c>
      <c r="I76" s="14" t="s">
        <v>2969</v>
      </c>
      <c r="J76" s="14" t="s">
        <v>2970</v>
      </c>
      <c r="K76" s="16" t="s">
        <v>248</v>
      </c>
      <c r="L76" s="252" t="s">
        <v>2971</v>
      </c>
      <c r="M76" s="351" t="s">
        <v>926</v>
      </c>
      <c r="N76" s="253"/>
      <c r="O76" s="14" t="s">
        <v>2972</v>
      </c>
      <c r="P76" s="13" t="s">
        <v>928</v>
      </c>
      <c r="Q76" s="13" t="s">
        <v>2973</v>
      </c>
      <c r="R76" s="13" t="s">
        <v>2970</v>
      </c>
      <c r="S76" s="16" t="s">
        <v>248</v>
      </c>
      <c r="T76" s="16">
        <v>43085</v>
      </c>
      <c r="U76" s="13"/>
      <c r="V76" s="716" t="s">
        <v>929</v>
      </c>
      <c r="W76" s="63"/>
      <c r="X76" s="41"/>
      <c r="Y76" s="16">
        <v>721</v>
      </c>
      <c r="Z76" s="16">
        <v>724</v>
      </c>
      <c r="AA76" s="15"/>
      <c r="AB76" s="66"/>
      <c r="AC76" s="294" t="s">
        <v>2708</v>
      </c>
      <c r="AD76" s="15" t="s">
        <v>2685</v>
      </c>
      <c r="AE76" s="312"/>
      <c r="AF76" s="16"/>
      <c r="AG76" s="110">
        <v>295</v>
      </c>
      <c r="AH76" s="70">
        <v>295</v>
      </c>
      <c r="AI76" s="110"/>
      <c r="AJ76" s="41"/>
      <c r="AK76" s="26" t="s">
        <v>2974</v>
      </c>
      <c r="AL76" s="15"/>
      <c r="AM76" s="66"/>
      <c r="AN76" s="75"/>
      <c r="AO76" s="202" t="str">
        <f>I76&amp;" "&amp;J76&amp;","&amp;" "&amp;K76&amp;" "&amp;L76</f>
        <v>1485 Lazelle Rd. Worthington, OH 43081</v>
      </c>
      <c r="AP76" s="348"/>
      <c r="AQ76" s="203">
        <v>14</v>
      </c>
      <c r="AR76" s="203"/>
      <c r="AS76" s="204"/>
      <c r="AT76" s="204"/>
      <c r="AU76" s="204"/>
      <c r="AV76" s="204"/>
      <c r="AW76" s="204"/>
      <c r="AX76" s="204"/>
      <c r="AY76" s="204"/>
      <c r="AZ76" s="204"/>
      <c r="BA76" s="204"/>
      <c r="BB76" s="204"/>
      <c r="BC76" s="204"/>
      <c r="BD76" s="204"/>
      <c r="BE76" s="204"/>
      <c r="BF76" s="204"/>
      <c r="BG76" s="204"/>
      <c r="BH76" s="204"/>
      <c r="BI76" s="204"/>
      <c r="BJ76" s="204"/>
      <c r="BK76" s="204"/>
      <c r="BL76" s="204"/>
      <c r="BM76" s="204"/>
      <c r="BN76" s="204"/>
      <c r="BO76" s="204"/>
      <c r="BP76" s="204"/>
      <c r="BQ76" s="204"/>
      <c r="BR76" s="204"/>
      <c r="BS76" s="204"/>
      <c r="BT76" s="204"/>
      <c r="BU76" s="204"/>
      <c r="BV76" s="204"/>
      <c r="BW76" s="204"/>
      <c r="BX76" s="204"/>
      <c r="BY76" s="204"/>
      <c r="BZ76" s="204"/>
      <c r="CA76" s="204"/>
      <c r="CB76" s="204"/>
      <c r="CC76" s="204"/>
      <c r="CD76" s="204"/>
      <c r="CE76" s="204"/>
      <c r="CF76" s="204"/>
      <c r="CG76" s="204"/>
      <c r="CH76" s="204"/>
      <c r="CI76" s="204"/>
      <c r="CJ76" s="204"/>
      <c r="CK76" s="204"/>
      <c r="CL76" s="204"/>
      <c r="CM76" s="204"/>
      <c r="CN76" s="204"/>
      <c r="CO76" s="204"/>
      <c r="CP76" s="204"/>
      <c r="CQ76" s="204"/>
      <c r="CR76" s="204"/>
      <c r="CS76" s="204"/>
      <c r="CT76" s="204"/>
      <c r="CU76" s="204"/>
      <c r="CV76" s="204"/>
      <c r="CW76" s="204"/>
      <c r="CX76" s="204"/>
      <c r="CY76" s="204"/>
      <c r="CZ76" s="204"/>
      <c r="DA76" s="204"/>
      <c r="DB76" s="204"/>
      <c r="DC76" s="204"/>
      <c r="DD76" s="204"/>
      <c r="DE76" s="204"/>
      <c r="DF76" s="204"/>
      <c r="DG76" s="204"/>
      <c r="DH76" s="204"/>
      <c r="DI76" s="204"/>
      <c r="DJ76" s="204"/>
      <c r="DK76" s="204"/>
      <c r="DL76" s="204"/>
      <c r="DM76" s="204"/>
      <c r="DN76" s="204"/>
      <c r="DO76" s="204"/>
      <c r="DP76" s="204"/>
      <c r="DQ76" s="204"/>
      <c r="DR76" s="204"/>
      <c r="DS76" s="204"/>
      <c r="DT76" s="204"/>
      <c r="DU76" s="204"/>
      <c r="DV76" s="204"/>
      <c r="DW76" s="204"/>
      <c r="DX76" s="204"/>
      <c r="DY76" s="204"/>
      <c r="DZ76" s="204"/>
      <c r="EA76" s="204"/>
      <c r="EB76" s="204"/>
      <c r="EC76" s="204"/>
      <c r="ED76" s="204"/>
      <c r="EE76" s="204"/>
      <c r="EF76" s="204"/>
      <c r="EG76" s="204"/>
      <c r="EH76" s="204"/>
      <c r="EI76" s="204"/>
      <c r="EJ76" s="205"/>
    </row>
    <row r="77" spans="1:161" s="1" customFormat="1" ht="15" customHeight="1">
      <c r="A77" s="15" t="s">
        <v>563</v>
      </c>
      <c r="B77" s="15" t="s">
        <v>179</v>
      </c>
      <c r="C77" s="25" t="s">
        <v>2710</v>
      </c>
      <c r="D77" s="16"/>
      <c r="E77" s="16"/>
      <c r="F77" s="13" t="s">
        <v>2975</v>
      </c>
      <c r="G77" s="1" t="s">
        <v>2976</v>
      </c>
      <c r="H77" s="16" t="s">
        <v>2977</v>
      </c>
      <c r="I77" s="14" t="s">
        <v>483</v>
      </c>
      <c r="J77" s="14" t="s">
        <v>484</v>
      </c>
      <c r="K77" s="16" t="s">
        <v>485</v>
      </c>
      <c r="L77" s="252">
        <v>33837</v>
      </c>
      <c r="M77" s="351" t="s">
        <v>486</v>
      </c>
      <c r="N77" s="253"/>
      <c r="O77" s="14" t="s">
        <v>487</v>
      </c>
      <c r="P77" s="13" t="s">
        <v>452</v>
      </c>
      <c r="Q77" s="13"/>
      <c r="R77" s="13"/>
      <c r="S77" s="16"/>
      <c r="T77" s="16"/>
      <c r="U77" s="13"/>
      <c r="V77" s="716" t="s">
        <v>488</v>
      </c>
      <c r="W77" s="63"/>
      <c r="X77" s="41"/>
      <c r="Y77" s="16">
        <v>616</v>
      </c>
      <c r="Z77" s="16">
        <v>619</v>
      </c>
      <c r="AA77" s="15"/>
      <c r="AB77" s="66"/>
      <c r="AC77" s="294" t="s">
        <v>2684</v>
      </c>
      <c r="AD77" s="15" t="s">
        <v>2685</v>
      </c>
      <c r="AE77" s="312"/>
      <c r="AF77" s="16"/>
      <c r="AG77" s="110"/>
      <c r="AH77" s="70">
        <v>295</v>
      </c>
      <c r="AI77" s="110"/>
      <c r="AJ77" s="41"/>
      <c r="AK77" s="26" t="s">
        <v>2978</v>
      </c>
      <c r="AL77" s="15"/>
      <c r="AM77" s="66"/>
      <c r="AN77" s="75"/>
      <c r="AO77" s="202" t="str">
        <f>I77&amp;" "&amp;J77&amp;","&amp;" "&amp;K77&amp;" "&amp;L77</f>
        <v>4525 County Road 547 N Davenport, FL 33837</v>
      </c>
      <c r="AP77" s="348"/>
      <c r="AQ77" s="203">
        <v>6</v>
      </c>
      <c r="AR77" s="203"/>
      <c r="AS77" s="204"/>
      <c r="AT77" s="204"/>
      <c r="AU77" s="204"/>
      <c r="AV77" s="204"/>
      <c r="AW77" s="204"/>
      <c r="AX77" s="204"/>
      <c r="AY77" s="204"/>
      <c r="AZ77" s="204"/>
      <c r="BA77" s="204"/>
      <c r="BB77" s="204"/>
      <c r="BC77" s="204"/>
      <c r="BD77" s="204"/>
      <c r="BE77" s="204"/>
      <c r="BF77" s="204"/>
      <c r="BG77" s="204"/>
      <c r="BH77" s="204"/>
      <c r="BI77" s="204"/>
      <c r="BJ77" s="204"/>
      <c r="BK77" s="204"/>
      <c r="BL77" s="204"/>
      <c r="BM77" s="204"/>
      <c r="BN77" s="204"/>
      <c r="BO77" s="204"/>
      <c r="BP77" s="204"/>
      <c r="BQ77" s="204"/>
      <c r="BR77" s="204"/>
      <c r="BS77" s="204"/>
      <c r="BT77" s="204"/>
      <c r="BU77" s="204"/>
      <c r="BV77" s="204"/>
      <c r="BW77" s="204"/>
      <c r="BX77" s="204"/>
      <c r="BY77" s="204"/>
      <c r="BZ77" s="204"/>
      <c r="CA77" s="204"/>
      <c r="CB77" s="204"/>
      <c r="CC77" s="204"/>
      <c r="CD77" s="204"/>
      <c r="CE77" s="204"/>
      <c r="CF77" s="204"/>
      <c r="CG77" s="204"/>
      <c r="CH77" s="204"/>
      <c r="CI77" s="204"/>
      <c r="CJ77" s="204"/>
      <c r="CK77" s="204"/>
      <c r="CL77" s="204"/>
      <c r="CM77" s="204"/>
      <c r="CN77" s="204"/>
      <c r="CO77" s="204"/>
      <c r="CP77" s="204"/>
      <c r="CQ77" s="204"/>
      <c r="CR77" s="204"/>
      <c r="CS77" s="204"/>
      <c r="CT77" s="204"/>
      <c r="CU77" s="204"/>
      <c r="CV77" s="204"/>
      <c r="CW77" s="204"/>
      <c r="CX77" s="204"/>
      <c r="CY77" s="204"/>
      <c r="CZ77" s="204"/>
      <c r="DA77" s="204"/>
      <c r="DB77" s="204"/>
      <c r="DC77" s="204"/>
      <c r="DD77" s="204"/>
      <c r="DE77" s="204"/>
      <c r="DF77" s="204"/>
      <c r="DG77" s="204"/>
      <c r="DH77" s="204"/>
      <c r="DI77" s="204"/>
      <c r="DJ77" s="204"/>
      <c r="DK77" s="204"/>
      <c r="DL77" s="204"/>
      <c r="DM77" s="204"/>
      <c r="DN77" s="204"/>
      <c r="DO77" s="204"/>
      <c r="DP77" s="204"/>
      <c r="DQ77" s="204"/>
      <c r="DR77" s="204"/>
      <c r="DS77" s="204"/>
      <c r="DT77" s="204"/>
      <c r="DU77" s="204"/>
      <c r="DV77" s="204"/>
      <c r="DW77" s="204"/>
      <c r="DX77" s="204"/>
      <c r="DY77" s="204"/>
      <c r="DZ77" s="204"/>
      <c r="EA77" s="204"/>
      <c r="EB77" s="204"/>
      <c r="EC77" s="204"/>
      <c r="ED77" s="204"/>
      <c r="EE77" s="204"/>
      <c r="EF77" s="204"/>
      <c r="EG77" s="204"/>
      <c r="EH77" s="204"/>
      <c r="EI77" s="204"/>
      <c r="EJ77" s="205"/>
    </row>
    <row r="78" spans="1:161" s="4" customFormat="1" ht="15" customHeight="1">
      <c r="A78" s="15" t="s">
        <v>563</v>
      </c>
      <c r="B78" s="15" t="s">
        <v>179</v>
      </c>
      <c r="C78" s="14" t="s">
        <v>2710</v>
      </c>
      <c r="D78" s="15"/>
      <c r="E78" s="15"/>
      <c r="F78" s="296" t="s">
        <v>2979</v>
      </c>
      <c r="G78" s="296" t="s">
        <v>2980</v>
      </c>
      <c r="H78" s="446" t="s">
        <v>492</v>
      </c>
      <c r="I78" s="443" t="s">
        <v>493</v>
      </c>
      <c r="J78" s="443" t="s">
        <v>494</v>
      </c>
      <c r="K78" s="455" t="s">
        <v>495</v>
      </c>
      <c r="L78" s="443">
        <v>83634</v>
      </c>
      <c r="M78" s="366" t="s">
        <v>496</v>
      </c>
      <c r="N78" s="296"/>
      <c r="O78" s="296" t="s">
        <v>497</v>
      </c>
      <c r="P78" s="296" t="s">
        <v>498</v>
      </c>
      <c r="Q78" s="296"/>
      <c r="R78" s="296"/>
      <c r="S78" s="446"/>
      <c r="T78" s="446"/>
      <c r="U78" s="296"/>
      <c r="V78" s="717" t="s">
        <v>499</v>
      </c>
      <c r="W78" s="63"/>
      <c r="X78" s="41"/>
      <c r="Y78" s="15">
        <v>609</v>
      </c>
      <c r="Z78" s="16">
        <v>612</v>
      </c>
      <c r="AA78" s="15"/>
      <c r="AB78" s="15"/>
      <c r="AC78" s="66" t="s">
        <v>2794</v>
      </c>
      <c r="AD78" s="15" t="s">
        <v>2685</v>
      </c>
      <c r="AE78" s="312"/>
      <c r="AF78" s="15"/>
      <c r="AG78" s="64"/>
      <c r="AH78" s="79"/>
      <c r="AI78" s="64"/>
      <c r="AJ78" s="41"/>
      <c r="AK78" s="26" t="s">
        <v>2981</v>
      </c>
      <c r="AL78" s="15"/>
      <c r="AM78" s="66" t="s">
        <v>179</v>
      </c>
      <c r="AN78" s="75"/>
      <c r="AO78" s="202" t="str">
        <f>I78&amp;" "&amp;J78&amp;","&amp;" "&amp;K78&amp;" "&amp;L78</f>
        <v>11199 W Silver Hawk Lane Kuna, ID 83634</v>
      </c>
      <c r="AP78" s="348"/>
      <c r="AQ78" s="203">
        <v>2</v>
      </c>
      <c r="AR78" s="203"/>
      <c r="AS78" s="204"/>
      <c r="AT78" s="204"/>
      <c r="AU78" s="204"/>
      <c r="AV78" s="204"/>
      <c r="AW78" s="203"/>
      <c r="AX78" s="204"/>
      <c r="AY78" s="204"/>
      <c r="AZ78" s="204"/>
      <c r="BA78" s="204"/>
      <c r="BB78" s="204"/>
      <c r="BC78" s="204"/>
      <c r="BD78" s="204"/>
      <c r="BE78" s="204"/>
      <c r="BF78" s="204"/>
      <c r="BG78" s="204"/>
      <c r="BH78" s="204"/>
      <c r="BI78" s="204"/>
      <c r="BJ78" s="204"/>
      <c r="BK78" s="204"/>
      <c r="BL78" s="204"/>
      <c r="BM78" s="204"/>
      <c r="BN78" s="204"/>
      <c r="BO78" s="204"/>
      <c r="BP78" s="204"/>
      <c r="BQ78" s="204"/>
      <c r="BR78" s="204"/>
      <c r="BS78" s="204"/>
      <c r="BT78" s="204"/>
      <c r="BU78" s="204"/>
      <c r="BV78" s="204"/>
      <c r="BW78" s="204"/>
      <c r="BX78" s="204"/>
      <c r="BY78" s="204"/>
      <c r="BZ78" s="204"/>
      <c r="CA78" s="204"/>
      <c r="CB78" s="204"/>
      <c r="CC78" s="204"/>
      <c r="CD78" s="204"/>
      <c r="CE78" s="204"/>
      <c r="CF78" s="204"/>
      <c r="CG78" s="204"/>
      <c r="CH78" s="204"/>
      <c r="CI78" s="204"/>
      <c r="CJ78" s="204"/>
      <c r="CK78" s="204"/>
      <c r="CL78" s="204"/>
      <c r="CM78" s="204"/>
      <c r="CN78" s="204"/>
      <c r="CO78" s="204"/>
      <c r="CP78" s="204"/>
      <c r="CQ78" s="204"/>
      <c r="CR78" s="204"/>
      <c r="CS78" s="204"/>
      <c r="CT78" s="204"/>
      <c r="CU78" s="204"/>
      <c r="CV78" s="204"/>
      <c r="CW78" s="204"/>
      <c r="CX78" s="204"/>
      <c r="CY78" s="204"/>
      <c r="CZ78" s="204"/>
      <c r="DA78" s="204"/>
      <c r="DB78" s="204"/>
      <c r="DC78" s="204"/>
      <c r="DD78" s="204"/>
      <c r="DE78" s="204"/>
      <c r="DF78" s="204"/>
      <c r="DG78" s="204"/>
      <c r="DH78" s="204"/>
      <c r="DI78" s="204"/>
      <c r="DJ78" s="204"/>
      <c r="DK78" s="204"/>
      <c r="DL78" s="204"/>
      <c r="DM78" s="204"/>
      <c r="DN78" s="204"/>
      <c r="DO78" s="204"/>
      <c r="DP78" s="204"/>
      <c r="DQ78" s="204"/>
      <c r="DR78" s="204"/>
      <c r="DS78" s="204"/>
      <c r="DT78" s="204"/>
      <c r="DU78" s="204"/>
      <c r="DV78" s="204"/>
      <c r="DW78" s="204"/>
      <c r="DX78" s="204"/>
      <c r="DY78" s="204"/>
      <c r="DZ78" s="204"/>
      <c r="EA78" s="204"/>
      <c r="EB78" s="204"/>
      <c r="EC78" s="204"/>
      <c r="ED78" s="204"/>
      <c r="EE78" s="204"/>
      <c r="EF78" s="204"/>
      <c r="EG78" s="204"/>
      <c r="EH78" s="204"/>
      <c r="EI78" s="204"/>
      <c r="EJ78" s="205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</row>
    <row r="79" spans="1:161" s="1" customFormat="1" ht="15" customHeight="1">
      <c r="A79" s="15" t="s">
        <v>563</v>
      </c>
      <c r="B79" s="15" t="s">
        <v>179</v>
      </c>
      <c r="C79" s="14" t="s">
        <v>2710</v>
      </c>
      <c r="D79" s="15"/>
      <c r="E79" s="15"/>
      <c r="F79" s="296" t="s">
        <v>2982</v>
      </c>
      <c r="G79" s="296" t="s">
        <v>2983</v>
      </c>
      <c r="H79" s="446" t="s">
        <v>492</v>
      </c>
      <c r="I79" s="296" t="s">
        <v>493</v>
      </c>
      <c r="J79" s="296" t="s">
        <v>494</v>
      </c>
      <c r="K79" s="446" t="s">
        <v>495</v>
      </c>
      <c r="L79" s="296">
        <v>83634</v>
      </c>
      <c r="M79" s="366" t="s">
        <v>496</v>
      </c>
      <c r="N79" s="296"/>
      <c r="O79" s="296" t="s">
        <v>497</v>
      </c>
      <c r="P79" s="296" t="s">
        <v>498</v>
      </c>
      <c r="Q79" s="296"/>
      <c r="R79" s="296"/>
      <c r="S79" s="446"/>
      <c r="T79" s="446"/>
      <c r="U79" s="296"/>
      <c r="V79" s="717" t="s">
        <v>499</v>
      </c>
      <c r="W79" s="63"/>
      <c r="X79" s="41"/>
      <c r="Y79" s="15">
        <v>714</v>
      </c>
      <c r="Z79" s="16">
        <v>717</v>
      </c>
      <c r="AA79" s="15"/>
      <c r="AB79" s="15"/>
      <c r="AC79" s="66" t="s">
        <v>2715</v>
      </c>
      <c r="AD79" s="15" t="s">
        <v>2685</v>
      </c>
      <c r="AE79" s="312"/>
      <c r="AF79" s="15"/>
      <c r="AG79" s="64"/>
      <c r="AH79" s="79"/>
      <c r="AI79" s="64"/>
      <c r="AJ79" s="41"/>
      <c r="AK79" s="26" t="s">
        <v>2981</v>
      </c>
      <c r="AL79" s="15"/>
      <c r="AM79" s="66"/>
      <c r="AN79" s="75"/>
      <c r="AO79" s="202" t="str">
        <f>I79&amp;" "&amp;J79&amp;","&amp;" "&amp;K79&amp;" "&amp;L79</f>
        <v>11199 W Silver Hawk Lane Kuna, ID 83634</v>
      </c>
      <c r="AP79" s="348"/>
      <c r="AQ79" s="203">
        <v>13</v>
      </c>
      <c r="AR79" s="203"/>
      <c r="AS79" s="204"/>
      <c r="AT79" s="204"/>
      <c r="AU79" s="204"/>
      <c r="AV79" s="204"/>
      <c r="AW79" s="203"/>
      <c r="AX79" s="204"/>
      <c r="AY79" s="204"/>
      <c r="AZ79" s="204"/>
      <c r="BA79" s="204"/>
      <c r="BB79" s="204"/>
      <c r="BC79" s="204"/>
      <c r="BD79" s="204"/>
      <c r="BE79" s="204"/>
      <c r="BF79" s="204"/>
      <c r="BG79" s="204"/>
      <c r="BH79" s="204"/>
      <c r="BI79" s="204"/>
      <c r="BJ79" s="204"/>
      <c r="BK79" s="204"/>
      <c r="BL79" s="204"/>
      <c r="BM79" s="204"/>
      <c r="BN79" s="204"/>
      <c r="BO79" s="204"/>
      <c r="BP79" s="204"/>
      <c r="BQ79" s="204"/>
      <c r="BR79" s="204"/>
      <c r="BS79" s="204"/>
      <c r="BT79" s="204"/>
      <c r="BU79" s="204"/>
      <c r="BV79" s="204"/>
      <c r="BW79" s="204"/>
      <c r="BX79" s="204"/>
      <c r="BY79" s="204"/>
      <c r="BZ79" s="204"/>
      <c r="CA79" s="204"/>
      <c r="CB79" s="204"/>
      <c r="CC79" s="204"/>
      <c r="CD79" s="204"/>
      <c r="CE79" s="204"/>
      <c r="CF79" s="204"/>
      <c r="CG79" s="204"/>
      <c r="CH79" s="204"/>
      <c r="CI79" s="204"/>
      <c r="CJ79" s="204"/>
      <c r="CK79" s="204"/>
      <c r="CL79" s="204"/>
      <c r="CM79" s="204"/>
      <c r="CN79" s="204"/>
      <c r="CO79" s="204"/>
      <c r="CP79" s="204"/>
      <c r="CQ79" s="204"/>
      <c r="CR79" s="204"/>
      <c r="CS79" s="204"/>
      <c r="CT79" s="204"/>
      <c r="CU79" s="204"/>
      <c r="CV79" s="204"/>
      <c r="CW79" s="204"/>
      <c r="CX79" s="204"/>
      <c r="CY79" s="204"/>
      <c r="CZ79" s="204"/>
      <c r="DA79" s="204"/>
      <c r="DB79" s="204"/>
      <c r="DC79" s="204"/>
      <c r="DD79" s="204"/>
      <c r="DE79" s="204"/>
      <c r="DF79" s="204"/>
      <c r="DG79" s="204"/>
      <c r="DH79" s="204"/>
      <c r="DI79" s="204"/>
      <c r="DJ79" s="204"/>
      <c r="DK79" s="204"/>
      <c r="DL79" s="204"/>
      <c r="DM79" s="204"/>
      <c r="DN79" s="204"/>
      <c r="DO79" s="204"/>
      <c r="DP79" s="204"/>
      <c r="DQ79" s="204"/>
      <c r="DR79" s="204"/>
      <c r="DS79" s="204"/>
      <c r="DT79" s="204"/>
      <c r="DU79" s="204"/>
      <c r="DV79" s="204"/>
      <c r="DW79" s="204"/>
      <c r="DX79" s="204"/>
      <c r="DY79" s="204"/>
      <c r="DZ79" s="204"/>
      <c r="EA79" s="204"/>
      <c r="EB79" s="204"/>
      <c r="EC79" s="204"/>
      <c r="ED79" s="204"/>
      <c r="EE79" s="204"/>
      <c r="EF79" s="204"/>
      <c r="EG79" s="204"/>
      <c r="EH79" s="204"/>
      <c r="EI79" s="204"/>
      <c r="EJ79" s="205"/>
    </row>
    <row r="80" spans="1:161" s="2" customFormat="1" ht="15" customHeight="1">
      <c r="A80" s="15" t="s">
        <v>563</v>
      </c>
      <c r="B80" s="15"/>
      <c r="C80" s="25" t="s">
        <v>2710</v>
      </c>
      <c r="D80" s="15">
        <v>78</v>
      </c>
      <c r="E80" s="15">
        <v>80</v>
      </c>
      <c r="F80" s="1" t="s">
        <v>2984</v>
      </c>
      <c r="G80" s="1" t="s">
        <v>2985</v>
      </c>
      <c r="H80" s="16" t="s">
        <v>2986</v>
      </c>
      <c r="I80" s="199" t="s">
        <v>2987</v>
      </c>
      <c r="J80" s="199" t="s">
        <v>1663</v>
      </c>
      <c r="K80" s="200" t="s">
        <v>364</v>
      </c>
      <c r="L80" s="294">
        <v>24502</v>
      </c>
      <c r="M80" s="13" t="s">
        <v>1660</v>
      </c>
      <c r="N80" s="13"/>
      <c r="O80" s="25" t="s">
        <v>1186</v>
      </c>
      <c r="P80" s="1" t="s">
        <v>2988</v>
      </c>
      <c r="Q80" s="1" t="s">
        <v>2989</v>
      </c>
      <c r="R80" s="1" t="s">
        <v>1663</v>
      </c>
      <c r="S80" s="15" t="s">
        <v>364</v>
      </c>
      <c r="T80" s="19">
        <v>24503</v>
      </c>
      <c r="U80" s="1"/>
      <c r="V80" s="716" t="s">
        <v>1664</v>
      </c>
      <c r="W80" s="63"/>
      <c r="X80" s="41" t="s">
        <v>179</v>
      </c>
      <c r="Y80" s="15">
        <v>616</v>
      </c>
      <c r="Z80" s="15">
        <v>619</v>
      </c>
      <c r="AA80" s="15"/>
      <c r="AB80" s="15"/>
      <c r="AC80" s="66" t="s">
        <v>2684</v>
      </c>
      <c r="AD80" s="15" t="s">
        <v>2685</v>
      </c>
      <c r="AE80" s="312" t="s">
        <v>179</v>
      </c>
      <c r="AF80" s="15">
        <v>85</v>
      </c>
      <c r="AG80" s="69">
        <v>295</v>
      </c>
      <c r="AH80" s="70">
        <v>295</v>
      </c>
      <c r="AI80" s="69"/>
      <c r="AJ80" s="41" t="s">
        <v>179</v>
      </c>
      <c r="AK80" s="26" t="s">
        <v>2990</v>
      </c>
      <c r="AL80" s="15"/>
      <c r="AM80" s="66"/>
      <c r="AN80" s="75" t="s">
        <v>179</v>
      </c>
      <c r="AO80" s="202" t="str">
        <f>I80&amp;" "&amp;J80&amp;","&amp;" "&amp;K80&amp;" "&amp;L80</f>
        <v>3701 Candlers Mountain Rd Lynchburg, VA 24502</v>
      </c>
      <c r="AP80" s="348"/>
      <c r="AQ80" s="203">
        <v>6</v>
      </c>
      <c r="AR80" s="203"/>
      <c r="AS80" s="204"/>
      <c r="AT80" s="204"/>
      <c r="AU80" s="204"/>
      <c r="AV80" s="204"/>
      <c r="AW80" s="204"/>
      <c r="AX80" s="204"/>
      <c r="AY80" s="204"/>
      <c r="AZ80" s="204"/>
      <c r="BA80" s="204"/>
      <c r="BB80" s="204"/>
      <c r="BC80" s="204"/>
      <c r="BD80" s="204"/>
      <c r="BE80" s="204"/>
      <c r="BF80" s="204"/>
      <c r="BG80" s="204"/>
      <c r="BH80" s="204"/>
      <c r="BI80" s="204"/>
      <c r="BJ80" s="204"/>
      <c r="BK80" s="204"/>
      <c r="BL80" s="204"/>
      <c r="BM80" s="204"/>
      <c r="BN80" s="204"/>
      <c r="BO80" s="204"/>
      <c r="BP80" s="204"/>
      <c r="BQ80" s="204"/>
      <c r="BR80" s="204"/>
      <c r="BS80" s="204"/>
      <c r="BT80" s="204"/>
      <c r="BU80" s="204"/>
      <c r="BV80" s="204"/>
      <c r="BW80" s="204"/>
      <c r="BX80" s="204"/>
      <c r="BY80" s="204"/>
      <c r="BZ80" s="204"/>
      <c r="CA80" s="204"/>
      <c r="CB80" s="204"/>
      <c r="CC80" s="204"/>
      <c r="CD80" s="204"/>
      <c r="CE80" s="204"/>
      <c r="CF80" s="204"/>
      <c r="CG80" s="204"/>
      <c r="CH80" s="204"/>
      <c r="CI80" s="204"/>
      <c r="CJ80" s="204"/>
      <c r="CK80" s="204"/>
      <c r="CL80" s="204"/>
      <c r="CM80" s="204"/>
      <c r="CN80" s="204"/>
      <c r="CO80" s="204"/>
      <c r="CP80" s="204"/>
      <c r="CQ80" s="204"/>
      <c r="CR80" s="204"/>
      <c r="CS80" s="204"/>
      <c r="CT80" s="204"/>
      <c r="CU80" s="204"/>
      <c r="CV80" s="204"/>
      <c r="CW80" s="204"/>
      <c r="CX80" s="204"/>
      <c r="CY80" s="204"/>
      <c r="CZ80" s="204"/>
      <c r="DA80" s="204"/>
      <c r="DB80" s="204"/>
      <c r="DC80" s="204"/>
      <c r="DD80" s="204"/>
      <c r="DE80" s="204"/>
      <c r="DF80" s="204"/>
      <c r="DG80" s="204"/>
      <c r="DH80" s="204"/>
      <c r="DI80" s="204"/>
      <c r="DJ80" s="204"/>
      <c r="DK80" s="204"/>
      <c r="DL80" s="204"/>
      <c r="DM80" s="204"/>
      <c r="DN80" s="204"/>
      <c r="DO80" s="204"/>
      <c r="DP80" s="204"/>
      <c r="DQ80" s="204"/>
      <c r="DR80" s="204"/>
      <c r="DS80" s="204"/>
      <c r="DT80" s="204"/>
      <c r="DU80" s="204"/>
      <c r="DV80" s="204"/>
      <c r="DW80" s="204"/>
      <c r="DX80" s="204"/>
      <c r="DY80" s="204"/>
      <c r="DZ80" s="204"/>
      <c r="EA80" s="204"/>
      <c r="EB80" s="204"/>
      <c r="EC80" s="204"/>
      <c r="ED80" s="204"/>
      <c r="EE80" s="204"/>
      <c r="EF80" s="204"/>
      <c r="EG80" s="204"/>
      <c r="EH80" s="204"/>
      <c r="EI80" s="204"/>
      <c r="EJ80" s="205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</row>
    <row r="81" spans="1:161" s="4" customFormat="1" ht="15" customHeight="1">
      <c r="A81" s="15" t="s">
        <v>563</v>
      </c>
      <c r="B81" s="15" t="s">
        <v>179</v>
      </c>
      <c r="C81" s="25" t="s">
        <v>2710</v>
      </c>
      <c r="D81" s="15"/>
      <c r="E81" s="15"/>
      <c r="F81" s="1" t="s">
        <v>2991</v>
      </c>
      <c r="G81" s="1" t="s">
        <v>2992</v>
      </c>
      <c r="H81" s="16" t="s">
        <v>2993</v>
      </c>
      <c r="I81" s="199" t="s">
        <v>2994</v>
      </c>
      <c r="J81" s="199" t="s">
        <v>2995</v>
      </c>
      <c r="K81" s="200" t="s">
        <v>532</v>
      </c>
      <c r="L81" s="294">
        <v>15012</v>
      </c>
      <c r="M81" s="13" t="s">
        <v>533</v>
      </c>
      <c r="N81" s="13"/>
      <c r="O81" s="25" t="s">
        <v>451</v>
      </c>
      <c r="P81" s="1" t="s">
        <v>534</v>
      </c>
      <c r="Q81" s="13" t="s">
        <v>535</v>
      </c>
      <c r="R81" s="13" t="s">
        <v>536</v>
      </c>
      <c r="S81" s="16" t="s">
        <v>532</v>
      </c>
      <c r="T81" s="16">
        <v>15216</v>
      </c>
      <c r="U81" s="1"/>
      <c r="V81" s="716" t="s">
        <v>537</v>
      </c>
      <c r="W81" s="63"/>
      <c r="X81" s="41"/>
      <c r="Y81" s="15">
        <v>609</v>
      </c>
      <c r="Z81" s="15">
        <v>612</v>
      </c>
      <c r="AA81" s="15"/>
      <c r="AB81" s="15"/>
      <c r="AC81" s="66" t="s">
        <v>2794</v>
      </c>
      <c r="AD81" s="15" t="s">
        <v>2685</v>
      </c>
      <c r="AE81" s="312"/>
      <c r="AF81" s="15"/>
      <c r="AG81" s="69"/>
      <c r="AH81" s="70">
        <v>295</v>
      </c>
      <c r="AI81" s="69"/>
      <c r="AJ81" s="41"/>
      <c r="AK81" s="26" t="s">
        <v>2996</v>
      </c>
      <c r="AL81" s="15"/>
      <c r="AM81" s="66" t="s">
        <v>179</v>
      </c>
      <c r="AN81" s="75"/>
      <c r="AO81" s="202" t="str">
        <f>I81&amp;" "&amp;J81&amp;","&amp;" "&amp;K81&amp;" "&amp;L81</f>
        <v>129 Recreation Dr. Belle Vernon, PA 15012</v>
      </c>
      <c r="AP81" s="348"/>
      <c r="AQ81" s="7">
        <v>2</v>
      </c>
      <c r="AR81" s="7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 s="109"/>
    </row>
    <row r="82" spans="1:161" s="1" customFormat="1" ht="15" customHeight="1">
      <c r="A82" s="16" t="s">
        <v>563</v>
      </c>
      <c r="B82" s="16"/>
      <c r="C82" s="25" t="s">
        <v>2734</v>
      </c>
      <c r="D82" s="15"/>
      <c r="E82" s="15">
        <v>48</v>
      </c>
      <c r="F82" s="1" t="s">
        <v>2997</v>
      </c>
      <c r="G82" s="1" t="s">
        <v>2998</v>
      </c>
      <c r="H82" s="16" t="s">
        <v>2999</v>
      </c>
      <c r="I82" s="25" t="s">
        <v>3000</v>
      </c>
      <c r="J82" s="25" t="s">
        <v>3001</v>
      </c>
      <c r="K82" s="15" t="s">
        <v>532</v>
      </c>
      <c r="L82" s="15">
        <v>19015</v>
      </c>
      <c r="M82" s="351" t="s">
        <v>894</v>
      </c>
      <c r="N82" s="78"/>
      <c r="O82" s="25" t="s">
        <v>615</v>
      </c>
      <c r="P82" s="1" t="s">
        <v>895</v>
      </c>
      <c r="Q82" s="1" t="s">
        <v>3002</v>
      </c>
      <c r="R82" s="1" t="s">
        <v>897</v>
      </c>
      <c r="S82" s="15" t="s">
        <v>532</v>
      </c>
      <c r="T82" s="19">
        <v>19382</v>
      </c>
      <c r="V82" s="716" t="s">
        <v>898</v>
      </c>
      <c r="W82" s="63"/>
      <c r="X82" s="41" t="s">
        <v>179</v>
      </c>
      <c r="Y82" s="15">
        <v>707</v>
      </c>
      <c r="Z82" s="15">
        <v>710</v>
      </c>
      <c r="AA82" s="15"/>
      <c r="AB82" s="15"/>
      <c r="AC82" s="66" t="s">
        <v>2743</v>
      </c>
      <c r="AD82" s="15" t="s">
        <v>2685</v>
      </c>
      <c r="AE82" s="312" t="s">
        <v>179</v>
      </c>
      <c r="AF82" s="15"/>
      <c r="AG82" s="69">
        <v>295</v>
      </c>
      <c r="AH82" s="70">
        <v>295</v>
      </c>
      <c r="AI82" s="69"/>
      <c r="AJ82" s="41" t="s">
        <v>179</v>
      </c>
      <c r="AK82" s="26" t="s">
        <v>3003</v>
      </c>
      <c r="AL82" s="15" t="s">
        <v>179</v>
      </c>
      <c r="AM82" s="66"/>
      <c r="AN82" s="75" t="s">
        <v>179</v>
      </c>
      <c r="AO82" s="202" t="str">
        <f>I82&amp;" "&amp;J82&amp;","&amp;" "&amp;K82&amp;" "&amp;L82</f>
        <v>4301 Chandler Dr. Brookhaven, PA 19015</v>
      </c>
      <c r="AP82" s="348"/>
      <c r="AQ82" s="203">
        <v>11</v>
      </c>
      <c r="AR82" s="203"/>
      <c r="AS82" s="204"/>
      <c r="AT82" s="204"/>
      <c r="AU82" s="204"/>
      <c r="AV82" s="204"/>
      <c r="AW82" s="204"/>
      <c r="AX82" s="204"/>
      <c r="AY82" s="204"/>
      <c r="AZ82" s="204"/>
      <c r="BA82" s="204"/>
      <c r="BB82" s="204"/>
      <c r="BC82" s="204"/>
      <c r="BD82" s="204"/>
      <c r="BE82" s="204"/>
      <c r="BF82" s="204"/>
      <c r="BG82" s="204"/>
      <c r="BH82" s="204"/>
      <c r="BI82" s="204"/>
      <c r="BJ82" s="204"/>
      <c r="BK82" s="204"/>
      <c r="BL82" s="204"/>
      <c r="BM82" s="204"/>
      <c r="BN82" s="204"/>
      <c r="BO82" s="204"/>
      <c r="BP82" s="204"/>
      <c r="BQ82" s="204"/>
      <c r="BR82" s="204"/>
      <c r="BS82" s="204"/>
      <c r="BT82" s="204"/>
      <c r="BU82" s="204"/>
      <c r="BV82" s="204"/>
      <c r="BW82" s="204"/>
      <c r="BX82" s="204"/>
      <c r="BY82" s="204"/>
      <c r="BZ82" s="204"/>
      <c r="CA82" s="204"/>
      <c r="CB82" s="204"/>
      <c r="CC82" s="204"/>
      <c r="CD82" s="204"/>
      <c r="CE82" s="204"/>
      <c r="CF82" s="204"/>
      <c r="CG82" s="204"/>
      <c r="CH82" s="204"/>
      <c r="CI82" s="204"/>
      <c r="CJ82" s="204"/>
      <c r="CK82" s="204"/>
      <c r="CL82" s="204"/>
      <c r="CM82" s="204"/>
      <c r="CN82" s="204"/>
      <c r="CO82" s="204"/>
      <c r="CP82" s="204"/>
      <c r="CQ82" s="204"/>
      <c r="CR82" s="204"/>
      <c r="CS82" s="204"/>
      <c r="CT82" s="204"/>
      <c r="CU82" s="204"/>
      <c r="CV82" s="204"/>
      <c r="CW82" s="204"/>
      <c r="CX82" s="204"/>
      <c r="CY82" s="204"/>
      <c r="CZ82" s="204"/>
      <c r="DA82" s="204"/>
      <c r="DB82" s="204"/>
      <c r="DC82" s="204"/>
      <c r="DD82" s="204"/>
      <c r="DE82" s="204"/>
      <c r="DF82" s="204"/>
      <c r="DG82" s="204"/>
      <c r="DH82" s="204"/>
      <c r="DI82" s="204"/>
      <c r="DJ82" s="204"/>
      <c r="DK82" s="204"/>
      <c r="DL82" s="204"/>
      <c r="DM82" s="204"/>
      <c r="DN82" s="204"/>
      <c r="DO82" s="204"/>
      <c r="DP82" s="204"/>
      <c r="DQ82" s="204"/>
      <c r="DR82" s="204"/>
      <c r="DS82" s="204"/>
      <c r="DT82" s="204"/>
      <c r="DU82" s="204"/>
      <c r="DV82" s="204"/>
      <c r="DW82" s="204"/>
      <c r="DX82" s="204"/>
      <c r="DY82" s="204"/>
      <c r="DZ82" s="204"/>
      <c r="EA82" s="204"/>
      <c r="EB82" s="204"/>
      <c r="EC82" s="204"/>
      <c r="ED82" s="204"/>
      <c r="EE82" s="204"/>
      <c r="EF82" s="204"/>
      <c r="EG82" s="204"/>
      <c r="EH82" s="204"/>
      <c r="EI82" s="204"/>
      <c r="EJ82" s="205"/>
    </row>
    <row r="83" spans="1:161" s="2" customFormat="1" ht="15" customHeight="1">
      <c r="A83" s="16" t="s">
        <v>563</v>
      </c>
      <c r="B83" s="15"/>
      <c r="C83" s="14" t="s">
        <v>2710</v>
      </c>
      <c r="D83" s="16">
        <v>81</v>
      </c>
      <c r="E83" s="16">
        <v>86</v>
      </c>
      <c r="F83" s="13" t="s">
        <v>3004</v>
      </c>
      <c r="G83" s="448" t="s">
        <v>1702</v>
      </c>
      <c r="H83" s="16" t="s">
        <v>3005</v>
      </c>
      <c r="I83" s="14" t="s">
        <v>3006</v>
      </c>
      <c r="J83" s="14" t="s">
        <v>3007</v>
      </c>
      <c r="K83" s="16" t="s">
        <v>185</v>
      </c>
      <c r="L83" s="115">
        <v>91750</v>
      </c>
      <c r="M83" s="78" t="s">
        <v>1706</v>
      </c>
      <c r="N83" s="671"/>
      <c r="O83" s="14" t="s">
        <v>1707</v>
      </c>
      <c r="P83" s="13" t="s">
        <v>345</v>
      </c>
      <c r="Q83" s="113" t="s">
        <v>3008</v>
      </c>
      <c r="R83" s="113" t="s">
        <v>3009</v>
      </c>
      <c r="S83" s="701" t="s">
        <v>185</v>
      </c>
      <c r="T83" s="701">
        <v>91767</v>
      </c>
      <c r="U83" s="13"/>
      <c r="V83" s="229" t="s">
        <v>1710</v>
      </c>
      <c r="W83" s="50"/>
      <c r="X83" s="41" t="s">
        <v>179</v>
      </c>
      <c r="Y83" s="15">
        <v>804</v>
      </c>
      <c r="Z83" s="15">
        <v>807</v>
      </c>
      <c r="AA83" s="15" t="s">
        <v>3010</v>
      </c>
      <c r="AB83" s="15" t="s">
        <v>2685</v>
      </c>
      <c r="AC83" s="66" t="s">
        <v>2938</v>
      </c>
      <c r="AD83" s="15" t="s">
        <v>2685</v>
      </c>
      <c r="AE83" s="312" t="s">
        <v>179</v>
      </c>
      <c r="AF83" s="15">
        <v>90</v>
      </c>
      <c r="AG83" s="69">
        <v>320</v>
      </c>
      <c r="AH83" s="70">
        <v>320</v>
      </c>
      <c r="AI83" s="69"/>
      <c r="AJ83" s="41" t="s">
        <v>179</v>
      </c>
      <c r="AK83" s="26" t="s">
        <v>3011</v>
      </c>
      <c r="AL83" s="15"/>
      <c r="AM83" s="66"/>
      <c r="AN83" s="75" t="s">
        <v>179</v>
      </c>
      <c r="AO83" s="202" t="str">
        <f>I83&amp;" "&amp;J83&amp;","&amp;" "&amp;K83&amp;" "&amp;L83</f>
        <v>1505 Holly Oak St La Verne, CA 91750</v>
      </c>
      <c r="AP83" s="190"/>
      <c r="AQ83" s="203"/>
      <c r="AR83" s="203"/>
      <c r="AS83" s="204"/>
      <c r="AT83" s="204"/>
      <c r="AU83" s="204"/>
      <c r="AV83" s="204"/>
      <c r="AW83" s="204"/>
      <c r="AX83" s="204"/>
      <c r="AY83" s="204"/>
      <c r="AZ83" s="204"/>
      <c r="BA83" s="204"/>
      <c r="BB83" s="204"/>
      <c r="BC83" s="204"/>
      <c r="BD83" s="204"/>
      <c r="BE83" s="204"/>
      <c r="BF83" s="204"/>
      <c r="BG83" s="204"/>
      <c r="BH83" s="204"/>
      <c r="BI83" s="204"/>
      <c r="BJ83" s="204"/>
      <c r="BK83" s="204"/>
      <c r="BL83" s="204"/>
      <c r="BM83" s="204"/>
      <c r="BN83" s="204"/>
      <c r="BO83" s="204"/>
      <c r="BP83" s="204"/>
      <c r="BQ83" s="204"/>
      <c r="BR83" s="204"/>
      <c r="BS83" s="204"/>
      <c r="BT83" s="204"/>
      <c r="BU83" s="204"/>
      <c r="BV83" s="204"/>
      <c r="BW83" s="204"/>
      <c r="BX83" s="204"/>
      <c r="BY83" s="204"/>
      <c r="BZ83" s="204"/>
      <c r="CA83" s="204"/>
      <c r="CB83" s="204"/>
      <c r="CC83" s="204"/>
      <c r="CD83" s="204"/>
      <c r="CE83" s="204"/>
      <c r="CF83" s="204"/>
      <c r="CG83" s="204"/>
      <c r="CH83" s="204"/>
      <c r="CI83" s="204"/>
      <c r="CJ83" s="204"/>
      <c r="CK83" s="204"/>
      <c r="CL83" s="204"/>
      <c r="CM83" s="204"/>
      <c r="CN83" s="204"/>
      <c r="CO83" s="204"/>
      <c r="CP83" s="204"/>
      <c r="CQ83" s="204"/>
      <c r="CR83" s="204"/>
      <c r="CS83" s="204"/>
      <c r="CT83" s="204"/>
      <c r="CU83" s="204"/>
      <c r="CV83" s="204"/>
      <c r="CW83" s="204"/>
      <c r="CX83" s="204"/>
      <c r="CY83" s="204"/>
      <c r="CZ83" s="204"/>
      <c r="DA83" s="204"/>
      <c r="DB83" s="204"/>
      <c r="DC83" s="204"/>
      <c r="DD83" s="204"/>
      <c r="DE83" s="204"/>
      <c r="DF83" s="204"/>
      <c r="DG83" s="204"/>
      <c r="DH83" s="204"/>
      <c r="DI83" s="204"/>
      <c r="DJ83" s="204"/>
      <c r="DK83" s="204"/>
      <c r="DL83" s="204"/>
      <c r="DM83" s="204"/>
      <c r="DN83" s="204"/>
      <c r="DO83" s="204"/>
      <c r="DP83" s="204"/>
      <c r="DQ83" s="204"/>
      <c r="DR83" s="204"/>
      <c r="DS83" s="204"/>
      <c r="DT83" s="204"/>
      <c r="DU83" s="204"/>
      <c r="DV83" s="204"/>
      <c r="DW83" s="204"/>
      <c r="DX83" s="204"/>
      <c r="DY83" s="204"/>
      <c r="DZ83" s="204"/>
      <c r="EA83" s="204"/>
      <c r="EB83" s="204"/>
      <c r="EC83" s="204"/>
      <c r="ED83" s="204"/>
      <c r="EE83" s="204"/>
      <c r="EF83" s="204"/>
      <c r="EG83" s="204"/>
      <c r="EH83" s="204"/>
      <c r="EI83" s="204"/>
      <c r="EJ83" s="205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</row>
    <row r="84" spans="1:161" s="1" customFormat="1" ht="15" customHeight="1">
      <c r="A84" s="15" t="s">
        <v>563</v>
      </c>
      <c r="B84" s="15"/>
      <c r="C84" s="25" t="s">
        <v>2710</v>
      </c>
      <c r="D84" s="15"/>
      <c r="E84" s="15"/>
      <c r="F84" s="1" t="s">
        <v>3012</v>
      </c>
      <c r="G84" s="1" t="s">
        <v>3013</v>
      </c>
      <c r="H84" s="16" t="s">
        <v>517</v>
      </c>
      <c r="I84" s="681" t="s">
        <v>518</v>
      </c>
      <c r="J84" s="25" t="s">
        <v>519</v>
      </c>
      <c r="K84" s="15" t="s">
        <v>520</v>
      </c>
      <c r="L84" s="15">
        <v>63304</v>
      </c>
      <c r="M84" s="78" t="s">
        <v>521</v>
      </c>
      <c r="N84" s="78"/>
      <c r="O84" s="25" t="s">
        <v>522</v>
      </c>
      <c r="P84" s="1" t="s">
        <v>523</v>
      </c>
      <c r="S84" s="15"/>
      <c r="T84" s="19"/>
      <c r="V84" s="716" t="s">
        <v>524</v>
      </c>
      <c r="W84" s="63"/>
      <c r="X84" s="41"/>
      <c r="Y84" s="15">
        <v>707</v>
      </c>
      <c r="Z84" s="15">
        <v>710</v>
      </c>
      <c r="AA84" s="15"/>
      <c r="AB84" s="15"/>
      <c r="AC84" s="66" t="s">
        <v>2743</v>
      </c>
      <c r="AD84" s="15" t="s">
        <v>2685</v>
      </c>
      <c r="AE84" s="312"/>
      <c r="AF84" s="15"/>
      <c r="AG84" s="69"/>
      <c r="AH84" s="70"/>
      <c r="AI84" s="69"/>
      <c r="AJ84" s="41"/>
      <c r="AK84" s="26" t="s">
        <v>3014</v>
      </c>
      <c r="AL84" s="15"/>
      <c r="AM84" s="66" t="s">
        <v>179</v>
      </c>
      <c r="AN84" s="75"/>
      <c r="AO84" s="202" t="str">
        <f>I84&amp;" "&amp;J84&amp;","&amp;" "&amp;K84&amp;" "&amp;L84</f>
        <v>5850 SR-N Cottleville, MO 63304</v>
      </c>
      <c r="AP84" s="190"/>
      <c r="AQ84" s="203">
        <v>11</v>
      </c>
      <c r="AR84" s="203"/>
      <c r="AS84" s="204"/>
      <c r="AT84" s="204"/>
      <c r="AU84" s="204"/>
      <c r="AV84" s="204"/>
      <c r="AW84" s="204"/>
      <c r="AX84" s="204"/>
      <c r="AY84" s="204"/>
      <c r="AZ84" s="204"/>
      <c r="BA84" s="204"/>
      <c r="BB84" s="204"/>
      <c r="BC84" s="204"/>
      <c r="BD84" s="204"/>
      <c r="BE84" s="204"/>
      <c r="BF84" s="204"/>
      <c r="BG84" s="204"/>
      <c r="BH84" s="204"/>
      <c r="BI84" s="204"/>
      <c r="BJ84" s="204"/>
      <c r="BK84" s="204"/>
      <c r="BL84" s="204"/>
      <c r="BM84" s="204"/>
      <c r="BN84" s="204"/>
      <c r="BO84" s="204"/>
      <c r="BP84" s="204"/>
      <c r="BQ84" s="204"/>
      <c r="BR84" s="204"/>
      <c r="BS84" s="204"/>
      <c r="BT84" s="204"/>
      <c r="BU84" s="204"/>
      <c r="BV84" s="204"/>
      <c r="BW84" s="204"/>
      <c r="BX84" s="204"/>
      <c r="BY84" s="204"/>
      <c r="BZ84" s="204"/>
      <c r="CA84" s="204"/>
      <c r="CB84" s="204"/>
      <c r="CC84" s="204"/>
      <c r="CD84" s="204"/>
      <c r="CE84" s="204"/>
      <c r="CF84" s="204"/>
      <c r="CG84" s="204"/>
      <c r="CH84" s="204"/>
      <c r="CI84" s="204"/>
      <c r="CJ84" s="204"/>
      <c r="CK84" s="204"/>
      <c r="CL84" s="204"/>
      <c r="CM84" s="204"/>
      <c r="CN84" s="204"/>
      <c r="CO84" s="204"/>
      <c r="CP84" s="204"/>
      <c r="CQ84" s="204"/>
      <c r="CR84" s="204"/>
      <c r="CS84" s="204"/>
      <c r="CT84" s="204"/>
      <c r="CU84" s="204"/>
      <c r="CV84" s="204"/>
      <c r="CW84" s="204"/>
      <c r="CX84" s="204"/>
      <c r="CY84" s="204"/>
      <c r="CZ84" s="204"/>
      <c r="DA84" s="204"/>
      <c r="DB84" s="204"/>
      <c r="DC84" s="204"/>
      <c r="DD84" s="204"/>
      <c r="DE84" s="204"/>
      <c r="DF84" s="204"/>
      <c r="DG84" s="204"/>
      <c r="DH84" s="204"/>
      <c r="DI84" s="204"/>
      <c r="DJ84" s="204"/>
      <c r="DK84" s="204"/>
      <c r="DL84" s="204"/>
      <c r="DM84" s="204"/>
      <c r="DN84" s="204"/>
      <c r="DO84" s="204"/>
      <c r="DP84" s="204"/>
      <c r="DQ84" s="204"/>
      <c r="DR84" s="204"/>
      <c r="DS84" s="204"/>
      <c r="DT84" s="204"/>
      <c r="DU84" s="204"/>
      <c r="DV84" s="204"/>
      <c r="DW84" s="204"/>
      <c r="DX84" s="204"/>
      <c r="DY84" s="204"/>
      <c r="DZ84" s="204"/>
      <c r="EA84" s="204"/>
      <c r="EB84" s="204"/>
      <c r="EC84" s="204"/>
      <c r="ED84" s="204"/>
      <c r="EE84" s="204"/>
      <c r="EF84" s="204"/>
      <c r="EG84" s="204"/>
      <c r="EH84" s="204"/>
      <c r="EI84" s="204"/>
      <c r="EJ84" s="205"/>
    </row>
    <row r="85" spans="1:161" s="1" customFormat="1" ht="15" customHeight="1">
      <c r="A85" s="15" t="s">
        <v>563</v>
      </c>
      <c r="B85" s="15"/>
      <c r="C85" s="25" t="s">
        <v>2710</v>
      </c>
      <c r="D85" s="15"/>
      <c r="E85" s="15"/>
      <c r="F85" s="1" t="s">
        <v>3015</v>
      </c>
      <c r="G85" s="1" t="s">
        <v>3016</v>
      </c>
      <c r="H85" s="16" t="s">
        <v>517</v>
      </c>
      <c r="I85" s="681" t="s">
        <v>518</v>
      </c>
      <c r="J85" s="25" t="s">
        <v>519</v>
      </c>
      <c r="K85" s="15" t="s">
        <v>520</v>
      </c>
      <c r="L85" s="66">
        <v>63304</v>
      </c>
      <c r="M85" s="78" t="s">
        <v>521</v>
      </c>
      <c r="N85" s="671"/>
      <c r="O85" s="25" t="s">
        <v>522</v>
      </c>
      <c r="P85" s="1" t="s">
        <v>523</v>
      </c>
      <c r="Q85" s="672"/>
      <c r="R85" s="672"/>
      <c r="S85" s="673"/>
      <c r="T85" s="675"/>
      <c r="V85" s="716" t="s">
        <v>524</v>
      </c>
      <c r="W85" s="63"/>
      <c r="X85" s="41"/>
      <c r="Y85" s="15">
        <v>804</v>
      </c>
      <c r="Z85" s="15">
        <v>807</v>
      </c>
      <c r="AA85" s="15"/>
      <c r="AB85" s="15"/>
      <c r="AC85" s="66" t="s">
        <v>2938</v>
      </c>
      <c r="AD85" s="15" t="s">
        <v>2685</v>
      </c>
      <c r="AE85" s="312"/>
      <c r="AF85" s="15"/>
      <c r="AG85" s="69"/>
      <c r="AH85" s="70"/>
      <c r="AI85" s="69"/>
      <c r="AJ85" s="41"/>
      <c r="AK85" s="26" t="s">
        <v>3014</v>
      </c>
      <c r="AL85" s="15"/>
      <c r="AM85" s="66"/>
      <c r="AN85" s="75"/>
      <c r="AO85" s="202" t="str">
        <f>I85&amp;" "&amp;J85&amp;","&amp;" "&amp;K85&amp;" "&amp;L85</f>
        <v>5850 SR-N Cottleville, MO 63304</v>
      </c>
      <c r="AP85" s="190"/>
      <c r="AQ85" s="203">
        <v>16</v>
      </c>
      <c r="AR85" s="203"/>
      <c r="AS85" s="204"/>
      <c r="AT85" s="204"/>
      <c r="AU85" s="204"/>
      <c r="AV85" s="204"/>
      <c r="AW85" s="204"/>
      <c r="AX85" s="204"/>
      <c r="AY85" s="204"/>
      <c r="AZ85" s="204"/>
      <c r="BA85" s="204"/>
      <c r="BB85" s="204"/>
      <c r="BC85" s="204"/>
      <c r="BD85" s="204"/>
      <c r="BE85" s="204"/>
      <c r="BF85" s="204"/>
      <c r="BG85" s="204"/>
      <c r="BH85" s="204"/>
      <c r="BI85" s="204"/>
      <c r="BJ85" s="204"/>
      <c r="BK85" s="204"/>
      <c r="BL85" s="204"/>
      <c r="BM85" s="204"/>
      <c r="BN85" s="204"/>
      <c r="BO85" s="204"/>
      <c r="BP85" s="204"/>
      <c r="BQ85" s="204"/>
      <c r="BR85" s="204"/>
      <c r="BS85" s="204"/>
      <c r="BT85" s="204"/>
      <c r="BU85" s="204"/>
      <c r="BV85" s="204"/>
      <c r="BW85" s="204"/>
      <c r="BX85" s="204"/>
      <c r="BY85" s="204"/>
      <c r="BZ85" s="204"/>
      <c r="CA85" s="204"/>
      <c r="CB85" s="204"/>
      <c r="CC85" s="204"/>
      <c r="CD85" s="204"/>
      <c r="CE85" s="204"/>
      <c r="CF85" s="204"/>
      <c r="CG85" s="204"/>
      <c r="CH85" s="204"/>
      <c r="CI85" s="204"/>
      <c r="CJ85" s="204"/>
      <c r="CK85" s="204"/>
      <c r="CL85" s="204"/>
      <c r="CM85" s="204"/>
      <c r="CN85" s="204"/>
      <c r="CO85" s="204"/>
      <c r="CP85" s="204"/>
      <c r="CQ85" s="204"/>
      <c r="CR85" s="204"/>
      <c r="CS85" s="204"/>
      <c r="CT85" s="204"/>
      <c r="CU85" s="204"/>
      <c r="CV85" s="204"/>
      <c r="CW85" s="204"/>
      <c r="CX85" s="204"/>
      <c r="CY85" s="204"/>
      <c r="CZ85" s="204"/>
      <c r="DA85" s="204"/>
      <c r="DB85" s="204"/>
      <c r="DC85" s="204"/>
      <c r="DD85" s="204"/>
      <c r="DE85" s="204"/>
      <c r="DF85" s="204"/>
      <c r="DG85" s="204"/>
      <c r="DH85" s="204"/>
      <c r="DI85" s="204"/>
      <c r="DJ85" s="204"/>
      <c r="DK85" s="204"/>
      <c r="DL85" s="204"/>
      <c r="DM85" s="204"/>
      <c r="DN85" s="204"/>
      <c r="DO85" s="204"/>
      <c r="DP85" s="204"/>
      <c r="DQ85" s="204"/>
      <c r="DR85" s="204"/>
      <c r="DS85" s="204"/>
      <c r="DT85" s="204"/>
      <c r="DU85" s="204"/>
      <c r="DV85" s="204"/>
      <c r="DW85" s="204"/>
      <c r="DX85" s="204"/>
      <c r="DY85" s="204"/>
      <c r="DZ85" s="204"/>
      <c r="EA85" s="204"/>
      <c r="EB85" s="204"/>
      <c r="EC85" s="204"/>
      <c r="ED85" s="204"/>
      <c r="EE85" s="204"/>
      <c r="EF85" s="204"/>
      <c r="EG85" s="204"/>
      <c r="EH85" s="204"/>
      <c r="EI85" s="204"/>
      <c r="EJ85" s="205"/>
    </row>
    <row r="86" spans="1:161" s="1" customFormat="1" ht="15" customHeight="1">
      <c r="A86" s="15" t="s">
        <v>563</v>
      </c>
      <c r="B86" s="15" t="s">
        <v>179</v>
      </c>
      <c r="C86" s="25" t="s">
        <v>2710</v>
      </c>
      <c r="D86" s="15"/>
      <c r="E86" s="15"/>
      <c r="F86" s="1" t="s">
        <v>3017</v>
      </c>
      <c r="G86" s="1" t="s">
        <v>3018</v>
      </c>
      <c r="H86" s="16" t="s">
        <v>3019</v>
      </c>
      <c r="I86" s="25" t="s">
        <v>3020</v>
      </c>
      <c r="J86" s="25" t="s">
        <v>3021</v>
      </c>
      <c r="K86" s="15" t="s">
        <v>532</v>
      </c>
      <c r="L86" s="15">
        <v>15401</v>
      </c>
      <c r="M86" s="13" t="s">
        <v>533</v>
      </c>
      <c r="N86" s="13"/>
      <c r="O86" s="25" t="s">
        <v>451</v>
      </c>
      <c r="P86" s="1" t="s">
        <v>534</v>
      </c>
      <c r="Q86" s="13" t="s">
        <v>535</v>
      </c>
      <c r="R86" s="13" t="s">
        <v>536</v>
      </c>
      <c r="S86" s="16" t="s">
        <v>532</v>
      </c>
      <c r="T86" s="16">
        <v>15216</v>
      </c>
      <c r="V86" s="716" t="s">
        <v>537</v>
      </c>
      <c r="W86" s="63"/>
      <c r="X86" s="41"/>
      <c r="Y86" s="15">
        <v>623</v>
      </c>
      <c r="Z86" s="15">
        <v>626</v>
      </c>
      <c r="AA86" s="15"/>
      <c r="AB86" s="15"/>
      <c r="AC86" s="66" t="s">
        <v>2718</v>
      </c>
      <c r="AD86" s="15" t="s">
        <v>2685</v>
      </c>
      <c r="AE86" s="312"/>
      <c r="AF86" s="15"/>
      <c r="AG86" s="69"/>
      <c r="AH86" s="70">
        <v>295</v>
      </c>
      <c r="AI86" s="69"/>
      <c r="AJ86" s="41"/>
      <c r="AK86" s="26" t="s">
        <v>2996</v>
      </c>
      <c r="AL86" s="15"/>
      <c r="AM86" s="66"/>
      <c r="AN86" s="75"/>
      <c r="AO86" s="202" t="str">
        <f>I86&amp;" "&amp;J86&amp;","&amp;" "&amp;K86&amp;" "&amp;L86</f>
        <v>68 Reservoir Rd. Hopwood, PA 15401</v>
      </c>
      <c r="AP86" s="348"/>
      <c r="AQ86" s="7">
        <v>9</v>
      </c>
      <c r="AR86" s="7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 s="109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</row>
    <row r="87" spans="1:161" s="4" customFormat="1" ht="15" customHeight="1">
      <c r="A87" s="15" t="s">
        <v>563</v>
      </c>
      <c r="B87" s="15"/>
      <c r="C87" s="14" t="s">
        <v>2710</v>
      </c>
      <c r="D87" s="15">
        <v>30</v>
      </c>
      <c r="E87" s="15">
        <v>52</v>
      </c>
      <c r="F87" s="1" t="s">
        <v>3022</v>
      </c>
      <c r="G87" s="1" t="s">
        <v>3023</v>
      </c>
      <c r="H87" s="16"/>
      <c r="I87" s="199" t="s">
        <v>1747</v>
      </c>
      <c r="J87" s="199" t="s">
        <v>1748</v>
      </c>
      <c r="K87" s="200" t="s">
        <v>248</v>
      </c>
      <c r="L87" s="200">
        <v>43062</v>
      </c>
      <c r="M87" s="67" t="s">
        <v>1749</v>
      </c>
      <c r="N87" s="67"/>
      <c r="O87" s="199" t="s">
        <v>1750</v>
      </c>
      <c r="P87" s="587" t="s">
        <v>1751</v>
      </c>
      <c r="Q87" s="587" t="s">
        <v>1752</v>
      </c>
      <c r="R87" s="587" t="s">
        <v>1753</v>
      </c>
      <c r="S87" s="200" t="s">
        <v>248</v>
      </c>
      <c r="T87" s="590">
        <v>43062</v>
      </c>
      <c r="U87" s="587"/>
      <c r="V87" s="728" t="s">
        <v>1754</v>
      </c>
      <c r="W87" s="63"/>
      <c r="X87" s="41" t="s">
        <v>179</v>
      </c>
      <c r="Y87" s="15">
        <v>616</v>
      </c>
      <c r="Z87" s="15">
        <v>619</v>
      </c>
      <c r="AA87" s="15"/>
      <c r="AB87" s="15"/>
      <c r="AC87" s="66" t="s">
        <v>2684</v>
      </c>
      <c r="AD87" s="15" t="s">
        <v>2685</v>
      </c>
      <c r="AE87" s="312" t="s">
        <v>179</v>
      </c>
      <c r="AF87" s="15"/>
      <c r="AG87" s="69">
        <v>270</v>
      </c>
      <c r="AH87" s="70">
        <v>270</v>
      </c>
      <c r="AI87" s="69"/>
      <c r="AJ87" s="41" t="s">
        <v>179</v>
      </c>
      <c r="AK87" s="26" t="s">
        <v>3024</v>
      </c>
      <c r="AL87" s="15"/>
      <c r="AM87" s="66"/>
      <c r="AN87" s="75" t="s">
        <v>179</v>
      </c>
      <c r="AO87" s="202" t="str">
        <f>I87&amp;" "&amp;J87&amp;","&amp;" "&amp;K87&amp;" "&amp;L87</f>
        <v>1954 Warrior Way SW Etna, OH 43062</v>
      </c>
      <c r="AP87" s="348"/>
      <c r="AQ87" s="203">
        <v>6</v>
      </c>
      <c r="AR87" s="203"/>
      <c r="AS87" s="204"/>
      <c r="AT87" s="204"/>
      <c r="AU87" s="204"/>
      <c r="AV87" s="204"/>
      <c r="AW87" s="204"/>
      <c r="AX87" s="204"/>
      <c r="AY87" s="204"/>
      <c r="AZ87" s="204"/>
      <c r="BA87" s="204"/>
      <c r="BB87" s="204"/>
      <c r="BC87" s="204"/>
      <c r="BD87" s="204"/>
      <c r="BE87" s="204"/>
      <c r="BF87" s="204"/>
      <c r="BG87" s="204"/>
      <c r="BH87" s="204"/>
      <c r="BI87" s="204"/>
      <c r="BJ87" s="204"/>
      <c r="BK87" s="204"/>
      <c r="BL87" s="204"/>
      <c r="BM87" s="204"/>
      <c r="BN87" s="204"/>
      <c r="BO87" s="204"/>
      <c r="BP87" s="204"/>
      <c r="BQ87" s="204"/>
      <c r="BR87" s="204"/>
      <c r="BS87" s="204"/>
      <c r="BT87" s="204"/>
      <c r="BU87" s="204"/>
      <c r="BV87" s="204"/>
      <c r="BW87" s="204"/>
      <c r="BX87" s="204"/>
      <c r="BY87" s="204"/>
      <c r="BZ87" s="204"/>
      <c r="CA87" s="204"/>
      <c r="CB87" s="204"/>
      <c r="CC87" s="204"/>
      <c r="CD87" s="204"/>
      <c r="CE87" s="204"/>
      <c r="CF87" s="204"/>
      <c r="CG87" s="204"/>
      <c r="CH87" s="204"/>
      <c r="CI87" s="204"/>
      <c r="CJ87" s="204"/>
      <c r="CK87" s="204"/>
      <c r="CL87" s="204"/>
      <c r="CM87" s="204"/>
      <c r="CN87" s="204"/>
      <c r="CO87" s="204"/>
      <c r="CP87" s="204"/>
      <c r="CQ87" s="204"/>
      <c r="CR87" s="204"/>
      <c r="CS87" s="204"/>
      <c r="CT87" s="204"/>
      <c r="CU87" s="204"/>
      <c r="CV87" s="204"/>
      <c r="CW87" s="204"/>
      <c r="CX87" s="204"/>
      <c r="CY87" s="204"/>
      <c r="CZ87" s="204"/>
      <c r="DA87" s="204"/>
      <c r="DB87" s="204"/>
      <c r="DC87" s="204"/>
      <c r="DD87" s="204"/>
      <c r="DE87" s="204"/>
      <c r="DF87" s="204"/>
      <c r="DG87" s="204"/>
      <c r="DH87" s="204"/>
      <c r="DI87" s="204"/>
      <c r="DJ87" s="204"/>
      <c r="DK87" s="204"/>
      <c r="DL87" s="204"/>
      <c r="DM87" s="204"/>
      <c r="DN87" s="204"/>
      <c r="DO87" s="204"/>
      <c r="DP87" s="204"/>
      <c r="DQ87" s="204"/>
      <c r="DR87" s="204"/>
      <c r="DS87" s="204"/>
      <c r="DT87" s="204"/>
      <c r="DU87" s="204"/>
      <c r="DV87" s="204"/>
      <c r="DW87" s="204"/>
      <c r="DX87" s="204"/>
      <c r="DY87" s="204"/>
      <c r="DZ87" s="204"/>
      <c r="EA87" s="204"/>
      <c r="EB87" s="204"/>
      <c r="EC87" s="204"/>
      <c r="ED87" s="204"/>
      <c r="EE87" s="204"/>
      <c r="EF87" s="204"/>
      <c r="EG87" s="204"/>
      <c r="EH87" s="204"/>
      <c r="EI87" s="204"/>
      <c r="EJ87" s="205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</row>
    <row r="88" spans="1:161" s="4" customFormat="1" ht="15" customHeight="1">
      <c r="A88" s="395" t="s">
        <v>3025</v>
      </c>
      <c r="B88" s="395" t="s">
        <v>179</v>
      </c>
      <c r="C88" s="396" t="s">
        <v>3026</v>
      </c>
      <c r="D88" s="397"/>
      <c r="E88" s="397"/>
      <c r="F88" s="398" t="s">
        <v>3027</v>
      </c>
      <c r="G88" s="399" t="s">
        <v>3028</v>
      </c>
      <c r="H88" s="397" t="s">
        <v>3029</v>
      </c>
      <c r="I88" s="682" t="s">
        <v>3030</v>
      </c>
      <c r="J88" s="682" t="s">
        <v>3031</v>
      </c>
      <c r="K88" s="683" t="s">
        <v>146</v>
      </c>
      <c r="L88" s="683">
        <v>11520</v>
      </c>
      <c r="M88" s="687" t="s">
        <v>1340</v>
      </c>
      <c r="N88" s="687"/>
      <c r="O88" s="682" t="s">
        <v>690</v>
      </c>
      <c r="P88" s="698" t="s">
        <v>691</v>
      </c>
      <c r="Q88" s="698" t="s">
        <v>1341</v>
      </c>
      <c r="R88" s="698" t="s">
        <v>1342</v>
      </c>
      <c r="S88" s="683" t="s">
        <v>146</v>
      </c>
      <c r="T88" s="683">
        <v>11756</v>
      </c>
      <c r="U88" s="698"/>
      <c r="V88" s="704" t="s">
        <v>692</v>
      </c>
      <c r="W88" s="401"/>
      <c r="X88" s="41"/>
      <c r="Y88" s="395">
        <v>707</v>
      </c>
      <c r="Z88" s="395">
        <v>710</v>
      </c>
      <c r="AA88" s="395"/>
      <c r="AB88" s="395"/>
      <c r="AC88" s="402" t="s">
        <v>2743</v>
      </c>
      <c r="AD88" s="395" t="s">
        <v>2685</v>
      </c>
      <c r="AE88" s="312"/>
      <c r="AF88" s="395"/>
      <c r="AG88" s="403"/>
      <c r="AH88" s="404"/>
      <c r="AI88" s="403"/>
      <c r="AJ88" s="41"/>
      <c r="AK88" s="405" t="s">
        <v>3032</v>
      </c>
      <c r="AL88" s="395" t="s">
        <v>179</v>
      </c>
      <c r="AM88" s="402" t="s">
        <v>179</v>
      </c>
      <c r="AN88" s="75"/>
      <c r="AO88" s="202" t="str">
        <f>I88&amp;" "&amp;J88&amp;","&amp;" "&amp;K88&amp;" "&amp;L88</f>
        <v>51 Terrance Ave Freeport, NY 11520</v>
      </c>
      <c r="AP88" s="348"/>
      <c r="AQ88" s="407">
        <v>11</v>
      </c>
      <c r="AR88" s="407"/>
      <c r="AS88" s="408"/>
      <c r="AT88" s="408"/>
      <c r="AU88" s="408"/>
      <c r="AV88" s="408"/>
      <c r="AW88" s="408"/>
      <c r="AX88" s="408"/>
      <c r="AY88" s="409"/>
      <c r="AZ88" s="409"/>
      <c r="BA88" s="409"/>
      <c r="BB88" s="409"/>
      <c r="BC88" s="409"/>
      <c r="BD88" s="409"/>
      <c r="BE88" s="409"/>
      <c r="BF88" s="409"/>
      <c r="BG88" s="409"/>
      <c r="BH88" s="409"/>
      <c r="BI88" s="409"/>
      <c r="BJ88" s="409"/>
      <c r="BK88" s="409"/>
      <c r="BL88" s="409"/>
      <c r="BM88" s="409"/>
      <c r="BN88" s="409"/>
      <c r="BO88" s="409"/>
      <c r="BP88" s="409"/>
      <c r="BQ88" s="409"/>
      <c r="BR88" s="409"/>
      <c r="BS88" s="409"/>
      <c r="BT88" s="409"/>
      <c r="BU88" s="409"/>
      <c r="BV88" s="409"/>
      <c r="BW88" s="409"/>
      <c r="BX88" s="409"/>
      <c r="BY88" s="409"/>
      <c r="BZ88" s="409"/>
      <c r="CA88" s="409"/>
      <c r="CB88" s="409"/>
      <c r="CC88" s="409"/>
      <c r="CD88" s="409"/>
      <c r="CE88" s="409"/>
      <c r="CF88" s="409"/>
      <c r="CG88" s="409"/>
      <c r="CH88" s="409"/>
      <c r="CI88" s="409"/>
      <c r="CJ88" s="409"/>
      <c r="CK88" s="409"/>
      <c r="CL88" s="409"/>
      <c r="CM88" s="409"/>
      <c r="CN88" s="409"/>
      <c r="CO88" s="409"/>
      <c r="CP88" s="409"/>
      <c r="CQ88" s="409"/>
      <c r="CR88" s="409"/>
      <c r="CS88" s="409"/>
      <c r="CT88" s="409"/>
      <c r="CU88" s="409"/>
      <c r="CV88" s="409"/>
      <c r="CW88" s="409"/>
      <c r="CX88" s="409"/>
      <c r="CY88" s="409"/>
      <c r="CZ88" s="409"/>
      <c r="DA88" s="409"/>
      <c r="DB88" s="409"/>
      <c r="DC88" s="409"/>
      <c r="DD88" s="409"/>
      <c r="DE88" s="409"/>
      <c r="DF88" s="409"/>
      <c r="DG88" s="409"/>
      <c r="DH88" s="409"/>
      <c r="DI88" s="409"/>
      <c r="DJ88" s="409"/>
      <c r="DK88" s="409"/>
      <c r="DL88" s="409"/>
      <c r="DM88" s="409"/>
      <c r="DN88" s="409"/>
      <c r="DO88" s="409"/>
      <c r="DP88" s="409"/>
      <c r="DQ88" s="409"/>
      <c r="DR88" s="409"/>
      <c r="DS88" s="409"/>
      <c r="DT88" s="409"/>
      <c r="DU88" s="409"/>
      <c r="DV88" s="409"/>
      <c r="DW88" s="409"/>
      <c r="DX88" s="409"/>
      <c r="DY88" s="409"/>
      <c r="DZ88" s="409"/>
      <c r="EA88" s="409"/>
      <c r="EB88" s="409"/>
      <c r="EC88" s="409"/>
      <c r="ED88" s="409"/>
      <c r="EE88" s="409"/>
      <c r="EF88" s="409"/>
      <c r="EG88" s="409"/>
      <c r="EH88" s="409"/>
      <c r="EI88" s="409"/>
      <c r="EJ88" s="410"/>
      <c r="EK88" s="398"/>
      <c r="EL88" s="398"/>
      <c r="EM88" s="398"/>
      <c r="EN88" s="398"/>
      <c r="EO88" s="398"/>
      <c r="EP88" s="398"/>
      <c r="EQ88" s="398"/>
      <c r="ER88" s="398"/>
      <c r="ES88" s="398"/>
      <c r="ET88" s="398"/>
      <c r="EU88" s="398"/>
      <c r="EV88" s="398"/>
      <c r="EW88" s="398"/>
      <c r="EX88" s="398"/>
      <c r="EY88" s="398"/>
      <c r="EZ88" s="398"/>
      <c r="FA88" s="398"/>
      <c r="FB88" s="398"/>
      <c r="FC88" s="398"/>
      <c r="FD88" s="398"/>
      <c r="FE88" s="398"/>
    </row>
    <row r="89" spans="1:161" s="21" customFormat="1" ht="15" customHeight="1">
      <c r="A89" s="395" t="s">
        <v>3025</v>
      </c>
      <c r="B89" s="395" t="s">
        <v>179</v>
      </c>
      <c r="C89" s="396" t="s">
        <v>3026</v>
      </c>
      <c r="D89" s="397"/>
      <c r="E89" s="397"/>
      <c r="F89" s="398" t="s">
        <v>3033</v>
      </c>
      <c r="G89" s="399" t="s">
        <v>3034</v>
      </c>
      <c r="H89" s="397" t="s">
        <v>3029</v>
      </c>
      <c r="I89" s="411" t="s">
        <v>3030</v>
      </c>
      <c r="J89" s="411" t="s">
        <v>3031</v>
      </c>
      <c r="K89" s="397" t="s">
        <v>146</v>
      </c>
      <c r="L89" s="397">
        <v>11520</v>
      </c>
      <c r="M89" s="400" t="s">
        <v>1340</v>
      </c>
      <c r="N89" s="400"/>
      <c r="O89" s="411" t="s">
        <v>690</v>
      </c>
      <c r="P89" s="398" t="s">
        <v>691</v>
      </c>
      <c r="Q89" s="398" t="s">
        <v>1341</v>
      </c>
      <c r="R89" s="398" t="s">
        <v>1342</v>
      </c>
      <c r="S89" s="397" t="s">
        <v>146</v>
      </c>
      <c r="T89" s="397">
        <v>11756</v>
      </c>
      <c r="U89" s="398"/>
      <c r="V89" s="540" t="s">
        <v>692</v>
      </c>
      <c r="W89" s="401"/>
      <c r="X89" s="41"/>
      <c r="Y89" s="395">
        <v>804</v>
      </c>
      <c r="Z89" s="395">
        <v>807</v>
      </c>
      <c r="AA89" s="395"/>
      <c r="AB89" s="395"/>
      <c r="AC89" s="402" t="s">
        <v>2938</v>
      </c>
      <c r="AD89" s="395" t="s">
        <v>2685</v>
      </c>
      <c r="AE89" s="312"/>
      <c r="AF89" s="395"/>
      <c r="AG89" s="403"/>
      <c r="AH89" s="404"/>
      <c r="AI89" s="403"/>
      <c r="AJ89" s="41"/>
      <c r="AK89" s="405" t="s">
        <v>3032</v>
      </c>
      <c r="AL89" s="395"/>
      <c r="AM89" s="402"/>
      <c r="AN89" s="75"/>
      <c r="AO89" s="202" t="str">
        <f>I89&amp;" "&amp;J89&amp;","&amp;" "&amp;K89&amp;" "&amp;L89</f>
        <v>51 Terrance Ave Freeport, NY 11520</v>
      </c>
      <c r="AP89" s="348"/>
      <c r="AQ89" s="407">
        <v>16</v>
      </c>
      <c r="AR89" s="407"/>
      <c r="AS89" s="408"/>
      <c r="AT89" s="408"/>
      <c r="AU89" s="408"/>
      <c r="AV89" s="408"/>
      <c r="AW89" s="408"/>
      <c r="AX89" s="408"/>
      <c r="AY89" s="409"/>
      <c r="AZ89" s="409"/>
      <c r="BA89" s="409"/>
      <c r="BB89" s="409"/>
      <c r="BC89" s="409"/>
      <c r="BD89" s="409"/>
      <c r="BE89" s="409"/>
      <c r="BF89" s="409"/>
      <c r="BG89" s="409"/>
      <c r="BH89" s="409"/>
      <c r="BI89" s="409"/>
      <c r="BJ89" s="409"/>
      <c r="BK89" s="409"/>
      <c r="BL89" s="409"/>
      <c r="BM89" s="409"/>
      <c r="BN89" s="409"/>
      <c r="BO89" s="409"/>
      <c r="BP89" s="409"/>
      <c r="BQ89" s="409"/>
      <c r="BR89" s="409"/>
      <c r="BS89" s="409"/>
      <c r="BT89" s="409"/>
      <c r="BU89" s="409"/>
      <c r="BV89" s="409"/>
      <c r="BW89" s="409"/>
      <c r="BX89" s="409"/>
      <c r="BY89" s="409"/>
      <c r="BZ89" s="409"/>
      <c r="CA89" s="409"/>
      <c r="CB89" s="409"/>
      <c r="CC89" s="409"/>
      <c r="CD89" s="409"/>
      <c r="CE89" s="409"/>
      <c r="CF89" s="409"/>
      <c r="CG89" s="409"/>
      <c r="CH89" s="409"/>
      <c r="CI89" s="409"/>
      <c r="CJ89" s="409"/>
      <c r="CK89" s="409"/>
      <c r="CL89" s="409"/>
      <c r="CM89" s="409"/>
      <c r="CN89" s="409"/>
      <c r="CO89" s="409"/>
      <c r="CP89" s="409"/>
      <c r="CQ89" s="409"/>
      <c r="CR89" s="409"/>
      <c r="CS89" s="409"/>
      <c r="CT89" s="409"/>
      <c r="CU89" s="409"/>
      <c r="CV89" s="409"/>
      <c r="CW89" s="409"/>
      <c r="CX89" s="409"/>
      <c r="CY89" s="409"/>
      <c r="CZ89" s="409"/>
      <c r="DA89" s="409"/>
      <c r="DB89" s="409"/>
      <c r="DC89" s="409"/>
      <c r="DD89" s="409"/>
      <c r="DE89" s="409"/>
      <c r="DF89" s="409"/>
      <c r="DG89" s="409"/>
      <c r="DH89" s="409"/>
      <c r="DI89" s="409"/>
      <c r="DJ89" s="409"/>
      <c r="DK89" s="409"/>
      <c r="DL89" s="409"/>
      <c r="DM89" s="409"/>
      <c r="DN89" s="409"/>
      <c r="DO89" s="409"/>
      <c r="DP89" s="409"/>
      <c r="DQ89" s="409"/>
      <c r="DR89" s="409"/>
      <c r="DS89" s="409"/>
      <c r="DT89" s="409"/>
      <c r="DU89" s="409"/>
      <c r="DV89" s="409"/>
      <c r="DW89" s="409"/>
      <c r="DX89" s="409"/>
      <c r="DY89" s="409"/>
      <c r="DZ89" s="409"/>
      <c r="EA89" s="409"/>
      <c r="EB89" s="409"/>
      <c r="EC89" s="409"/>
      <c r="ED89" s="409"/>
      <c r="EE89" s="409"/>
      <c r="EF89" s="409"/>
      <c r="EG89" s="409"/>
      <c r="EH89" s="409"/>
      <c r="EI89" s="409"/>
      <c r="EJ89" s="410"/>
      <c r="EK89" s="398"/>
      <c r="EL89" s="398"/>
      <c r="EM89" s="398"/>
      <c r="EN89" s="398"/>
      <c r="EO89" s="398"/>
      <c r="EP89" s="398"/>
      <c r="EQ89" s="398"/>
      <c r="ER89" s="398"/>
      <c r="ES89" s="398"/>
      <c r="ET89" s="398"/>
      <c r="EU89" s="398"/>
      <c r="EV89" s="398"/>
      <c r="EW89" s="398"/>
      <c r="EX89" s="398"/>
      <c r="EY89" s="398"/>
      <c r="EZ89" s="398"/>
      <c r="FA89" s="398"/>
      <c r="FB89" s="398"/>
      <c r="FC89" s="398"/>
      <c r="FD89" s="398"/>
      <c r="FE89" s="398"/>
    </row>
    <row r="90" spans="1:161" s="1" customFormat="1" ht="15" customHeight="1">
      <c r="A90" s="395" t="s">
        <v>3035</v>
      </c>
      <c r="B90" s="395"/>
      <c r="C90" s="396" t="s">
        <v>3026</v>
      </c>
      <c r="D90" s="395">
        <v>28</v>
      </c>
      <c r="E90" s="395">
        <v>17</v>
      </c>
      <c r="F90" s="399" t="s">
        <v>3036</v>
      </c>
      <c r="G90" s="398" t="s">
        <v>3037</v>
      </c>
      <c r="H90" s="397" t="s">
        <v>3038</v>
      </c>
      <c r="I90" s="411" t="s">
        <v>3039</v>
      </c>
      <c r="J90" s="411" t="s">
        <v>3040</v>
      </c>
      <c r="K90" s="397" t="s">
        <v>146</v>
      </c>
      <c r="L90" s="412" t="s">
        <v>3041</v>
      </c>
      <c r="M90" s="400" t="s">
        <v>1340</v>
      </c>
      <c r="N90" s="400"/>
      <c r="O90" s="411" t="s">
        <v>690</v>
      </c>
      <c r="P90" s="398" t="s">
        <v>691</v>
      </c>
      <c r="Q90" s="398" t="s">
        <v>1341</v>
      </c>
      <c r="R90" s="398" t="s">
        <v>1342</v>
      </c>
      <c r="S90" s="397" t="s">
        <v>146</v>
      </c>
      <c r="T90" s="397">
        <v>11756</v>
      </c>
      <c r="U90" s="398"/>
      <c r="V90" s="729" t="s">
        <v>692</v>
      </c>
      <c r="W90" s="413"/>
      <c r="X90" s="41" t="s">
        <v>179</v>
      </c>
      <c r="Y90" s="397">
        <v>714</v>
      </c>
      <c r="Z90" s="397">
        <v>717</v>
      </c>
      <c r="AA90" s="395"/>
      <c r="AB90" s="395"/>
      <c r="AC90" s="402" t="s">
        <v>2715</v>
      </c>
      <c r="AD90" s="395" t="s">
        <v>2685</v>
      </c>
      <c r="AE90" s="312" t="s">
        <v>179</v>
      </c>
      <c r="AF90" s="397"/>
      <c r="AG90" s="414">
        <v>295</v>
      </c>
      <c r="AH90" s="404">
        <v>295</v>
      </c>
      <c r="AI90" s="414"/>
      <c r="AJ90" s="41" t="s">
        <v>179</v>
      </c>
      <c r="AK90" s="405" t="s">
        <v>3042</v>
      </c>
      <c r="AL90" s="395" t="s">
        <v>179</v>
      </c>
      <c r="AM90" s="402" t="s">
        <v>179</v>
      </c>
      <c r="AN90" s="75" t="s">
        <v>179</v>
      </c>
      <c r="AO90" s="202" t="str">
        <f>I90&amp;" "&amp;J90&amp;","&amp;" "&amp;K90&amp;" "&amp;L90</f>
        <v>214-41 34th Ave Bayside, NY 11361</v>
      </c>
      <c r="AP90" s="348"/>
      <c r="AQ90" s="406">
        <v>13</v>
      </c>
      <c r="AR90" s="406"/>
      <c r="AS90" s="408"/>
      <c r="AT90" s="408"/>
      <c r="AU90" s="408"/>
      <c r="AV90" s="408"/>
      <c r="AW90" s="408"/>
      <c r="AX90" s="408"/>
      <c r="AY90" s="408"/>
      <c r="AZ90" s="408"/>
      <c r="BA90" s="408"/>
      <c r="BB90" s="408"/>
      <c r="BC90" s="408"/>
      <c r="BD90" s="408"/>
      <c r="BE90" s="408"/>
      <c r="BF90" s="408"/>
      <c r="BG90" s="408"/>
      <c r="BH90" s="408"/>
      <c r="BI90" s="408"/>
      <c r="BJ90" s="408"/>
      <c r="BK90" s="408"/>
      <c r="BL90" s="408"/>
      <c r="BM90" s="408"/>
      <c r="BN90" s="408"/>
      <c r="BO90" s="408"/>
      <c r="BP90" s="408"/>
      <c r="BQ90" s="408"/>
      <c r="BR90" s="408"/>
      <c r="BS90" s="408"/>
      <c r="BT90" s="408"/>
      <c r="BU90" s="408"/>
      <c r="BV90" s="408"/>
      <c r="BW90" s="408"/>
      <c r="BX90" s="408"/>
      <c r="BY90" s="408"/>
      <c r="BZ90" s="408"/>
      <c r="CA90" s="408"/>
      <c r="CB90" s="408"/>
      <c r="CC90" s="408"/>
      <c r="CD90" s="408"/>
      <c r="CE90" s="408"/>
      <c r="CF90" s="408"/>
      <c r="CG90" s="408"/>
      <c r="CH90" s="408"/>
      <c r="CI90" s="408"/>
      <c r="CJ90" s="408"/>
      <c r="CK90" s="408"/>
      <c r="CL90" s="408"/>
      <c r="CM90" s="408"/>
      <c r="CN90" s="408"/>
      <c r="CO90" s="408"/>
      <c r="CP90" s="408"/>
      <c r="CQ90" s="408"/>
      <c r="CR90" s="408"/>
      <c r="CS90" s="408"/>
      <c r="CT90" s="408"/>
      <c r="CU90" s="408"/>
      <c r="CV90" s="408"/>
      <c r="CW90" s="408"/>
      <c r="CX90" s="408"/>
      <c r="CY90" s="408"/>
      <c r="CZ90" s="408"/>
      <c r="DA90" s="408"/>
      <c r="DB90" s="408"/>
      <c r="DC90" s="408"/>
      <c r="DD90" s="408"/>
      <c r="DE90" s="408"/>
      <c r="DF90" s="408"/>
      <c r="DG90" s="408"/>
      <c r="DH90" s="408"/>
      <c r="DI90" s="408"/>
      <c r="DJ90" s="408"/>
      <c r="DK90" s="408"/>
      <c r="DL90" s="408"/>
      <c r="DM90" s="408"/>
      <c r="DN90" s="408"/>
      <c r="DO90" s="408"/>
      <c r="DP90" s="408"/>
      <c r="DQ90" s="408"/>
      <c r="DR90" s="408"/>
      <c r="DS90" s="408"/>
      <c r="DT90" s="408"/>
      <c r="DU90" s="408"/>
      <c r="DV90" s="408"/>
      <c r="DW90" s="408"/>
      <c r="DX90" s="408"/>
      <c r="DY90" s="408"/>
      <c r="DZ90" s="408"/>
      <c r="EA90" s="408"/>
      <c r="EB90" s="408"/>
      <c r="EC90" s="408"/>
      <c r="ED90" s="408"/>
      <c r="EE90" s="408"/>
      <c r="EF90" s="408"/>
      <c r="EG90" s="408"/>
      <c r="EH90" s="408"/>
      <c r="EI90" s="408"/>
      <c r="EJ90" s="415"/>
      <c r="EK90" s="399"/>
      <c r="EL90" s="399"/>
      <c r="EM90" s="399"/>
      <c r="EN90" s="399"/>
      <c r="EO90" s="399"/>
      <c r="EP90" s="399"/>
      <c r="EQ90" s="399"/>
      <c r="ER90" s="399"/>
      <c r="ES90" s="399"/>
      <c r="ET90" s="399"/>
      <c r="EU90" s="399"/>
      <c r="EV90" s="399"/>
      <c r="EW90" s="399"/>
      <c r="EX90" s="399"/>
      <c r="EY90" s="399"/>
      <c r="EZ90" s="399"/>
      <c r="FA90" s="399"/>
      <c r="FB90" s="399"/>
      <c r="FC90" s="399"/>
      <c r="FD90" s="399"/>
      <c r="FE90" s="399"/>
    </row>
    <row r="91" spans="1:161" s="518" customFormat="1" ht="15" customHeight="1">
      <c r="A91" s="395" t="s">
        <v>3035</v>
      </c>
      <c r="B91" s="395"/>
      <c r="C91" s="396" t="s">
        <v>3026</v>
      </c>
      <c r="D91" s="395">
        <v>28</v>
      </c>
      <c r="E91" s="395">
        <v>28</v>
      </c>
      <c r="F91" s="399" t="s">
        <v>3043</v>
      </c>
      <c r="G91" s="398" t="s">
        <v>3044</v>
      </c>
      <c r="H91" s="397" t="s">
        <v>3038</v>
      </c>
      <c r="I91" s="411" t="s">
        <v>3039</v>
      </c>
      <c r="J91" s="411" t="s">
        <v>3040</v>
      </c>
      <c r="K91" s="397" t="s">
        <v>146</v>
      </c>
      <c r="L91" s="412" t="s">
        <v>3041</v>
      </c>
      <c r="M91" s="400" t="s">
        <v>1340</v>
      </c>
      <c r="N91" s="400"/>
      <c r="O91" s="411" t="s">
        <v>690</v>
      </c>
      <c r="P91" s="398" t="s">
        <v>691</v>
      </c>
      <c r="Q91" s="398" t="s">
        <v>1341</v>
      </c>
      <c r="R91" s="398" t="s">
        <v>1342</v>
      </c>
      <c r="S91" s="397" t="s">
        <v>146</v>
      </c>
      <c r="T91" s="397">
        <v>11756</v>
      </c>
      <c r="U91" s="398"/>
      <c r="V91" s="729" t="s">
        <v>692</v>
      </c>
      <c r="W91" s="413"/>
      <c r="X91" s="41" t="s">
        <v>179</v>
      </c>
      <c r="Y91" s="397">
        <v>804</v>
      </c>
      <c r="Z91" s="397">
        <v>807</v>
      </c>
      <c r="AA91" s="395"/>
      <c r="AB91" s="395"/>
      <c r="AC91" s="402" t="s">
        <v>2938</v>
      </c>
      <c r="AD91" s="395" t="s">
        <v>2685</v>
      </c>
      <c r="AE91" s="312" t="s">
        <v>179</v>
      </c>
      <c r="AF91" s="397"/>
      <c r="AG91" s="414">
        <v>295</v>
      </c>
      <c r="AH91" s="404">
        <v>295</v>
      </c>
      <c r="AI91" s="414"/>
      <c r="AJ91" s="41" t="s">
        <v>179</v>
      </c>
      <c r="AK91" s="405" t="s">
        <v>3042</v>
      </c>
      <c r="AL91" s="395"/>
      <c r="AM91" s="402"/>
      <c r="AN91" s="75" t="s">
        <v>179</v>
      </c>
      <c r="AO91" s="202" t="str">
        <f>I91&amp;" "&amp;J91&amp;","&amp;" "&amp;K91&amp;" "&amp;L91</f>
        <v>214-41 34th Ave Bayside, NY 11361</v>
      </c>
      <c r="AP91" s="348"/>
      <c r="AQ91" s="406">
        <v>16</v>
      </c>
      <c r="AR91" s="406"/>
      <c r="AS91" s="408"/>
      <c r="AT91" s="408"/>
      <c r="AU91" s="408"/>
      <c r="AV91" s="408"/>
      <c r="AW91" s="408"/>
      <c r="AX91" s="408"/>
      <c r="AY91" s="408"/>
      <c r="AZ91" s="408"/>
      <c r="BA91" s="408"/>
      <c r="BB91" s="408"/>
      <c r="BC91" s="408"/>
      <c r="BD91" s="408"/>
      <c r="BE91" s="408"/>
      <c r="BF91" s="408"/>
      <c r="BG91" s="408"/>
      <c r="BH91" s="408"/>
      <c r="BI91" s="408"/>
      <c r="BJ91" s="408"/>
      <c r="BK91" s="408"/>
      <c r="BL91" s="408"/>
      <c r="BM91" s="408"/>
      <c r="BN91" s="408"/>
      <c r="BO91" s="408"/>
      <c r="BP91" s="408"/>
      <c r="BQ91" s="408"/>
      <c r="BR91" s="408"/>
      <c r="BS91" s="408"/>
      <c r="BT91" s="408"/>
      <c r="BU91" s="408"/>
      <c r="BV91" s="408"/>
      <c r="BW91" s="408"/>
      <c r="BX91" s="408"/>
      <c r="BY91" s="408"/>
      <c r="BZ91" s="408"/>
      <c r="CA91" s="408"/>
      <c r="CB91" s="408"/>
      <c r="CC91" s="408"/>
      <c r="CD91" s="408"/>
      <c r="CE91" s="408"/>
      <c r="CF91" s="408"/>
      <c r="CG91" s="408"/>
      <c r="CH91" s="408"/>
      <c r="CI91" s="408"/>
      <c r="CJ91" s="408"/>
      <c r="CK91" s="408"/>
      <c r="CL91" s="408"/>
      <c r="CM91" s="408"/>
      <c r="CN91" s="408"/>
      <c r="CO91" s="408"/>
      <c r="CP91" s="408"/>
      <c r="CQ91" s="408"/>
      <c r="CR91" s="408"/>
      <c r="CS91" s="408"/>
      <c r="CT91" s="408"/>
      <c r="CU91" s="408"/>
      <c r="CV91" s="408"/>
      <c r="CW91" s="408"/>
      <c r="CX91" s="408"/>
      <c r="CY91" s="408"/>
      <c r="CZ91" s="408"/>
      <c r="DA91" s="408"/>
      <c r="DB91" s="408"/>
      <c r="DC91" s="408"/>
      <c r="DD91" s="408"/>
      <c r="DE91" s="408"/>
      <c r="DF91" s="408"/>
      <c r="DG91" s="408"/>
      <c r="DH91" s="408"/>
      <c r="DI91" s="408"/>
      <c r="DJ91" s="408"/>
      <c r="DK91" s="408"/>
      <c r="DL91" s="408"/>
      <c r="DM91" s="408"/>
      <c r="DN91" s="408"/>
      <c r="DO91" s="408"/>
      <c r="DP91" s="408"/>
      <c r="DQ91" s="408"/>
      <c r="DR91" s="408"/>
      <c r="DS91" s="408"/>
      <c r="DT91" s="408"/>
      <c r="DU91" s="408"/>
      <c r="DV91" s="408"/>
      <c r="DW91" s="408"/>
      <c r="DX91" s="408"/>
      <c r="DY91" s="408"/>
      <c r="DZ91" s="408"/>
      <c r="EA91" s="408"/>
      <c r="EB91" s="408"/>
      <c r="EC91" s="408"/>
      <c r="ED91" s="408"/>
      <c r="EE91" s="408"/>
      <c r="EF91" s="408"/>
      <c r="EG91" s="408"/>
      <c r="EH91" s="408"/>
      <c r="EI91" s="408"/>
      <c r="EJ91" s="415"/>
      <c r="EK91" s="399"/>
      <c r="EL91" s="399"/>
      <c r="EM91" s="399"/>
      <c r="EN91" s="399"/>
      <c r="EO91" s="399"/>
      <c r="EP91" s="399"/>
      <c r="EQ91" s="399"/>
      <c r="ER91" s="399"/>
      <c r="ES91" s="399"/>
      <c r="ET91" s="399"/>
      <c r="EU91" s="399"/>
      <c r="EV91" s="399"/>
      <c r="EW91" s="399"/>
      <c r="EX91" s="399"/>
      <c r="EY91" s="399"/>
      <c r="EZ91" s="399"/>
      <c r="FA91" s="399"/>
      <c r="FB91" s="399"/>
      <c r="FC91" s="399"/>
      <c r="FD91" s="399"/>
      <c r="FE91" s="399"/>
    </row>
    <row r="92" spans="1:161" s="2" customFormat="1" ht="15" customHeight="1">
      <c r="A92" s="416" t="s">
        <v>3045</v>
      </c>
      <c r="B92" s="416"/>
      <c r="C92" s="417" t="s">
        <v>3046</v>
      </c>
      <c r="D92" s="418"/>
      <c r="E92" s="418">
        <v>15</v>
      </c>
      <c r="F92" s="419" t="s">
        <v>3047</v>
      </c>
      <c r="G92" s="77" t="s">
        <v>3048</v>
      </c>
      <c r="H92" s="418"/>
      <c r="I92" s="417" t="s">
        <v>935</v>
      </c>
      <c r="J92" s="417" t="s">
        <v>936</v>
      </c>
      <c r="K92" s="418" t="s">
        <v>185</v>
      </c>
      <c r="L92" s="418">
        <v>93706</v>
      </c>
      <c r="M92" s="605" t="s">
        <v>753</v>
      </c>
      <c r="N92" s="605"/>
      <c r="O92" s="417" t="s">
        <v>289</v>
      </c>
      <c r="P92" s="419" t="s">
        <v>754</v>
      </c>
      <c r="Q92" s="419" t="s">
        <v>3049</v>
      </c>
      <c r="R92" s="419" t="s">
        <v>3050</v>
      </c>
      <c r="S92" s="418" t="s">
        <v>185</v>
      </c>
      <c r="T92" s="420">
        <v>95382</v>
      </c>
      <c r="U92" s="419"/>
      <c r="V92" s="541" t="s">
        <v>755</v>
      </c>
      <c r="W92" s="421"/>
      <c r="X92" s="41" t="s">
        <v>179</v>
      </c>
      <c r="Y92" s="416">
        <v>623</v>
      </c>
      <c r="Z92" s="416">
        <v>626</v>
      </c>
      <c r="AA92" s="416"/>
      <c r="AB92" s="416"/>
      <c r="AC92" s="422" t="s">
        <v>2718</v>
      </c>
      <c r="AD92" s="416" t="s">
        <v>280</v>
      </c>
      <c r="AE92" s="312" t="s">
        <v>179</v>
      </c>
      <c r="AF92" s="416"/>
      <c r="AG92" s="423">
        <v>320</v>
      </c>
      <c r="AH92" s="424">
        <v>325</v>
      </c>
      <c r="AI92" s="423"/>
      <c r="AJ92" s="41" t="s">
        <v>179</v>
      </c>
      <c r="AK92" s="425" t="s">
        <v>3051</v>
      </c>
      <c r="AL92" s="416"/>
      <c r="AM92" s="422"/>
      <c r="AN92" s="75" t="s">
        <v>179</v>
      </c>
      <c r="AO92" s="202" t="str">
        <f>I92&amp;" "&amp;J92&amp;","&amp;" "&amp;K92&amp;" "&amp;L92</f>
        <v>540 E California Ave Fresno, CA 93706</v>
      </c>
      <c r="AP92" s="348"/>
      <c r="AQ92" s="427">
        <v>9</v>
      </c>
      <c r="AR92" s="427"/>
      <c r="AS92" s="428"/>
      <c r="AT92" s="428"/>
      <c r="AU92" s="428"/>
      <c r="AV92" s="428"/>
      <c r="AW92" s="428"/>
      <c r="AX92" s="428"/>
      <c r="AY92" s="428"/>
      <c r="AZ92" s="428"/>
      <c r="BA92" s="428"/>
      <c r="BB92" s="428"/>
      <c r="BC92" s="428"/>
      <c r="BD92" s="428"/>
      <c r="BE92" s="428"/>
      <c r="BF92" s="428"/>
      <c r="BG92" s="428"/>
      <c r="BH92" s="428"/>
      <c r="BI92" s="428"/>
      <c r="BJ92" s="428"/>
      <c r="BK92" s="428"/>
      <c r="BL92" s="428"/>
      <c r="BM92" s="428"/>
      <c r="BN92" s="428"/>
      <c r="BO92" s="428"/>
      <c r="BP92" s="428"/>
      <c r="BQ92" s="428"/>
      <c r="BR92" s="428"/>
      <c r="BS92" s="428"/>
      <c r="BT92" s="428"/>
      <c r="BU92" s="428"/>
      <c r="BV92" s="428"/>
      <c r="BW92" s="428"/>
      <c r="BX92" s="428"/>
      <c r="BY92" s="428"/>
      <c r="BZ92" s="428"/>
      <c r="CA92" s="428"/>
      <c r="CB92" s="428"/>
      <c r="CC92" s="428"/>
      <c r="CD92" s="428"/>
      <c r="CE92" s="428"/>
      <c r="CF92" s="428"/>
      <c r="CG92" s="428"/>
      <c r="CH92" s="428"/>
      <c r="CI92" s="428"/>
      <c r="CJ92" s="428"/>
      <c r="CK92" s="428"/>
      <c r="CL92" s="428"/>
      <c r="CM92" s="428"/>
      <c r="CN92" s="428"/>
      <c r="CO92" s="428"/>
      <c r="CP92" s="428"/>
      <c r="CQ92" s="428"/>
      <c r="CR92" s="428"/>
      <c r="CS92" s="428"/>
      <c r="CT92" s="428"/>
      <c r="CU92" s="428"/>
      <c r="CV92" s="428"/>
      <c r="CW92" s="428"/>
      <c r="CX92" s="428"/>
      <c r="CY92" s="428"/>
      <c r="CZ92" s="428"/>
      <c r="DA92" s="428"/>
      <c r="DB92" s="428"/>
      <c r="DC92" s="428"/>
      <c r="DD92" s="428"/>
      <c r="DE92" s="428"/>
      <c r="DF92" s="428"/>
      <c r="DG92" s="428"/>
      <c r="DH92" s="428"/>
      <c r="DI92" s="428"/>
      <c r="DJ92" s="428"/>
      <c r="DK92" s="428"/>
      <c r="DL92" s="428"/>
      <c r="DM92" s="428"/>
      <c r="DN92" s="428"/>
      <c r="DO92" s="428"/>
      <c r="DP92" s="428"/>
      <c r="DQ92" s="428"/>
      <c r="DR92" s="428"/>
      <c r="DS92" s="428"/>
      <c r="DT92" s="428"/>
      <c r="DU92" s="428"/>
      <c r="DV92" s="428"/>
      <c r="DW92" s="428"/>
      <c r="DX92" s="428"/>
      <c r="DY92" s="428"/>
      <c r="DZ92" s="428"/>
      <c r="EA92" s="428"/>
      <c r="EB92" s="428"/>
      <c r="EC92" s="428"/>
      <c r="ED92" s="428"/>
      <c r="EE92" s="428"/>
      <c r="EF92" s="428"/>
      <c r="EG92" s="428"/>
      <c r="EH92" s="428"/>
      <c r="EI92" s="428"/>
      <c r="EJ92" s="429"/>
      <c r="EK92" s="77"/>
      <c r="EL92" s="77"/>
      <c r="EM92" s="77"/>
      <c r="EN92" s="77"/>
      <c r="EO92" s="77"/>
      <c r="EP92" s="77"/>
      <c r="EQ92" s="77"/>
      <c r="ER92" s="77"/>
      <c r="ES92" s="77"/>
      <c r="ET92" s="77"/>
      <c r="EU92" s="77"/>
      <c r="EV92" s="77"/>
      <c r="EW92" s="77"/>
      <c r="EX92" s="77"/>
      <c r="EY92" s="77"/>
      <c r="EZ92" s="77"/>
      <c r="FA92" s="77"/>
      <c r="FB92" s="77"/>
      <c r="FC92" s="77"/>
      <c r="FD92" s="77"/>
      <c r="FE92" s="77"/>
    </row>
    <row r="93" spans="1:161" s="322" customFormat="1" ht="15" customHeight="1">
      <c r="A93" s="416" t="s">
        <v>3045</v>
      </c>
      <c r="B93" s="416"/>
      <c r="C93" s="417" t="s">
        <v>3046</v>
      </c>
      <c r="D93" s="418">
        <v>62</v>
      </c>
      <c r="E93" s="418">
        <v>54</v>
      </c>
      <c r="F93" s="419" t="s">
        <v>3052</v>
      </c>
      <c r="G93" s="417" t="s">
        <v>3053</v>
      </c>
      <c r="H93" s="418"/>
      <c r="I93" s="417" t="s">
        <v>3054</v>
      </c>
      <c r="J93" s="417" t="s">
        <v>1798</v>
      </c>
      <c r="K93" s="418" t="s">
        <v>185</v>
      </c>
      <c r="L93" s="420">
        <v>95357</v>
      </c>
      <c r="M93" s="419" t="s">
        <v>753</v>
      </c>
      <c r="N93" s="419"/>
      <c r="O93" s="417" t="s">
        <v>289</v>
      </c>
      <c r="P93" s="419" t="s">
        <v>754</v>
      </c>
      <c r="Q93" s="419" t="s">
        <v>3049</v>
      </c>
      <c r="R93" s="419" t="s">
        <v>3050</v>
      </c>
      <c r="S93" s="418" t="s">
        <v>185</v>
      </c>
      <c r="T93" s="420">
        <v>95382</v>
      </c>
      <c r="U93" s="419"/>
      <c r="V93" s="541" t="s">
        <v>755</v>
      </c>
      <c r="W93" s="421"/>
      <c r="X93" s="41" t="s">
        <v>179</v>
      </c>
      <c r="Y93" s="416">
        <v>714</v>
      </c>
      <c r="Z93" s="416">
        <v>717</v>
      </c>
      <c r="AA93" s="416"/>
      <c r="AB93" s="416"/>
      <c r="AC93" s="422" t="s">
        <v>2715</v>
      </c>
      <c r="AD93" s="416" t="s">
        <v>280</v>
      </c>
      <c r="AE93" s="312" t="s">
        <v>179</v>
      </c>
      <c r="AF93" s="416"/>
      <c r="AG93" s="423">
        <v>320</v>
      </c>
      <c r="AH93" s="424">
        <v>325</v>
      </c>
      <c r="AI93" s="423"/>
      <c r="AJ93" s="41" t="s">
        <v>179</v>
      </c>
      <c r="AK93" s="425" t="s">
        <v>3055</v>
      </c>
      <c r="AL93" s="416" t="s">
        <v>179</v>
      </c>
      <c r="AM93" s="422"/>
      <c r="AN93" s="75" t="s">
        <v>179</v>
      </c>
      <c r="AO93" s="202" t="str">
        <f>I93&amp;" "&amp;J93&amp;","&amp;" "&amp;K93&amp;" "&amp;L93</f>
        <v>641 Norseman Dr Modesto, CA 95357</v>
      </c>
      <c r="AP93" s="348"/>
      <c r="AQ93" s="427">
        <v>13</v>
      </c>
      <c r="AR93" s="427"/>
      <c r="AS93" s="428"/>
      <c r="AT93" s="428"/>
      <c r="AU93" s="428"/>
      <c r="AV93" s="428"/>
      <c r="AW93" s="428"/>
      <c r="AX93" s="431"/>
      <c r="AY93" s="428"/>
      <c r="AZ93" s="428"/>
      <c r="BA93" s="428"/>
      <c r="BB93" s="428"/>
      <c r="BC93" s="428"/>
      <c r="BD93" s="428"/>
      <c r="BE93" s="428"/>
      <c r="BF93" s="428"/>
      <c r="BG93" s="428"/>
      <c r="BH93" s="428"/>
      <c r="BI93" s="428"/>
      <c r="BJ93" s="428"/>
      <c r="BK93" s="428"/>
      <c r="BL93" s="428"/>
      <c r="BM93" s="428"/>
      <c r="BN93" s="428"/>
      <c r="BO93" s="428"/>
      <c r="BP93" s="431"/>
      <c r="BQ93" s="431"/>
      <c r="BR93" s="431"/>
      <c r="BS93" s="431"/>
      <c r="BT93" s="431"/>
      <c r="BU93" s="431"/>
      <c r="BV93" s="431"/>
      <c r="BW93" s="431"/>
      <c r="BX93" s="431"/>
      <c r="BY93" s="431"/>
      <c r="BZ93" s="431"/>
      <c r="CA93" s="431"/>
      <c r="CB93" s="431"/>
      <c r="CC93" s="431"/>
      <c r="CD93" s="431"/>
      <c r="CE93" s="431"/>
      <c r="CF93" s="431"/>
      <c r="CG93" s="431"/>
      <c r="CH93" s="431"/>
      <c r="CI93" s="431"/>
      <c r="CJ93" s="431"/>
      <c r="CK93" s="431"/>
      <c r="CL93" s="431"/>
      <c r="CM93" s="431"/>
      <c r="CN93" s="431"/>
      <c r="CO93" s="431"/>
      <c r="CP93" s="431"/>
      <c r="CQ93" s="431"/>
      <c r="CR93" s="431"/>
      <c r="CS93" s="431"/>
      <c r="CT93" s="431"/>
      <c r="CU93" s="431"/>
      <c r="CV93" s="431"/>
      <c r="CW93" s="431"/>
      <c r="CX93" s="431"/>
      <c r="CY93" s="431"/>
      <c r="CZ93" s="431"/>
      <c r="DA93" s="431"/>
      <c r="DB93" s="431"/>
      <c r="DC93" s="431"/>
      <c r="DD93" s="431"/>
      <c r="DE93" s="431"/>
      <c r="DF93" s="431"/>
      <c r="DG93" s="431"/>
      <c r="DH93" s="431"/>
      <c r="DI93" s="431"/>
      <c r="DJ93" s="431"/>
      <c r="DK93" s="431"/>
      <c r="DL93" s="431"/>
      <c r="DM93" s="431"/>
      <c r="DN93" s="431"/>
      <c r="DO93" s="431"/>
      <c r="DP93" s="431"/>
      <c r="DQ93" s="431"/>
      <c r="DR93" s="431"/>
      <c r="DS93" s="431"/>
      <c r="DT93" s="431"/>
      <c r="DU93" s="431"/>
      <c r="DV93" s="431"/>
      <c r="DW93" s="431"/>
      <c r="DX93" s="431"/>
      <c r="DY93" s="431"/>
      <c r="DZ93" s="431"/>
      <c r="EA93" s="431"/>
      <c r="EB93" s="431"/>
      <c r="EC93" s="431"/>
      <c r="ED93" s="431"/>
      <c r="EE93" s="431"/>
      <c r="EF93" s="431"/>
      <c r="EG93" s="431"/>
      <c r="EH93" s="431"/>
      <c r="EI93" s="431"/>
      <c r="EJ93" s="432"/>
      <c r="EK93" s="419"/>
      <c r="EL93" s="419"/>
      <c r="EM93" s="419"/>
      <c r="EN93" s="419"/>
      <c r="EO93" s="419"/>
      <c r="EP93" s="419"/>
      <c r="EQ93" s="419"/>
      <c r="ER93" s="419"/>
      <c r="ES93" s="419"/>
      <c r="ET93" s="419"/>
      <c r="EU93" s="419"/>
      <c r="EV93" s="419"/>
      <c r="EW93" s="419"/>
      <c r="EX93" s="419"/>
      <c r="EY93" s="419"/>
      <c r="EZ93" s="419"/>
      <c r="FA93" s="419"/>
      <c r="FB93" s="419"/>
      <c r="FC93" s="419"/>
      <c r="FD93" s="419"/>
      <c r="FE93" s="419"/>
    </row>
    <row r="94" spans="1:161" s="318" customFormat="1" ht="15" customHeight="1">
      <c r="A94" s="416" t="s">
        <v>3045</v>
      </c>
      <c r="B94" s="416"/>
      <c r="C94" s="417" t="s">
        <v>3046</v>
      </c>
      <c r="D94" s="418"/>
      <c r="E94" s="418">
        <v>33</v>
      </c>
      <c r="F94" s="419" t="s">
        <v>3056</v>
      </c>
      <c r="G94" s="419" t="s">
        <v>3057</v>
      </c>
      <c r="H94" s="418"/>
      <c r="I94" s="417" t="s">
        <v>3058</v>
      </c>
      <c r="J94" s="417" t="s">
        <v>1806</v>
      </c>
      <c r="K94" s="418" t="s">
        <v>185</v>
      </c>
      <c r="L94" s="418">
        <v>95348</v>
      </c>
      <c r="M94" s="419" t="s">
        <v>753</v>
      </c>
      <c r="N94" s="419"/>
      <c r="O94" s="417" t="s">
        <v>289</v>
      </c>
      <c r="P94" s="419" t="s">
        <v>754</v>
      </c>
      <c r="Q94" s="419" t="s">
        <v>3049</v>
      </c>
      <c r="R94" s="419" t="s">
        <v>3050</v>
      </c>
      <c r="S94" s="418" t="s">
        <v>185</v>
      </c>
      <c r="T94" s="420">
        <v>95382</v>
      </c>
      <c r="U94" s="419"/>
      <c r="V94" s="541" t="s">
        <v>755</v>
      </c>
      <c r="W94" s="421"/>
      <c r="X94" s="41" t="s">
        <v>179</v>
      </c>
      <c r="Y94" s="418">
        <v>707</v>
      </c>
      <c r="Z94" s="418">
        <v>710</v>
      </c>
      <c r="AA94" s="418"/>
      <c r="AB94" s="430"/>
      <c r="AC94" s="426" t="s">
        <v>2743</v>
      </c>
      <c r="AD94" s="430" t="s">
        <v>280</v>
      </c>
      <c r="AE94" s="312" t="s">
        <v>179</v>
      </c>
      <c r="AF94" s="418"/>
      <c r="AG94" s="433">
        <v>320</v>
      </c>
      <c r="AH94" s="424">
        <v>325</v>
      </c>
      <c r="AI94" s="433"/>
      <c r="AJ94" s="41" t="s">
        <v>179</v>
      </c>
      <c r="AK94" s="425" t="s">
        <v>3059</v>
      </c>
      <c r="AL94" s="418" t="s">
        <v>179</v>
      </c>
      <c r="AM94" s="426"/>
      <c r="AN94" s="75" t="s">
        <v>179</v>
      </c>
      <c r="AO94" s="202" t="str">
        <f>I94&amp;" "&amp;J94&amp;","&amp;" "&amp;K94&amp;" "&amp;L94</f>
        <v>205 W. Olive Ave Merced, CA 95348</v>
      </c>
      <c r="AP94" s="348"/>
      <c r="AQ94" s="427">
        <v>12</v>
      </c>
      <c r="AR94" s="427"/>
      <c r="AS94" s="428"/>
      <c r="AT94" s="428"/>
      <c r="AU94" s="428"/>
      <c r="AV94" s="428"/>
      <c r="AW94" s="428"/>
      <c r="AX94" s="428"/>
      <c r="AY94" s="428"/>
      <c r="AZ94" s="428"/>
      <c r="BA94" s="428"/>
      <c r="BB94" s="428"/>
      <c r="BC94" s="428"/>
      <c r="BD94" s="428"/>
      <c r="BE94" s="428"/>
      <c r="BF94" s="428"/>
      <c r="BG94" s="428"/>
      <c r="BH94" s="428"/>
      <c r="BI94" s="428"/>
      <c r="BJ94" s="428"/>
      <c r="BK94" s="428"/>
      <c r="BL94" s="428"/>
      <c r="BM94" s="428"/>
      <c r="BN94" s="428"/>
      <c r="BO94" s="428"/>
      <c r="BP94" s="428"/>
      <c r="BQ94" s="428"/>
      <c r="BR94" s="428"/>
      <c r="BS94" s="428"/>
      <c r="BT94" s="428"/>
      <c r="BU94" s="428"/>
      <c r="BV94" s="428"/>
      <c r="BW94" s="428"/>
      <c r="BX94" s="428"/>
      <c r="BY94" s="428"/>
      <c r="BZ94" s="428"/>
      <c r="CA94" s="428"/>
      <c r="CB94" s="428"/>
      <c r="CC94" s="428"/>
      <c r="CD94" s="428"/>
      <c r="CE94" s="428"/>
      <c r="CF94" s="428"/>
      <c r="CG94" s="428"/>
      <c r="CH94" s="428"/>
      <c r="CI94" s="428"/>
      <c r="CJ94" s="428"/>
      <c r="CK94" s="428"/>
      <c r="CL94" s="428"/>
      <c r="CM94" s="428"/>
      <c r="CN94" s="428"/>
      <c r="CO94" s="428"/>
      <c r="CP94" s="428"/>
      <c r="CQ94" s="428"/>
      <c r="CR94" s="428"/>
      <c r="CS94" s="428"/>
      <c r="CT94" s="428"/>
      <c r="CU94" s="428"/>
      <c r="CV94" s="428"/>
      <c r="CW94" s="428"/>
      <c r="CX94" s="428"/>
      <c r="CY94" s="428"/>
      <c r="CZ94" s="428"/>
      <c r="DA94" s="428"/>
      <c r="DB94" s="428"/>
      <c r="DC94" s="428"/>
      <c r="DD94" s="428"/>
      <c r="DE94" s="428"/>
      <c r="DF94" s="428"/>
      <c r="DG94" s="428"/>
      <c r="DH94" s="428"/>
      <c r="DI94" s="428"/>
      <c r="DJ94" s="428"/>
      <c r="DK94" s="428"/>
      <c r="DL94" s="428"/>
      <c r="DM94" s="428"/>
      <c r="DN94" s="428"/>
      <c r="DO94" s="428"/>
      <c r="DP94" s="428"/>
      <c r="DQ94" s="428"/>
      <c r="DR94" s="428"/>
      <c r="DS94" s="428"/>
      <c r="DT94" s="428"/>
      <c r="DU94" s="428"/>
      <c r="DV94" s="428"/>
      <c r="DW94" s="428"/>
      <c r="DX94" s="428"/>
      <c r="DY94" s="428"/>
      <c r="DZ94" s="428"/>
      <c r="EA94" s="428"/>
      <c r="EB94" s="428"/>
      <c r="EC94" s="428"/>
      <c r="ED94" s="428"/>
      <c r="EE94" s="428"/>
      <c r="EF94" s="428"/>
      <c r="EG94" s="428"/>
      <c r="EH94" s="428"/>
      <c r="EI94" s="428"/>
      <c r="EJ94" s="429"/>
      <c r="EK94" s="77"/>
      <c r="EL94" s="77"/>
      <c r="EM94" s="77"/>
      <c r="EN94" s="77"/>
      <c r="EO94" s="77"/>
      <c r="EP94" s="77"/>
      <c r="EQ94" s="77"/>
      <c r="ER94" s="77"/>
      <c r="ES94" s="77"/>
      <c r="ET94" s="77"/>
      <c r="EU94" s="77"/>
      <c r="EV94" s="77"/>
      <c r="EW94" s="77"/>
      <c r="EX94" s="77"/>
      <c r="EY94" s="77"/>
      <c r="EZ94" s="77"/>
      <c r="FA94" s="77"/>
      <c r="FB94" s="77"/>
      <c r="FC94" s="77"/>
      <c r="FD94" s="77"/>
      <c r="FE94" s="77"/>
    </row>
    <row r="95" spans="1:161" s="318" customFormat="1" ht="15" customHeight="1">
      <c r="A95" s="416" t="s">
        <v>3045</v>
      </c>
      <c r="B95" s="416"/>
      <c r="C95" s="417" t="s">
        <v>3046</v>
      </c>
      <c r="D95" s="418"/>
      <c r="E95" s="418">
        <v>35</v>
      </c>
      <c r="F95" s="419" t="s">
        <v>3060</v>
      </c>
      <c r="G95" s="419" t="s">
        <v>3061</v>
      </c>
      <c r="H95" s="418"/>
      <c r="I95" s="417" t="s">
        <v>3062</v>
      </c>
      <c r="J95" s="417" t="s">
        <v>3063</v>
      </c>
      <c r="K95" s="418" t="s">
        <v>185</v>
      </c>
      <c r="L95" s="418">
        <v>95379</v>
      </c>
      <c r="M95" s="419" t="s">
        <v>753</v>
      </c>
      <c r="N95" s="419"/>
      <c r="O95" s="417" t="s">
        <v>289</v>
      </c>
      <c r="P95" s="419" t="s">
        <v>754</v>
      </c>
      <c r="Q95" s="419" t="s">
        <v>3049</v>
      </c>
      <c r="R95" s="419" t="s">
        <v>3050</v>
      </c>
      <c r="S95" s="418" t="s">
        <v>185</v>
      </c>
      <c r="T95" s="420">
        <v>95382</v>
      </c>
      <c r="U95" s="419"/>
      <c r="V95" s="541" t="s">
        <v>755</v>
      </c>
      <c r="W95" s="421"/>
      <c r="X95" s="41" t="s">
        <v>179</v>
      </c>
      <c r="Y95" s="418">
        <v>721</v>
      </c>
      <c r="Z95" s="418">
        <v>724</v>
      </c>
      <c r="AA95" s="430"/>
      <c r="AB95" s="430"/>
      <c r="AC95" s="434" t="s">
        <v>2708</v>
      </c>
      <c r="AD95" s="430" t="s">
        <v>280</v>
      </c>
      <c r="AE95" s="312" t="s">
        <v>179</v>
      </c>
      <c r="AF95" s="418"/>
      <c r="AG95" s="433">
        <v>320</v>
      </c>
      <c r="AH95" s="424">
        <v>325</v>
      </c>
      <c r="AI95" s="433"/>
      <c r="AJ95" s="41" t="s">
        <v>179</v>
      </c>
      <c r="AK95" s="425" t="s">
        <v>3064</v>
      </c>
      <c r="AL95" s="418" t="s">
        <v>179</v>
      </c>
      <c r="AM95" s="426"/>
      <c r="AN95" s="75" t="s">
        <v>179</v>
      </c>
      <c r="AO95" s="202" t="str">
        <f>I95&amp;" "&amp;J95&amp;","&amp;" "&amp;K95&amp;" "&amp;L95</f>
        <v>17555 Tuolumne Rd. Tuolumne, CA 95379</v>
      </c>
      <c r="AP95" s="348"/>
      <c r="AQ95" s="427">
        <v>14</v>
      </c>
      <c r="AR95" s="427"/>
      <c r="AS95" s="431"/>
      <c r="AT95" s="431"/>
      <c r="AU95" s="431"/>
      <c r="AV95" s="431"/>
      <c r="AW95" s="431"/>
      <c r="AX95" s="428"/>
      <c r="AY95" s="428"/>
      <c r="AZ95" s="428"/>
      <c r="BA95" s="428"/>
      <c r="BB95" s="428"/>
      <c r="BC95" s="428"/>
      <c r="BD95" s="428"/>
      <c r="BE95" s="428"/>
      <c r="BF95" s="428"/>
      <c r="BG95" s="428"/>
      <c r="BH95" s="428"/>
      <c r="BI95" s="428"/>
      <c r="BJ95" s="428"/>
      <c r="BK95" s="428"/>
      <c r="BL95" s="428"/>
      <c r="BM95" s="428"/>
      <c r="BN95" s="428"/>
      <c r="BO95" s="428"/>
      <c r="BP95" s="428"/>
      <c r="BQ95" s="428"/>
      <c r="BR95" s="428"/>
      <c r="BS95" s="428"/>
      <c r="BT95" s="428"/>
      <c r="BU95" s="428"/>
      <c r="BV95" s="428"/>
      <c r="BW95" s="428"/>
      <c r="BX95" s="428"/>
      <c r="BY95" s="428"/>
      <c r="BZ95" s="428"/>
      <c r="CA95" s="428"/>
      <c r="CB95" s="428"/>
      <c r="CC95" s="428"/>
      <c r="CD95" s="428"/>
      <c r="CE95" s="428"/>
      <c r="CF95" s="428"/>
      <c r="CG95" s="428"/>
      <c r="CH95" s="428"/>
      <c r="CI95" s="428"/>
      <c r="CJ95" s="428"/>
      <c r="CK95" s="428"/>
      <c r="CL95" s="428"/>
      <c r="CM95" s="428"/>
      <c r="CN95" s="428"/>
      <c r="CO95" s="428"/>
      <c r="CP95" s="428"/>
      <c r="CQ95" s="428"/>
      <c r="CR95" s="428"/>
      <c r="CS95" s="428"/>
      <c r="CT95" s="428"/>
      <c r="CU95" s="428"/>
      <c r="CV95" s="428"/>
      <c r="CW95" s="428"/>
      <c r="CX95" s="428"/>
      <c r="CY95" s="428"/>
      <c r="CZ95" s="428"/>
      <c r="DA95" s="428"/>
      <c r="DB95" s="428"/>
      <c r="DC95" s="428"/>
      <c r="DD95" s="428"/>
      <c r="DE95" s="428"/>
      <c r="DF95" s="428"/>
      <c r="DG95" s="428"/>
      <c r="DH95" s="428"/>
      <c r="DI95" s="428"/>
      <c r="DJ95" s="428"/>
      <c r="DK95" s="428"/>
      <c r="DL95" s="428"/>
      <c r="DM95" s="428"/>
      <c r="DN95" s="428"/>
      <c r="DO95" s="428"/>
      <c r="DP95" s="428"/>
      <c r="DQ95" s="428"/>
      <c r="DR95" s="428"/>
      <c r="DS95" s="428"/>
      <c r="DT95" s="428"/>
      <c r="DU95" s="428"/>
      <c r="DV95" s="428"/>
      <c r="DW95" s="428"/>
      <c r="DX95" s="428"/>
      <c r="DY95" s="428"/>
      <c r="DZ95" s="428"/>
      <c r="EA95" s="428"/>
      <c r="EB95" s="428"/>
      <c r="EC95" s="428"/>
      <c r="ED95" s="428"/>
      <c r="EE95" s="428"/>
      <c r="EF95" s="428"/>
      <c r="EG95" s="428"/>
      <c r="EH95" s="428"/>
      <c r="EI95" s="428"/>
      <c r="EJ95" s="429"/>
      <c r="EK95" s="77"/>
      <c r="EL95" s="77"/>
      <c r="EM95" s="77"/>
      <c r="EN95" s="77"/>
      <c r="EO95" s="77"/>
      <c r="EP95" s="77"/>
      <c r="EQ95" s="77"/>
      <c r="ER95" s="77"/>
      <c r="ES95" s="77"/>
      <c r="ET95" s="77"/>
      <c r="EU95" s="77"/>
      <c r="EV95" s="77"/>
      <c r="EW95" s="77"/>
      <c r="EX95" s="77"/>
      <c r="EY95" s="77"/>
      <c r="EZ95" s="77"/>
      <c r="FA95" s="77"/>
      <c r="FB95" s="77"/>
      <c r="FC95" s="77"/>
      <c r="FD95" s="77"/>
      <c r="FE95" s="77"/>
    </row>
    <row r="96" spans="1:161" s="318" customFormat="1" ht="15" customHeight="1">
      <c r="A96" s="320" t="s">
        <v>3065</v>
      </c>
      <c r="B96" s="320" t="s">
        <v>179</v>
      </c>
      <c r="C96" s="319" t="s">
        <v>3066</v>
      </c>
      <c r="D96" s="320"/>
      <c r="E96" s="320"/>
      <c r="F96" s="318" t="s">
        <v>3067</v>
      </c>
      <c r="G96" s="321" t="s">
        <v>1788</v>
      </c>
      <c r="H96" s="320" t="s">
        <v>1788</v>
      </c>
      <c r="I96" s="319" t="s">
        <v>1789</v>
      </c>
      <c r="J96" s="319" t="s">
        <v>1790</v>
      </c>
      <c r="K96" s="320" t="s">
        <v>122</v>
      </c>
      <c r="L96" s="320">
        <v>35043</v>
      </c>
      <c r="M96" s="322" t="s">
        <v>1780</v>
      </c>
      <c r="N96" s="487" t="s">
        <v>3068</v>
      </c>
      <c r="O96" s="319" t="s">
        <v>3069</v>
      </c>
      <c r="P96" s="318" t="s">
        <v>3070</v>
      </c>
      <c r="Q96" s="318" t="s">
        <v>3071</v>
      </c>
      <c r="R96" s="318" t="s">
        <v>1790</v>
      </c>
      <c r="S96" s="320" t="s">
        <v>122</v>
      </c>
      <c r="T96" s="591">
        <v>35043</v>
      </c>
      <c r="V96" s="730"/>
      <c r="W96" s="323"/>
      <c r="X96" s="41"/>
      <c r="Y96" s="320">
        <v>616</v>
      </c>
      <c r="Z96" s="320">
        <v>619</v>
      </c>
      <c r="AA96" s="320"/>
      <c r="AB96" s="320"/>
      <c r="AC96" s="325" t="s">
        <v>2684</v>
      </c>
      <c r="AD96" s="320" t="s">
        <v>2685</v>
      </c>
      <c r="AE96" s="312"/>
      <c r="AF96" s="320"/>
      <c r="AG96" s="326"/>
      <c r="AH96" s="327"/>
      <c r="AI96" s="326"/>
      <c r="AJ96" s="41"/>
      <c r="AK96" s="328" t="s">
        <v>3072</v>
      </c>
      <c r="AL96" s="320" t="s">
        <v>179</v>
      </c>
      <c r="AM96" s="325"/>
      <c r="AN96" s="75"/>
      <c r="AO96" s="202" t="str">
        <f>I96&amp;" "&amp;J96&amp;","&amp;" "&amp;K96&amp;" "&amp;L96</f>
        <v>177 Grand Slam Drive Chelsea, AL 35043</v>
      </c>
      <c r="AP96" s="348"/>
      <c r="AQ96" s="329">
        <v>5</v>
      </c>
      <c r="AR96" s="329"/>
      <c r="AS96" s="330"/>
      <c r="AT96" s="330"/>
      <c r="AU96" s="330"/>
      <c r="AV96" s="330"/>
      <c r="AW96" s="330"/>
      <c r="AX96" s="330"/>
      <c r="AY96" s="330"/>
      <c r="AZ96" s="330"/>
      <c r="BA96" s="330"/>
      <c r="BB96" s="330"/>
      <c r="BC96" s="330"/>
      <c r="BD96" s="330"/>
      <c r="BE96" s="330"/>
      <c r="BF96" s="330"/>
      <c r="BG96" s="330"/>
      <c r="BH96" s="330"/>
      <c r="BI96" s="330"/>
      <c r="BJ96" s="330"/>
      <c r="BK96" s="330"/>
      <c r="BL96" s="330"/>
      <c r="BM96" s="330"/>
      <c r="BN96" s="330"/>
      <c r="BO96" s="330"/>
      <c r="BP96" s="330"/>
      <c r="BQ96" s="330"/>
      <c r="BR96" s="330"/>
      <c r="BS96" s="330"/>
      <c r="BT96" s="330"/>
      <c r="BU96" s="330"/>
      <c r="BV96" s="330"/>
      <c r="BW96" s="330"/>
      <c r="BX96" s="330"/>
      <c r="BY96" s="330"/>
      <c r="BZ96" s="330"/>
      <c r="CA96" s="330"/>
      <c r="CB96" s="330"/>
      <c r="CC96" s="330"/>
      <c r="CD96" s="330"/>
      <c r="CE96" s="330"/>
      <c r="CF96" s="330"/>
      <c r="CG96" s="330"/>
      <c r="CH96" s="330"/>
      <c r="CI96" s="330"/>
      <c r="CJ96" s="330"/>
      <c r="CK96" s="330"/>
      <c r="CL96" s="330"/>
      <c r="CM96" s="330"/>
      <c r="CN96" s="330"/>
      <c r="CO96" s="330"/>
      <c r="CP96" s="330"/>
      <c r="CQ96" s="330"/>
      <c r="CR96" s="330"/>
      <c r="CS96" s="330"/>
      <c r="CT96" s="330"/>
      <c r="CU96" s="330"/>
      <c r="CV96" s="330"/>
      <c r="CW96" s="330"/>
      <c r="CX96" s="330"/>
      <c r="CY96" s="330"/>
      <c r="CZ96" s="330"/>
      <c r="DA96" s="330"/>
      <c r="DB96" s="330"/>
      <c r="DC96" s="330"/>
      <c r="DD96" s="330"/>
      <c r="DE96" s="330"/>
      <c r="DF96" s="330"/>
      <c r="DG96" s="330"/>
      <c r="DH96" s="330"/>
      <c r="DI96" s="330"/>
      <c r="DJ96" s="330"/>
      <c r="DK96" s="330"/>
      <c r="DL96" s="330"/>
      <c r="DM96" s="330"/>
      <c r="DN96" s="330"/>
      <c r="DO96" s="330"/>
      <c r="DP96" s="330"/>
      <c r="DQ96" s="330"/>
      <c r="DR96" s="330"/>
      <c r="DS96" s="330"/>
      <c r="DT96" s="330"/>
      <c r="DU96" s="330"/>
      <c r="DV96" s="330"/>
      <c r="DW96" s="330"/>
      <c r="DX96" s="330"/>
      <c r="DY96" s="330"/>
      <c r="DZ96" s="330"/>
      <c r="EA96" s="330"/>
      <c r="EB96" s="330"/>
      <c r="EC96" s="330"/>
      <c r="ED96" s="330"/>
      <c r="EE96" s="330"/>
      <c r="EF96" s="330"/>
      <c r="EG96" s="330"/>
      <c r="EH96" s="330"/>
      <c r="EI96" s="330"/>
      <c r="EJ96" s="331"/>
    </row>
    <row r="97" spans="1:161" s="1" customFormat="1" ht="15" customHeight="1">
      <c r="A97" s="320" t="s">
        <v>3065</v>
      </c>
      <c r="B97" s="320" t="s">
        <v>179</v>
      </c>
      <c r="C97" s="321" t="s">
        <v>3066</v>
      </c>
      <c r="D97" s="324"/>
      <c r="E97" s="324"/>
      <c r="F97" s="322" t="s">
        <v>3073</v>
      </c>
      <c r="G97" s="322" t="s">
        <v>3074</v>
      </c>
      <c r="H97" s="324" t="s">
        <v>3075</v>
      </c>
      <c r="I97" s="319" t="s">
        <v>3076</v>
      </c>
      <c r="J97" s="319" t="s">
        <v>3077</v>
      </c>
      <c r="K97" s="320" t="s">
        <v>287</v>
      </c>
      <c r="L97" s="320">
        <v>37075</v>
      </c>
      <c r="M97" s="337" t="s">
        <v>1780</v>
      </c>
      <c r="N97" s="322"/>
      <c r="O97" s="319" t="s">
        <v>1781</v>
      </c>
      <c r="P97" s="318" t="s">
        <v>1782</v>
      </c>
      <c r="Q97" s="318" t="s">
        <v>3078</v>
      </c>
      <c r="R97" s="318" t="s">
        <v>1779</v>
      </c>
      <c r="S97" s="320" t="s">
        <v>287</v>
      </c>
      <c r="T97" s="591">
        <v>37218</v>
      </c>
      <c r="U97" s="318"/>
      <c r="V97" s="731" t="s">
        <v>1783</v>
      </c>
      <c r="W97" s="332"/>
      <c r="X97" s="41"/>
      <c r="Y97" s="324">
        <v>623</v>
      </c>
      <c r="Z97" s="324">
        <v>626</v>
      </c>
      <c r="AA97" s="333"/>
      <c r="AB97" s="333"/>
      <c r="AC97" s="334" t="s">
        <v>2718</v>
      </c>
      <c r="AD97" s="333" t="s">
        <v>2685</v>
      </c>
      <c r="AE97" s="312"/>
      <c r="AF97" s="324"/>
      <c r="AG97" s="335"/>
      <c r="AH97" s="336">
        <v>295</v>
      </c>
      <c r="AI97" s="335"/>
      <c r="AJ97" s="41"/>
      <c r="AK97" s="328" t="s">
        <v>3079</v>
      </c>
      <c r="AL97" s="324" t="s">
        <v>179</v>
      </c>
      <c r="AM97" s="500"/>
      <c r="AN97" s="75"/>
      <c r="AO97" s="202" t="str">
        <f>I97&amp;" "&amp;J97&amp;","&amp;" "&amp;K97&amp;" "&amp;L97</f>
        <v>120 E. Main St Hendersonville, TN 37075</v>
      </c>
      <c r="AP97" s="348"/>
      <c r="AQ97" s="329">
        <v>9</v>
      </c>
      <c r="AR97" s="329"/>
      <c r="AS97" s="330"/>
      <c r="AT97" s="330"/>
      <c r="AU97" s="330"/>
      <c r="AV97" s="330"/>
      <c r="AW97" s="330"/>
      <c r="AX97" s="330"/>
      <c r="AY97" s="330"/>
      <c r="AZ97" s="330"/>
      <c r="BA97" s="330"/>
      <c r="BB97" s="330"/>
      <c r="BC97" s="330"/>
      <c r="BD97" s="330"/>
      <c r="BE97" s="330"/>
      <c r="BF97" s="330"/>
      <c r="BG97" s="330"/>
      <c r="BH97" s="330"/>
      <c r="BI97" s="330"/>
      <c r="BJ97" s="330"/>
      <c r="BK97" s="330"/>
      <c r="BL97" s="330"/>
      <c r="BM97" s="330"/>
      <c r="BN97" s="330"/>
      <c r="BO97" s="330"/>
      <c r="BP97" s="330"/>
      <c r="BQ97" s="330"/>
      <c r="BR97" s="330"/>
      <c r="BS97" s="330"/>
      <c r="BT97" s="330"/>
      <c r="BU97" s="330"/>
      <c r="BV97" s="330"/>
      <c r="BW97" s="330"/>
      <c r="BX97" s="330"/>
      <c r="BY97" s="330"/>
      <c r="BZ97" s="330"/>
      <c r="CA97" s="330"/>
      <c r="CB97" s="330"/>
      <c r="CC97" s="330"/>
      <c r="CD97" s="330"/>
      <c r="CE97" s="330"/>
      <c r="CF97" s="330"/>
      <c r="CG97" s="330"/>
      <c r="CH97" s="330"/>
      <c r="CI97" s="330"/>
      <c r="CJ97" s="330"/>
      <c r="CK97" s="330"/>
      <c r="CL97" s="330"/>
      <c r="CM97" s="330"/>
      <c r="CN97" s="330"/>
      <c r="CO97" s="330"/>
      <c r="CP97" s="330"/>
      <c r="CQ97" s="330"/>
      <c r="CR97" s="330"/>
      <c r="CS97" s="330"/>
      <c r="CT97" s="330"/>
      <c r="CU97" s="330"/>
      <c r="CV97" s="330"/>
      <c r="CW97" s="330"/>
      <c r="CX97" s="330"/>
      <c r="CY97" s="330"/>
      <c r="CZ97" s="330"/>
      <c r="DA97" s="330"/>
      <c r="DB97" s="330"/>
      <c r="DC97" s="330"/>
      <c r="DD97" s="330"/>
      <c r="DE97" s="330"/>
      <c r="DF97" s="330"/>
      <c r="DG97" s="330"/>
      <c r="DH97" s="330"/>
      <c r="DI97" s="330"/>
      <c r="DJ97" s="330"/>
      <c r="DK97" s="330"/>
      <c r="DL97" s="330"/>
      <c r="DM97" s="330"/>
      <c r="DN97" s="330"/>
      <c r="DO97" s="330"/>
      <c r="DP97" s="330"/>
      <c r="DQ97" s="330"/>
      <c r="DR97" s="330"/>
      <c r="DS97" s="330"/>
      <c r="DT97" s="330"/>
      <c r="DU97" s="330"/>
      <c r="DV97" s="330"/>
      <c r="DW97" s="330"/>
      <c r="DX97" s="330"/>
      <c r="DY97" s="330"/>
      <c r="DZ97" s="330"/>
      <c r="EA97" s="330"/>
      <c r="EB97" s="330"/>
      <c r="EC97" s="330"/>
      <c r="ED97" s="330"/>
      <c r="EE97" s="330"/>
      <c r="EF97" s="330"/>
      <c r="EG97" s="330"/>
      <c r="EH97" s="330"/>
      <c r="EI97" s="330"/>
      <c r="EJ97" s="331"/>
      <c r="EK97" s="318"/>
      <c r="EL97" s="318"/>
      <c r="EM97" s="318"/>
      <c r="EN97" s="318"/>
      <c r="EO97" s="318"/>
      <c r="EP97" s="318"/>
      <c r="EQ97" s="318"/>
      <c r="ER97" s="318"/>
      <c r="ES97" s="318"/>
      <c r="ET97" s="318"/>
      <c r="EU97" s="318"/>
      <c r="EV97" s="318"/>
      <c r="EW97" s="318"/>
      <c r="EX97" s="318"/>
      <c r="EY97" s="318"/>
      <c r="EZ97" s="318"/>
      <c r="FA97" s="318"/>
      <c r="FB97" s="318"/>
      <c r="FC97" s="318"/>
      <c r="FD97" s="318"/>
      <c r="FE97" s="318"/>
    </row>
    <row r="98" spans="1:161" s="318" customFormat="1" ht="15" customHeight="1">
      <c r="A98" s="320" t="s">
        <v>3065</v>
      </c>
      <c r="B98" s="320" t="s">
        <v>179</v>
      </c>
      <c r="C98" s="321" t="s">
        <v>3066</v>
      </c>
      <c r="D98" s="324"/>
      <c r="E98" s="324"/>
      <c r="F98" s="322" t="s">
        <v>3080</v>
      </c>
      <c r="G98" s="322" t="s">
        <v>3081</v>
      </c>
      <c r="H98" s="324" t="s">
        <v>3082</v>
      </c>
      <c r="I98" s="319" t="s">
        <v>3083</v>
      </c>
      <c r="J98" s="319" t="s">
        <v>3084</v>
      </c>
      <c r="K98" s="320" t="s">
        <v>485</v>
      </c>
      <c r="L98" s="320">
        <v>33810</v>
      </c>
      <c r="M98" s="322" t="s">
        <v>1780</v>
      </c>
      <c r="N98" s="487" t="s">
        <v>3085</v>
      </c>
      <c r="O98" s="319" t="s">
        <v>3086</v>
      </c>
      <c r="P98" s="318" t="s">
        <v>3087</v>
      </c>
      <c r="Q98" s="318" t="s">
        <v>3088</v>
      </c>
      <c r="R98" s="318" t="s">
        <v>1845</v>
      </c>
      <c r="S98" s="320" t="s">
        <v>485</v>
      </c>
      <c r="T98" s="591">
        <v>33838</v>
      </c>
      <c r="V98" s="730"/>
      <c r="W98" s="332"/>
      <c r="X98" s="41"/>
      <c r="Y98" s="324">
        <v>616</v>
      </c>
      <c r="Z98" s="324">
        <v>619</v>
      </c>
      <c r="AA98" s="333"/>
      <c r="AB98" s="333"/>
      <c r="AC98" s="334" t="s">
        <v>2684</v>
      </c>
      <c r="AD98" s="333" t="s">
        <v>2685</v>
      </c>
      <c r="AE98" s="312"/>
      <c r="AF98" s="324"/>
      <c r="AG98" s="335"/>
      <c r="AH98" s="336"/>
      <c r="AI98" s="335"/>
      <c r="AJ98" s="41"/>
      <c r="AK98" s="328" t="s">
        <v>3089</v>
      </c>
      <c r="AL98" s="324" t="s">
        <v>179</v>
      </c>
      <c r="AM98" s="500" t="s">
        <v>179</v>
      </c>
      <c r="AN98" s="75"/>
      <c r="AO98" s="202" t="str">
        <f>I98&amp;" "&amp;J98&amp;","&amp;" "&amp;K98&amp;" "&amp;L98</f>
        <v>2020 Duff Road Lakeland, FL 33810</v>
      </c>
      <c r="AP98" s="348"/>
      <c r="AQ98" s="329">
        <v>4</v>
      </c>
      <c r="AR98" s="329"/>
      <c r="AS98" s="330"/>
      <c r="AT98" s="330"/>
      <c r="AU98" s="330"/>
      <c r="AV98" s="330"/>
      <c r="AW98" s="330"/>
      <c r="AX98" s="330"/>
      <c r="AY98" s="330"/>
      <c r="AZ98" s="330"/>
      <c r="BA98" s="330"/>
      <c r="BB98" s="330"/>
      <c r="BC98" s="330"/>
      <c r="BD98" s="330"/>
      <c r="BE98" s="330"/>
      <c r="BF98" s="330"/>
      <c r="BG98" s="330"/>
      <c r="BH98" s="330"/>
      <c r="BI98" s="330"/>
      <c r="BJ98" s="330"/>
      <c r="BK98" s="330"/>
      <c r="BL98" s="330"/>
      <c r="BM98" s="330"/>
      <c r="BN98" s="330"/>
      <c r="BO98" s="330"/>
      <c r="BP98" s="330"/>
      <c r="BQ98" s="330"/>
      <c r="BR98" s="330"/>
      <c r="BS98" s="330"/>
      <c r="BT98" s="330"/>
      <c r="BU98" s="330"/>
      <c r="BV98" s="330"/>
      <c r="BW98" s="330"/>
      <c r="BX98" s="330"/>
      <c r="BY98" s="330"/>
      <c r="BZ98" s="330"/>
      <c r="CA98" s="330"/>
      <c r="CB98" s="330"/>
      <c r="CC98" s="330"/>
      <c r="CD98" s="330"/>
      <c r="CE98" s="330"/>
      <c r="CF98" s="330"/>
      <c r="CG98" s="330"/>
      <c r="CH98" s="330"/>
      <c r="CI98" s="330"/>
      <c r="CJ98" s="330"/>
      <c r="CK98" s="330"/>
      <c r="CL98" s="330"/>
      <c r="CM98" s="330"/>
      <c r="CN98" s="330"/>
      <c r="CO98" s="330"/>
      <c r="CP98" s="330"/>
      <c r="CQ98" s="330"/>
      <c r="CR98" s="330"/>
      <c r="CS98" s="330"/>
      <c r="CT98" s="330"/>
      <c r="CU98" s="330"/>
      <c r="CV98" s="330"/>
      <c r="CW98" s="330"/>
      <c r="CX98" s="330"/>
      <c r="CY98" s="330"/>
      <c r="CZ98" s="330"/>
      <c r="DA98" s="330"/>
      <c r="DB98" s="330"/>
      <c r="DC98" s="330"/>
      <c r="DD98" s="330"/>
      <c r="DE98" s="330"/>
      <c r="DF98" s="330"/>
      <c r="DG98" s="330"/>
      <c r="DH98" s="330"/>
      <c r="DI98" s="330"/>
      <c r="DJ98" s="330"/>
      <c r="DK98" s="330"/>
      <c r="DL98" s="330"/>
      <c r="DM98" s="330"/>
      <c r="DN98" s="330"/>
      <c r="DO98" s="330"/>
      <c r="DP98" s="330"/>
      <c r="DQ98" s="330"/>
      <c r="DR98" s="330"/>
      <c r="DS98" s="330"/>
      <c r="DT98" s="330"/>
      <c r="DU98" s="330"/>
      <c r="DV98" s="330"/>
      <c r="DW98" s="330"/>
      <c r="DX98" s="330"/>
      <c r="DY98" s="330"/>
      <c r="DZ98" s="330"/>
      <c r="EA98" s="330"/>
      <c r="EB98" s="330"/>
      <c r="EC98" s="330"/>
      <c r="ED98" s="330"/>
      <c r="EE98" s="330"/>
      <c r="EF98" s="330"/>
      <c r="EG98" s="330"/>
      <c r="EH98" s="330"/>
      <c r="EI98" s="330"/>
      <c r="EJ98" s="331"/>
    </row>
    <row r="99" spans="1:161" s="1" customFormat="1" ht="15" customHeight="1">
      <c r="A99" s="320" t="s">
        <v>3065</v>
      </c>
      <c r="B99" s="320" t="s">
        <v>179</v>
      </c>
      <c r="C99" s="321" t="s">
        <v>3066</v>
      </c>
      <c r="D99" s="324"/>
      <c r="E99" s="324"/>
      <c r="F99" s="322" t="s">
        <v>3090</v>
      </c>
      <c r="G99" s="322" t="s">
        <v>3091</v>
      </c>
      <c r="H99" s="324" t="s">
        <v>3092</v>
      </c>
      <c r="I99" s="319" t="s">
        <v>3093</v>
      </c>
      <c r="J99" s="319" t="s">
        <v>3084</v>
      </c>
      <c r="K99" s="320" t="s">
        <v>485</v>
      </c>
      <c r="L99" s="320">
        <v>33812</v>
      </c>
      <c r="M99" s="322" t="s">
        <v>1780</v>
      </c>
      <c r="N99" s="487" t="s">
        <v>3085</v>
      </c>
      <c r="O99" s="319" t="s">
        <v>3086</v>
      </c>
      <c r="P99" s="318" t="s">
        <v>3087</v>
      </c>
      <c r="Q99" s="318" t="s">
        <v>3088</v>
      </c>
      <c r="R99" s="318" t="s">
        <v>1845</v>
      </c>
      <c r="S99" s="320" t="s">
        <v>485</v>
      </c>
      <c r="T99" s="591">
        <v>33838</v>
      </c>
      <c r="U99" s="318"/>
      <c r="V99" s="730"/>
      <c r="W99" s="332"/>
      <c r="X99" s="41"/>
      <c r="Y99" s="324">
        <v>714</v>
      </c>
      <c r="Z99" s="324">
        <v>717</v>
      </c>
      <c r="AA99" s="333"/>
      <c r="AB99" s="333"/>
      <c r="AC99" s="334" t="s">
        <v>2715</v>
      </c>
      <c r="AD99" s="333" t="s">
        <v>2685</v>
      </c>
      <c r="AE99" s="312"/>
      <c r="AF99" s="324"/>
      <c r="AG99" s="335"/>
      <c r="AH99" s="336"/>
      <c r="AI99" s="335"/>
      <c r="AJ99" s="41"/>
      <c r="AK99" s="328" t="s">
        <v>3089</v>
      </c>
      <c r="AL99" s="324"/>
      <c r="AM99" s="500"/>
      <c r="AN99" s="75"/>
      <c r="AO99" s="202" t="str">
        <f>I99&amp;" "&amp;J99&amp;","&amp;" "&amp;K99&amp;" "&amp;L99</f>
        <v>3930 Ball Park Rd. Lakeland, FL 33812</v>
      </c>
      <c r="AP99" s="348"/>
      <c r="AQ99" s="329">
        <v>14</v>
      </c>
      <c r="AR99" s="329"/>
      <c r="AS99" s="330"/>
      <c r="AT99" s="330"/>
      <c r="AU99" s="330"/>
      <c r="AV99" s="330"/>
      <c r="AW99" s="330"/>
      <c r="AX99" s="330"/>
      <c r="AY99" s="330"/>
      <c r="AZ99" s="330"/>
      <c r="BA99" s="330"/>
      <c r="BB99" s="330"/>
      <c r="BC99" s="330"/>
      <c r="BD99" s="330"/>
      <c r="BE99" s="330"/>
      <c r="BF99" s="330"/>
      <c r="BG99" s="330"/>
      <c r="BH99" s="330"/>
      <c r="BI99" s="330"/>
      <c r="BJ99" s="330"/>
      <c r="BK99" s="330"/>
      <c r="BL99" s="330"/>
      <c r="BM99" s="330"/>
      <c r="BN99" s="330"/>
      <c r="BO99" s="330"/>
      <c r="BP99" s="330"/>
      <c r="BQ99" s="330"/>
      <c r="BR99" s="330"/>
      <c r="BS99" s="330"/>
      <c r="BT99" s="330"/>
      <c r="BU99" s="330"/>
      <c r="BV99" s="330"/>
      <c r="BW99" s="330"/>
      <c r="BX99" s="330"/>
      <c r="BY99" s="330"/>
      <c r="BZ99" s="330"/>
      <c r="CA99" s="330"/>
      <c r="CB99" s="330"/>
      <c r="CC99" s="330"/>
      <c r="CD99" s="330"/>
      <c r="CE99" s="330"/>
      <c r="CF99" s="330"/>
      <c r="CG99" s="330"/>
      <c r="CH99" s="330"/>
      <c r="CI99" s="330"/>
      <c r="CJ99" s="330"/>
      <c r="CK99" s="330"/>
      <c r="CL99" s="330"/>
      <c r="CM99" s="330"/>
      <c r="CN99" s="330"/>
      <c r="CO99" s="330"/>
      <c r="CP99" s="330"/>
      <c r="CQ99" s="330"/>
      <c r="CR99" s="330"/>
      <c r="CS99" s="330"/>
      <c r="CT99" s="330"/>
      <c r="CU99" s="330"/>
      <c r="CV99" s="330"/>
      <c r="CW99" s="330"/>
      <c r="CX99" s="330"/>
      <c r="CY99" s="330"/>
      <c r="CZ99" s="330"/>
      <c r="DA99" s="330"/>
      <c r="DB99" s="330"/>
      <c r="DC99" s="330"/>
      <c r="DD99" s="330"/>
      <c r="DE99" s="330"/>
      <c r="DF99" s="330"/>
      <c r="DG99" s="330"/>
      <c r="DH99" s="330"/>
      <c r="DI99" s="330"/>
      <c r="DJ99" s="330"/>
      <c r="DK99" s="330"/>
      <c r="DL99" s="330"/>
      <c r="DM99" s="330"/>
      <c r="DN99" s="330"/>
      <c r="DO99" s="330"/>
      <c r="DP99" s="330"/>
      <c r="DQ99" s="330"/>
      <c r="DR99" s="330"/>
      <c r="DS99" s="330"/>
      <c r="DT99" s="330"/>
      <c r="DU99" s="330"/>
      <c r="DV99" s="330"/>
      <c r="DW99" s="330"/>
      <c r="DX99" s="330"/>
      <c r="DY99" s="330"/>
      <c r="DZ99" s="330"/>
      <c r="EA99" s="330"/>
      <c r="EB99" s="330"/>
      <c r="EC99" s="330"/>
      <c r="ED99" s="330"/>
      <c r="EE99" s="330"/>
      <c r="EF99" s="330"/>
      <c r="EG99" s="330"/>
      <c r="EH99" s="330"/>
      <c r="EI99" s="330"/>
      <c r="EJ99" s="331"/>
      <c r="EK99" s="318"/>
      <c r="EL99" s="318"/>
      <c r="EM99" s="318"/>
      <c r="EN99" s="318"/>
      <c r="EO99" s="318"/>
      <c r="EP99" s="318"/>
      <c r="EQ99" s="318"/>
      <c r="ER99" s="318"/>
      <c r="ES99" s="318"/>
      <c r="ET99" s="318"/>
      <c r="EU99" s="318"/>
      <c r="EV99" s="318"/>
      <c r="EW99" s="318"/>
      <c r="EX99" s="318"/>
      <c r="EY99" s="318"/>
      <c r="EZ99" s="318"/>
      <c r="FA99" s="318"/>
      <c r="FB99" s="318"/>
      <c r="FC99" s="318"/>
      <c r="FD99" s="318"/>
      <c r="FE99" s="318"/>
    </row>
    <row r="100" spans="1:161" s="1" customFormat="1" ht="15" customHeight="1">
      <c r="A100" s="320" t="s">
        <v>3065</v>
      </c>
      <c r="B100" s="320" t="s">
        <v>179</v>
      </c>
      <c r="C100" s="321" t="s">
        <v>3066</v>
      </c>
      <c r="D100" s="324"/>
      <c r="E100" s="324"/>
      <c r="F100" s="322" t="s">
        <v>3094</v>
      </c>
      <c r="G100" s="322" t="s">
        <v>3095</v>
      </c>
      <c r="H100" s="321" t="s">
        <v>3096</v>
      </c>
      <c r="I100" s="319" t="s">
        <v>3097</v>
      </c>
      <c r="J100" s="319" t="s">
        <v>1779</v>
      </c>
      <c r="K100" s="320" t="s">
        <v>287</v>
      </c>
      <c r="L100" s="320">
        <v>37721</v>
      </c>
      <c r="M100" s="322" t="s">
        <v>1780</v>
      </c>
      <c r="N100" s="487"/>
      <c r="O100" s="319" t="s">
        <v>1781</v>
      </c>
      <c r="P100" s="318" t="s">
        <v>1782</v>
      </c>
      <c r="Q100" s="318" t="s">
        <v>3078</v>
      </c>
      <c r="R100" s="318" t="s">
        <v>1779</v>
      </c>
      <c r="S100" s="320" t="s">
        <v>287</v>
      </c>
      <c r="T100" s="591">
        <v>37218</v>
      </c>
      <c r="U100" s="318"/>
      <c r="V100" s="730"/>
      <c r="W100" s="332"/>
      <c r="X100" s="41"/>
      <c r="Y100" s="324">
        <v>721</v>
      </c>
      <c r="Z100" s="324">
        <v>724</v>
      </c>
      <c r="AA100" s="333"/>
      <c r="AB100" s="333"/>
      <c r="AC100" s="334" t="s">
        <v>2708</v>
      </c>
      <c r="AD100" s="333" t="s">
        <v>2685</v>
      </c>
      <c r="AE100" s="312"/>
      <c r="AF100" s="324"/>
      <c r="AG100" s="335"/>
      <c r="AH100" s="336"/>
      <c r="AI100" s="335"/>
      <c r="AJ100" s="41"/>
      <c r="AK100" s="328" t="s">
        <v>3098</v>
      </c>
      <c r="AL100" s="324" t="s">
        <v>179</v>
      </c>
      <c r="AM100" s="500"/>
      <c r="AN100" s="75"/>
      <c r="AO100" s="202" t="str">
        <f>I100&amp;" "&amp;J100&amp;","&amp;" "&amp;K100&amp;" "&amp;L100</f>
        <v>621 McPherson Dr. Nashville, TN 37721</v>
      </c>
      <c r="AP100" s="348"/>
      <c r="AQ100" s="329">
        <v>14</v>
      </c>
      <c r="AR100" s="329"/>
      <c r="AS100" s="330"/>
      <c r="AT100" s="330"/>
      <c r="AU100" s="330"/>
      <c r="AV100" s="330"/>
      <c r="AW100" s="330"/>
      <c r="AX100" s="330"/>
      <c r="AY100" s="330"/>
      <c r="AZ100" s="330"/>
      <c r="BA100" s="330"/>
      <c r="BB100" s="330"/>
      <c r="BC100" s="330"/>
      <c r="BD100" s="330"/>
      <c r="BE100" s="330"/>
      <c r="BF100" s="330"/>
      <c r="BG100" s="330"/>
      <c r="BH100" s="330"/>
      <c r="BI100" s="330"/>
      <c r="BJ100" s="330"/>
      <c r="BK100" s="330"/>
      <c r="BL100" s="330"/>
      <c r="BM100" s="330"/>
      <c r="BN100" s="330"/>
      <c r="BO100" s="330"/>
      <c r="BP100" s="330"/>
      <c r="BQ100" s="330"/>
      <c r="BR100" s="330"/>
      <c r="BS100" s="330"/>
      <c r="BT100" s="330"/>
      <c r="BU100" s="330"/>
      <c r="BV100" s="330"/>
      <c r="BW100" s="330"/>
      <c r="BX100" s="330"/>
      <c r="BY100" s="330"/>
      <c r="BZ100" s="330"/>
      <c r="CA100" s="330"/>
      <c r="CB100" s="330"/>
      <c r="CC100" s="330"/>
      <c r="CD100" s="330"/>
      <c r="CE100" s="330"/>
      <c r="CF100" s="330"/>
      <c r="CG100" s="330"/>
      <c r="CH100" s="330"/>
      <c r="CI100" s="330"/>
      <c r="CJ100" s="330"/>
      <c r="CK100" s="330"/>
      <c r="CL100" s="330"/>
      <c r="CM100" s="330"/>
      <c r="CN100" s="330"/>
      <c r="CO100" s="330"/>
      <c r="CP100" s="330"/>
      <c r="CQ100" s="330"/>
      <c r="CR100" s="330"/>
      <c r="CS100" s="330"/>
      <c r="CT100" s="330"/>
      <c r="CU100" s="330"/>
      <c r="CV100" s="330"/>
      <c r="CW100" s="330"/>
      <c r="CX100" s="330"/>
      <c r="CY100" s="330"/>
      <c r="CZ100" s="330"/>
      <c r="DA100" s="330"/>
      <c r="DB100" s="330"/>
      <c r="DC100" s="330"/>
      <c r="DD100" s="330"/>
      <c r="DE100" s="330"/>
      <c r="DF100" s="330"/>
      <c r="DG100" s="330"/>
      <c r="DH100" s="330"/>
      <c r="DI100" s="330"/>
      <c r="DJ100" s="330"/>
      <c r="DK100" s="330"/>
      <c r="DL100" s="330"/>
      <c r="DM100" s="330"/>
      <c r="DN100" s="330"/>
      <c r="DO100" s="330"/>
      <c r="DP100" s="330"/>
      <c r="DQ100" s="330"/>
      <c r="DR100" s="330"/>
      <c r="DS100" s="330"/>
      <c r="DT100" s="330"/>
      <c r="DU100" s="330"/>
      <c r="DV100" s="330"/>
      <c r="DW100" s="330"/>
      <c r="DX100" s="330"/>
      <c r="DY100" s="330"/>
      <c r="DZ100" s="330"/>
      <c r="EA100" s="330"/>
      <c r="EB100" s="330"/>
      <c r="EC100" s="330"/>
      <c r="ED100" s="330"/>
      <c r="EE100" s="330"/>
      <c r="EF100" s="330"/>
      <c r="EG100" s="330"/>
      <c r="EH100" s="330"/>
      <c r="EI100" s="330"/>
      <c r="EJ100" s="331"/>
      <c r="EK100" s="318"/>
      <c r="EL100" s="318"/>
      <c r="EM100" s="318"/>
      <c r="EN100" s="318"/>
      <c r="EO100" s="318"/>
      <c r="EP100" s="318"/>
      <c r="EQ100" s="318"/>
      <c r="ER100" s="318"/>
      <c r="ES100" s="318"/>
      <c r="ET100" s="318"/>
      <c r="EU100" s="318"/>
      <c r="EV100" s="318"/>
      <c r="EW100" s="318"/>
      <c r="EX100" s="318"/>
      <c r="EY100" s="318"/>
      <c r="EZ100" s="318"/>
      <c r="FA100" s="318"/>
      <c r="FB100" s="318"/>
      <c r="FC100" s="318"/>
      <c r="FD100" s="318"/>
      <c r="FE100" s="318"/>
    </row>
    <row r="101" spans="1:161" s="1" customFormat="1" ht="15" customHeight="1">
      <c r="A101" s="320" t="s">
        <v>3065</v>
      </c>
      <c r="B101" s="320" t="s">
        <v>179</v>
      </c>
      <c r="C101" s="319" t="s">
        <v>3066</v>
      </c>
      <c r="D101" s="320"/>
      <c r="E101" s="320"/>
      <c r="F101" s="318" t="s">
        <v>3099</v>
      </c>
      <c r="G101" s="318" t="s">
        <v>3100</v>
      </c>
      <c r="H101" s="324" t="s">
        <v>3101</v>
      </c>
      <c r="I101" s="319" t="s">
        <v>3102</v>
      </c>
      <c r="J101" s="319" t="s">
        <v>3103</v>
      </c>
      <c r="K101" s="320" t="s">
        <v>273</v>
      </c>
      <c r="L101" s="320">
        <v>85747</v>
      </c>
      <c r="M101" s="322" t="s">
        <v>1780</v>
      </c>
      <c r="N101" s="322"/>
      <c r="O101" s="319" t="s">
        <v>1781</v>
      </c>
      <c r="P101" s="318" t="s">
        <v>1782</v>
      </c>
      <c r="Q101" s="322" t="s">
        <v>3078</v>
      </c>
      <c r="R101" s="322" t="s">
        <v>1779</v>
      </c>
      <c r="S101" s="324" t="s">
        <v>287</v>
      </c>
      <c r="T101" s="324">
        <v>37218</v>
      </c>
      <c r="U101" s="318"/>
      <c r="V101" s="730" t="s">
        <v>1783</v>
      </c>
      <c r="W101" s="323"/>
      <c r="X101" s="41"/>
      <c r="Y101" s="320">
        <v>527</v>
      </c>
      <c r="Z101" s="320">
        <v>530</v>
      </c>
      <c r="AA101" s="320"/>
      <c r="AB101" s="320"/>
      <c r="AC101" s="325" t="s">
        <v>3104</v>
      </c>
      <c r="AD101" s="320" t="s">
        <v>2685</v>
      </c>
      <c r="AE101" s="312"/>
      <c r="AF101" s="320"/>
      <c r="AG101" s="326"/>
      <c r="AH101" s="327">
        <v>295</v>
      </c>
      <c r="AI101" s="326"/>
      <c r="AJ101" s="41"/>
      <c r="AK101" s="328" t="s">
        <v>3105</v>
      </c>
      <c r="AL101" s="320" t="s">
        <v>179</v>
      </c>
      <c r="AM101" s="325"/>
      <c r="AN101" s="75"/>
      <c r="AO101" s="202" t="str">
        <f>I101&amp;" "&amp;J101&amp;","&amp;" "&amp;K101&amp;" "&amp;L101</f>
        <v>9800 E. Rita Road Tucson, AZ 85747</v>
      </c>
      <c r="AP101" s="348"/>
      <c r="AQ101" s="329">
        <v>1</v>
      </c>
      <c r="AR101" s="329"/>
      <c r="AS101" s="330"/>
      <c r="AT101" s="330"/>
      <c r="AU101" s="330"/>
      <c r="AV101" s="330"/>
      <c r="AW101" s="330"/>
      <c r="AX101" s="330"/>
      <c r="AY101" s="330"/>
      <c r="AZ101" s="330"/>
      <c r="BA101" s="330"/>
      <c r="BB101" s="330"/>
      <c r="BC101" s="330"/>
      <c r="BD101" s="330"/>
      <c r="BE101" s="330"/>
      <c r="BF101" s="330"/>
      <c r="BG101" s="330"/>
      <c r="BH101" s="330"/>
      <c r="BI101" s="330"/>
      <c r="BJ101" s="330"/>
      <c r="BK101" s="330"/>
      <c r="BL101" s="330"/>
      <c r="BM101" s="330"/>
      <c r="BN101" s="330"/>
      <c r="BO101" s="330"/>
      <c r="BP101" s="330"/>
      <c r="BQ101" s="330"/>
      <c r="BR101" s="330"/>
      <c r="BS101" s="330"/>
      <c r="BT101" s="330"/>
      <c r="BU101" s="330"/>
      <c r="BV101" s="330"/>
      <c r="BW101" s="330"/>
      <c r="BX101" s="330"/>
      <c r="BY101" s="330"/>
      <c r="BZ101" s="330"/>
      <c r="CA101" s="330"/>
      <c r="CB101" s="330"/>
      <c r="CC101" s="330"/>
      <c r="CD101" s="330"/>
      <c r="CE101" s="330"/>
      <c r="CF101" s="330"/>
      <c r="CG101" s="330"/>
      <c r="CH101" s="330"/>
      <c r="CI101" s="330"/>
      <c r="CJ101" s="330"/>
      <c r="CK101" s="330"/>
      <c r="CL101" s="330"/>
      <c r="CM101" s="330"/>
      <c r="CN101" s="330"/>
      <c r="CO101" s="330"/>
      <c r="CP101" s="330"/>
      <c r="CQ101" s="330"/>
      <c r="CR101" s="330"/>
      <c r="CS101" s="330"/>
      <c r="CT101" s="330"/>
      <c r="CU101" s="330"/>
      <c r="CV101" s="330"/>
      <c r="CW101" s="330"/>
      <c r="CX101" s="330"/>
      <c r="CY101" s="330"/>
      <c r="CZ101" s="330"/>
      <c r="DA101" s="330"/>
      <c r="DB101" s="330"/>
      <c r="DC101" s="330"/>
      <c r="DD101" s="330"/>
      <c r="DE101" s="330"/>
      <c r="DF101" s="330"/>
      <c r="DG101" s="330"/>
      <c r="DH101" s="330"/>
      <c r="DI101" s="330"/>
      <c r="DJ101" s="330"/>
      <c r="DK101" s="330"/>
      <c r="DL101" s="330"/>
      <c r="DM101" s="330"/>
      <c r="DN101" s="330"/>
      <c r="DO101" s="330"/>
      <c r="DP101" s="330"/>
      <c r="DQ101" s="330"/>
      <c r="DR101" s="330"/>
      <c r="DS101" s="330"/>
      <c r="DT101" s="330"/>
      <c r="DU101" s="330"/>
      <c r="DV101" s="330"/>
      <c r="DW101" s="330"/>
      <c r="DX101" s="330"/>
      <c r="DY101" s="330"/>
      <c r="DZ101" s="330"/>
      <c r="EA101" s="330"/>
      <c r="EB101" s="330"/>
      <c r="EC101" s="330"/>
      <c r="ED101" s="330"/>
      <c r="EE101" s="330"/>
      <c r="EF101" s="330"/>
      <c r="EG101" s="330"/>
      <c r="EH101" s="330"/>
      <c r="EI101" s="330"/>
      <c r="EJ101" s="331"/>
      <c r="EK101" s="318"/>
      <c r="EL101" s="318"/>
      <c r="EM101" s="318"/>
      <c r="EN101" s="318"/>
      <c r="EO101" s="318"/>
      <c r="EP101" s="318"/>
      <c r="EQ101" s="318"/>
      <c r="ER101" s="318"/>
      <c r="ES101" s="318"/>
      <c r="ET101" s="318"/>
      <c r="EU101" s="318"/>
      <c r="EV101" s="318"/>
      <c r="EW101" s="318"/>
      <c r="EX101" s="318"/>
      <c r="EY101" s="318"/>
      <c r="EZ101" s="318"/>
      <c r="FA101" s="318"/>
      <c r="FB101" s="318"/>
      <c r="FC101" s="318"/>
      <c r="FD101" s="318"/>
      <c r="FE101" s="318"/>
    </row>
    <row r="102" spans="1:161" s="318" customFormat="1" ht="15" customHeight="1">
      <c r="A102" s="320" t="s">
        <v>3106</v>
      </c>
      <c r="B102" s="320"/>
      <c r="C102" s="319" t="s">
        <v>3066</v>
      </c>
      <c r="D102" s="320"/>
      <c r="E102" s="320"/>
      <c r="F102" s="318" t="s">
        <v>3107</v>
      </c>
      <c r="G102" s="321" t="s">
        <v>3096</v>
      </c>
      <c r="H102" s="320"/>
      <c r="I102" s="319" t="s">
        <v>3097</v>
      </c>
      <c r="J102" s="319" t="s">
        <v>1779</v>
      </c>
      <c r="K102" s="320" t="s">
        <v>287</v>
      </c>
      <c r="L102" s="320">
        <v>37721</v>
      </c>
      <c r="M102" s="322" t="s">
        <v>1780</v>
      </c>
      <c r="N102" s="322"/>
      <c r="O102" s="319" t="s">
        <v>1781</v>
      </c>
      <c r="P102" s="318" t="s">
        <v>1782</v>
      </c>
      <c r="Q102" s="318" t="s">
        <v>3078</v>
      </c>
      <c r="R102" s="318" t="s">
        <v>1779</v>
      </c>
      <c r="S102" s="320" t="s">
        <v>287</v>
      </c>
      <c r="T102" s="591">
        <v>37218</v>
      </c>
      <c r="V102" s="730" t="s">
        <v>1783</v>
      </c>
      <c r="W102" s="323"/>
      <c r="X102" s="41"/>
      <c r="Y102" s="320">
        <v>609</v>
      </c>
      <c r="Z102" s="320">
        <v>612</v>
      </c>
      <c r="AA102" s="320"/>
      <c r="AB102" s="320"/>
      <c r="AC102" s="325" t="s">
        <v>2794</v>
      </c>
      <c r="AD102" s="320" t="s">
        <v>2685</v>
      </c>
      <c r="AE102" s="312"/>
      <c r="AF102" s="320"/>
      <c r="AG102" s="326"/>
      <c r="AH102" s="327">
        <v>295</v>
      </c>
      <c r="AI102" s="326"/>
      <c r="AJ102" s="41"/>
      <c r="AK102" s="328" t="s">
        <v>3108</v>
      </c>
      <c r="AL102" s="320" t="s">
        <v>179</v>
      </c>
      <c r="AM102" s="325"/>
      <c r="AN102" s="75"/>
      <c r="AO102" s="202" t="str">
        <f>I102&amp;" "&amp;J102&amp;","&amp;" "&amp;K102&amp;" "&amp;L102</f>
        <v>621 McPherson Dr. Nashville, TN 37721</v>
      </c>
      <c r="AP102" s="348"/>
      <c r="AQ102" s="329">
        <v>2</v>
      </c>
      <c r="AR102" s="329"/>
      <c r="AS102" s="330"/>
      <c r="AT102" s="330"/>
      <c r="AU102" s="330"/>
      <c r="AV102" s="330"/>
      <c r="AW102" s="330"/>
      <c r="AX102" s="330"/>
      <c r="AY102" s="330"/>
      <c r="AZ102" s="330"/>
      <c r="BA102" s="330"/>
      <c r="BB102" s="330"/>
      <c r="BC102" s="330"/>
      <c r="BD102" s="330"/>
      <c r="BE102" s="330"/>
      <c r="BF102" s="330"/>
      <c r="BG102" s="330"/>
      <c r="BH102" s="330"/>
      <c r="BI102" s="330"/>
      <c r="BJ102" s="330"/>
      <c r="BK102" s="330"/>
      <c r="BL102" s="330"/>
      <c r="BM102" s="330"/>
      <c r="BN102" s="330"/>
      <c r="BO102" s="330"/>
      <c r="BP102" s="330"/>
      <c r="BQ102" s="330"/>
      <c r="BR102" s="330"/>
      <c r="BS102" s="330"/>
      <c r="BT102" s="330"/>
      <c r="BU102" s="330"/>
      <c r="BV102" s="330"/>
      <c r="BW102" s="330"/>
      <c r="BX102" s="330"/>
      <c r="BY102" s="330"/>
      <c r="BZ102" s="330"/>
      <c r="CA102" s="330"/>
      <c r="CB102" s="330"/>
      <c r="CC102" s="330"/>
      <c r="CD102" s="330"/>
      <c r="CE102" s="330"/>
      <c r="CF102" s="330"/>
      <c r="CG102" s="330"/>
      <c r="CH102" s="330"/>
      <c r="CI102" s="330"/>
      <c r="CJ102" s="330"/>
      <c r="CK102" s="330"/>
      <c r="CL102" s="330"/>
      <c r="CM102" s="330"/>
      <c r="CN102" s="330"/>
      <c r="CO102" s="330"/>
      <c r="CP102" s="330"/>
      <c r="CQ102" s="330"/>
      <c r="CR102" s="330"/>
      <c r="CS102" s="330"/>
      <c r="CT102" s="330"/>
      <c r="CU102" s="330"/>
      <c r="CV102" s="330"/>
      <c r="CW102" s="330"/>
      <c r="CX102" s="330"/>
      <c r="CY102" s="330"/>
      <c r="CZ102" s="330"/>
      <c r="DA102" s="330"/>
      <c r="DB102" s="330"/>
      <c r="DC102" s="330"/>
      <c r="DD102" s="330"/>
      <c r="DE102" s="330"/>
      <c r="DF102" s="330"/>
      <c r="DG102" s="330"/>
      <c r="DH102" s="330"/>
      <c r="DI102" s="330"/>
      <c r="DJ102" s="330"/>
      <c r="DK102" s="330"/>
      <c r="DL102" s="330"/>
      <c r="DM102" s="330"/>
      <c r="DN102" s="330"/>
      <c r="DO102" s="330"/>
      <c r="DP102" s="330"/>
      <c r="DQ102" s="330"/>
      <c r="DR102" s="330"/>
      <c r="DS102" s="330"/>
      <c r="DT102" s="330"/>
      <c r="DU102" s="330"/>
      <c r="DV102" s="330"/>
      <c r="DW102" s="330"/>
      <c r="DX102" s="330"/>
      <c r="DY102" s="330"/>
      <c r="DZ102" s="330"/>
      <c r="EA102" s="330"/>
      <c r="EB102" s="330"/>
      <c r="EC102" s="330"/>
      <c r="ED102" s="330"/>
      <c r="EE102" s="330"/>
      <c r="EF102" s="330"/>
      <c r="EG102" s="330"/>
      <c r="EH102" s="330"/>
      <c r="EI102" s="330"/>
      <c r="EJ102" s="331"/>
    </row>
    <row r="103" spans="1:161" s="318" customFormat="1" ht="15" customHeight="1">
      <c r="A103" s="320" t="s">
        <v>3106</v>
      </c>
      <c r="B103" s="320"/>
      <c r="C103" s="321" t="s">
        <v>3066</v>
      </c>
      <c r="D103" s="324"/>
      <c r="E103" s="324"/>
      <c r="F103" s="322" t="s">
        <v>3109</v>
      </c>
      <c r="G103" s="318" t="s">
        <v>3110</v>
      </c>
      <c r="H103" s="324"/>
      <c r="I103" s="319" t="s">
        <v>504</v>
      </c>
      <c r="J103" s="319" t="s">
        <v>505</v>
      </c>
      <c r="K103" s="320" t="s">
        <v>287</v>
      </c>
      <c r="L103" s="320">
        <v>37167</v>
      </c>
      <c r="M103" s="337" t="s">
        <v>1780</v>
      </c>
      <c r="N103" s="501" t="s">
        <v>3111</v>
      </c>
      <c r="O103" s="319" t="s">
        <v>507</v>
      </c>
      <c r="P103" s="318" t="s">
        <v>508</v>
      </c>
      <c r="Q103" s="318" t="s">
        <v>509</v>
      </c>
      <c r="R103" s="318" t="s">
        <v>510</v>
      </c>
      <c r="S103" s="320" t="s">
        <v>287</v>
      </c>
      <c r="T103" s="591">
        <v>37087</v>
      </c>
      <c r="V103" s="730"/>
      <c r="W103" s="332"/>
      <c r="X103" s="41"/>
      <c r="Y103" s="324">
        <v>616</v>
      </c>
      <c r="Z103" s="324">
        <v>619</v>
      </c>
      <c r="AA103" s="333"/>
      <c r="AB103" s="333"/>
      <c r="AC103" s="334" t="s">
        <v>2684</v>
      </c>
      <c r="AD103" s="333" t="s">
        <v>2685</v>
      </c>
      <c r="AE103" s="312"/>
      <c r="AF103" s="324"/>
      <c r="AG103" s="335"/>
      <c r="AH103" s="336">
        <v>295</v>
      </c>
      <c r="AI103" s="335"/>
      <c r="AJ103" s="41"/>
      <c r="AK103" s="328" t="s">
        <v>3112</v>
      </c>
      <c r="AL103" s="324" t="s">
        <v>179</v>
      </c>
      <c r="AM103" s="500" t="s">
        <v>179</v>
      </c>
      <c r="AN103" s="75"/>
      <c r="AO103" s="202" t="str">
        <f>I103&amp;" "&amp;J103&amp;","&amp;" "&amp;K103&amp;" "&amp;L103</f>
        <v>6910 Stroop Lane Smyrna, TN 37167</v>
      </c>
      <c r="AP103" s="348"/>
      <c r="AQ103" s="329">
        <v>5</v>
      </c>
      <c r="AR103" s="329"/>
      <c r="AS103" s="330"/>
      <c r="AT103" s="330"/>
      <c r="AU103" s="330"/>
      <c r="AV103" s="330"/>
      <c r="AW103" s="330"/>
      <c r="AX103" s="330"/>
      <c r="AY103" s="330"/>
      <c r="AZ103" s="330"/>
      <c r="BA103" s="330"/>
      <c r="BB103" s="330"/>
      <c r="BC103" s="330"/>
      <c r="BD103" s="330"/>
      <c r="BE103" s="330"/>
      <c r="BF103" s="330"/>
      <c r="BG103" s="330"/>
      <c r="BH103" s="330"/>
      <c r="BI103" s="330"/>
      <c r="BJ103" s="330"/>
      <c r="BK103" s="330"/>
      <c r="BL103" s="330"/>
      <c r="BM103" s="330"/>
      <c r="BN103" s="330"/>
      <c r="BO103" s="330"/>
      <c r="BP103" s="330"/>
      <c r="BQ103" s="330"/>
      <c r="BR103" s="330"/>
      <c r="BS103" s="330"/>
      <c r="BT103" s="330"/>
      <c r="BU103" s="330"/>
      <c r="BV103" s="330"/>
      <c r="BW103" s="330"/>
      <c r="BX103" s="330"/>
      <c r="BY103" s="330"/>
      <c r="BZ103" s="330"/>
      <c r="CA103" s="330"/>
      <c r="CB103" s="330"/>
      <c r="CC103" s="330"/>
      <c r="CD103" s="330"/>
      <c r="CE103" s="330"/>
      <c r="CF103" s="330"/>
      <c r="CG103" s="330"/>
      <c r="CH103" s="330"/>
      <c r="CI103" s="330"/>
      <c r="CJ103" s="330"/>
      <c r="CK103" s="330"/>
      <c r="CL103" s="330"/>
      <c r="CM103" s="330"/>
      <c r="CN103" s="330"/>
      <c r="CO103" s="330"/>
      <c r="CP103" s="330"/>
      <c r="CQ103" s="330"/>
      <c r="CR103" s="330"/>
      <c r="CS103" s="330"/>
      <c r="CT103" s="330"/>
      <c r="CU103" s="330"/>
      <c r="CV103" s="330"/>
      <c r="CW103" s="330"/>
      <c r="CX103" s="330"/>
      <c r="CY103" s="330"/>
      <c r="CZ103" s="330"/>
      <c r="DA103" s="330"/>
      <c r="DB103" s="330"/>
      <c r="DC103" s="330"/>
      <c r="DD103" s="330"/>
      <c r="DE103" s="330"/>
      <c r="DF103" s="330"/>
      <c r="DG103" s="330"/>
      <c r="DH103" s="330"/>
      <c r="DI103" s="330"/>
      <c r="DJ103" s="330"/>
      <c r="DK103" s="330"/>
      <c r="DL103" s="330"/>
      <c r="DM103" s="330"/>
      <c r="DN103" s="330"/>
      <c r="DO103" s="330"/>
      <c r="DP103" s="330"/>
      <c r="DQ103" s="330"/>
      <c r="DR103" s="330"/>
      <c r="DS103" s="330"/>
      <c r="DT103" s="330"/>
      <c r="DU103" s="330"/>
      <c r="DV103" s="330"/>
      <c r="DW103" s="330"/>
      <c r="DX103" s="330"/>
      <c r="DY103" s="330"/>
      <c r="DZ103" s="330"/>
      <c r="EA103" s="330"/>
      <c r="EB103" s="330"/>
      <c r="EC103" s="330"/>
      <c r="ED103" s="330"/>
      <c r="EE103" s="330"/>
      <c r="EF103" s="330"/>
      <c r="EG103" s="330"/>
      <c r="EH103" s="330"/>
      <c r="EI103" s="330"/>
      <c r="EJ103" s="331"/>
    </row>
    <row r="104" spans="1:161" s="2" customFormat="1" ht="15" customHeight="1">
      <c r="A104" s="320" t="s">
        <v>3106</v>
      </c>
      <c r="B104" s="320"/>
      <c r="C104" s="321" t="s">
        <v>3066</v>
      </c>
      <c r="D104" s="324"/>
      <c r="E104" s="324">
        <v>51</v>
      </c>
      <c r="F104" s="322" t="s">
        <v>3113</v>
      </c>
      <c r="G104" s="322" t="s">
        <v>3114</v>
      </c>
      <c r="H104" s="324" t="s">
        <v>3115</v>
      </c>
      <c r="I104" s="319" t="s">
        <v>3116</v>
      </c>
      <c r="J104" s="319" t="s">
        <v>3117</v>
      </c>
      <c r="K104" s="320" t="s">
        <v>308</v>
      </c>
      <c r="L104" s="320">
        <v>30534</v>
      </c>
      <c r="M104" s="337" t="s">
        <v>1780</v>
      </c>
      <c r="N104" s="501" t="s">
        <v>3118</v>
      </c>
      <c r="O104" s="319" t="s">
        <v>3119</v>
      </c>
      <c r="P104" s="318" t="s">
        <v>3120</v>
      </c>
      <c r="Q104" s="318" t="s">
        <v>3121</v>
      </c>
      <c r="R104" s="318" t="s">
        <v>3122</v>
      </c>
      <c r="S104" s="320" t="s">
        <v>308</v>
      </c>
      <c r="T104" s="591">
        <v>30265</v>
      </c>
      <c r="U104" s="318"/>
      <c r="V104" s="730"/>
      <c r="W104" s="332"/>
      <c r="X104" s="41" t="s">
        <v>179</v>
      </c>
      <c r="Y104" s="324">
        <v>609</v>
      </c>
      <c r="Z104" s="324">
        <v>612</v>
      </c>
      <c r="AA104" s="333"/>
      <c r="AB104" s="333"/>
      <c r="AC104" s="334" t="s">
        <v>2794</v>
      </c>
      <c r="AD104" s="333" t="s">
        <v>2685</v>
      </c>
      <c r="AE104" s="312" t="s">
        <v>179</v>
      </c>
      <c r="AF104" s="324"/>
      <c r="AG104" s="335">
        <v>295</v>
      </c>
      <c r="AH104" s="336">
        <v>295</v>
      </c>
      <c r="AI104" s="335"/>
      <c r="AJ104" s="41" t="s">
        <v>179</v>
      </c>
      <c r="AK104" s="328" t="s">
        <v>3123</v>
      </c>
      <c r="AL104" s="324" t="s">
        <v>179</v>
      </c>
      <c r="AM104" s="500" t="s">
        <v>179</v>
      </c>
      <c r="AN104" s="75" t="s">
        <v>179</v>
      </c>
      <c r="AO104" s="202" t="str">
        <f>I104&amp;" "&amp;J104&amp;","&amp;" "&amp;K104&amp;" "&amp;L104</f>
        <v>445 Martin Rd. Dawsonville, GA 30534</v>
      </c>
      <c r="AP104" s="348"/>
      <c r="AQ104" s="329">
        <v>2</v>
      </c>
      <c r="AR104" s="329"/>
      <c r="AS104" s="330"/>
      <c r="AT104" s="330"/>
      <c r="AU104" s="330"/>
      <c r="AV104" s="330"/>
      <c r="AW104" s="330"/>
      <c r="AX104" s="337"/>
      <c r="AY104" s="337"/>
      <c r="AZ104" s="337"/>
      <c r="BA104" s="337"/>
      <c r="BB104" s="337"/>
      <c r="BC104" s="337"/>
      <c r="BD104" s="337"/>
      <c r="BE104" s="337"/>
      <c r="BF104" s="337"/>
      <c r="BG104" s="337"/>
      <c r="BH104" s="337"/>
      <c r="BI104" s="337"/>
      <c r="BJ104" s="337"/>
      <c r="BK104" s="337"/>
      <c r="BL104" s="337"/>
      <c r="BM104" s="337"/>
      <c r="BN104" s="337"/>
      <c r="BO104" s="337"/>
      <c r="BP104" s="337"/>
      <c r="BQ104" s="337"/>
      <c r="BR104" s="337"/>
      <c r="BS104" s="337"/>
      <c r="BT104" s="337"/>
      <c r="BU104" s="337"/>
      <c r="BV104" s="337"/>
      <c r="BW104" s="337"/>
      <c r="BX104" s="337"/>
      <c r="BY104" s="337"/>
      <c r="BZ104" s="337"/>
      <c r="CA104" s="337"/>
      <c r="CB104" s="337"/>
      <c r="CC104" s="337"/>
      <c r="CD104" s="337"/>
      <c r="CE104" s="337"/>
      <c r="CF104" s="337"/>
      <c r="CG104" s="337"/>
      <c r="CH104" s="337"/>
      <c r="CI104" s="337"/>
      <c r="CJ104" s="337"/>
      <c r="CK104" s="337"/>
      <c r="CL104" s="337"/>
      <c r="CM104" s="337"/>
      <c r="CN104" s="337"/>
      <c r="CO104" s="337"/>
      <c r="CP104" s="337"/>
      <c r="CQ104" s="337"/>
      <c r="CR104" s="337"/>
      <c r="CS104" s="337"/>
      <c r="CT104" s="337"/>
      <c r="CU104" s="337"/>
      <c r="CV104" s="337"/>
      <c r="CW104" s="337"/>
      <c r="CX104" s="337"/>
      <c r="CY104" s="337"/>
      <c r="CZ104" s="337"/>
      <c r="DA104" s="337"/>
      <c r="DB104" s="337"/>
      <c r="DC104" s="337"/>
      <c r="DD104" s="337"/>
      <c r="DE104" s="337"/>
      <c r="DF104" s="337"/>
      <c r="DG104" s="337"/>
      <c r="DH104" s="337"/>
      <c r="DI104" s="337"/>
      <c r="DJ104" s="337"/>
      <c r="DK104" s="337"/>
      <c r="DL104" s="337"/>
      <c r="DM104" s="337"/>
      <c r="DN104" s="337"/>
      <c r="DO104" s="337"/>
      <c r="DP104" s="337"/>
      <c r="DQ104" s="337"/>
      <c r="DR104" s="337"/>
      <c r="DS104" s="337"/>
      <c r="DT104" s="337"/>
      <c r="DU104" s="337"/>
      <c r="DV104" s="337"/>
      <c r="DW104" s="337"/>
      <c r="DX104" s="337"/>
      <c r="DY104" s="337"/>
      <c r="DZ104" s="337"/>
      <c r="EA104" s="337"/>
      <c r="EB104" s="337"/>
      <c r="EC104" s="337"/>
      <c r="ED104" s="337"/>
      <c r="EE104" s="337"/>
      <c r="EF104" s="337"/>
      <c r="EG104" s="337"/>
      <c r="EH104" s="337"/>
      <c r="EI104" s="337"/>
      <c r="EJ104" s="338"/>
      <c r="EK104" s="322"/>
      <c r="EL104" s="322"/>
      <c r="EM104" s="322"/>
      <c r="EN104" s="322"/>
      <c r="EO104" s="322"/>
      <c r="EP104" s="322"/>
      <c r="EQ104" s="322"/>
      <c r="ER104" s="322"/>
      <c r="ES104" s="322"/>
      <c r="ET104" s="322"/>
      <c r="EU104" s="322"/>
      <c r="EV104" s="322"/>
      <c r="EW104" s="322"/>
      <c r="EX104" s="322"/>
      <c r="EY104" s="322"/>
      <c r="EZ104" s="322"/>
      <c r="FA104" s="322"/>
      <c r="FB104" s="322"/>
      <c r="FC104" s="322"/>
      <c r="FD104" s="322"/>
      <c r="FE104" s="322"/>
    </row>
    <row r="105" spans="1:161" s="322" customFormat="1" ht="15" customHeight="1">
      <c r="A105" s="320" t="s">
        <v>3106</v>
      </c>
      <c r="B105" s="320"/>
      <c r="C105" s="321" t="s">
        <v>3066</v>
      </c>
      <c r="D105" s="324"/>
      <c r="E105" s="324">
        <v>51</v>
      </c>
      <c r="F105" s="322" t="s">
        <v>3124</v>
      </c>
      <c r="G105" s="322" t="s">
        <v>3125</v>
      </c>
      <c r="H105" s="324" t="s">
        <v>3115</v>
      </c>
      <c r="I105" s="319" t="s">
        <v>3116</v>
      </c>
      <c r="J105" s="319" t="s">
        <v>3117</v>
      </c>
      <c r="K105" s="320" t="s">
        <v>308</v>
      </c>
      <c r="L105" s="320">
        <v>30534</v>
      </c>
      <c r="M105" s="606" t="s">
        <v>1780</v>
      </c>
      <c r="N105" s="629" t="s">
        <v>3118</v>
      </c>
      <c r="O105" s="319" t="s">
        <v>3119</v>
      </c>
      <c r="P105" s="318" t="s">
        <v>3120</v>
      </c>
      <c r="Q105" s="318" t="s">
        <v>3121</v>
      </c>
      <c r="R105" s="318" t="s">
        <v>3122</v>
      </c>
      <c r="S105" s="320" t="s">
        <v>308</v>
      </c>
      <c r="T105" s="591">
        <v>30265</v>
      </c>
      <c r="U105" s="630"/>
      <c r="V105" s="732"/>
      <c r="W105" s="332"/>
      <c r="X105" s="41"/>
      <c r="Y105" s="324">
        <v>707</v>
      </c>
      <c r="Z105" s="324">
        <v>710</v>
      </c>
      <c r="AA105" s="333"/>
      <c r="AB105" s="333"/>
      <c r="AC105" s="334" t="s">
        <v>2743</v>
      </c>
      <c r="AD105" s="333" t="s">
        <v>2685</v>
      </c>
      <c r="AE105" s="312"/>
      <c r="AF105" s="324"/>
      <c r="AG105" s="335"/>
      <c r="AH105" s="336">
        <v>295</v>
      </c>
      <c r="AI105" s="335"/>
      <c r="AJ105" s="41"/>
      <c r="AK105" s="328" t="s">
        <v>3123</v>
      </c>
      <c r="AL105" s="324"/>
      <c r="AM105" s="500"/>
      <c r="AN105" s="75"/>
      <c r="AO105" s="202" t="str">
        <f>I105&amp;" "&amp;J105&amp;","&amp;" "&amp;K105&amp;" "&amp;L105</f>
        <v>445 Martin Rd. Dawsonville, GA 30534</v>
      </c>
      <c r="AP105" s="348"/>
      <c r="AQ105" s="329">
        <v>12</v>
      </c>
      <c r="AR105" s="329"/>
      <c r="AS105" s="330"/>
      <c r="AT105" s="330"/>
      <c r="AU105" s="330"/>
      <c r="AV105" s="330"/>
      <c r="AW105" s="330"/>
      <c r="AX105" s="337"/>
      <c r="AY105" s="337"/>
      <c r="AZ105" s="337"/>
      <c r="BA105" s="337"/>
      <c r="BB105" s="337"/>
      <c r="BC105" s="337"/>
      <c r="BD105" s="337"/>
      <c r="BE105" s="337"/>
      <c r="BF105" s="337"/>
      <c r="BG105" s="337"/>
      <c r="BH105" s="337"/>
      <c r="BI105" s="337"/>
      <c r="BJ105" s="337"/>
      <c r="BK105" s="337"/>
      <c r="BL105" s="337"/>
      <c r="BM105" s="337"/>
      <c r="BN105" s="337"/>
      <c r="BO105" s="337"/>
      <c r="BP105" s="337"/>
      <c r="BQ105" s="337"/>
      <c r="BR105" s="337"/>
      <c r="BS105" s="337"/>
      <c r="BT105" s="337"/>
      <c r="BU105" s="337"/>
      <c r="BV105" s="337"/>
      <c r="BW105" s="337"/>
      <c r="BX105" s="337"/>
      <c r="BY105" s="337"/>
      <c r="BZ105" s="337"/>
      <c r="CA105" s="337"/>
      <c r="CB105" s="337"/>
      <c r="CC105" s="337"/>
      <c r="CD105" s="337"/>
      <c r="CE105" s="337"/>
      <c r="CF105" s="337"/>
      <c r="CG105" s="337"/>
      <c r="CH105" s="337"/>
      <c r="CI105" s="337"/>
      <c r="CJ105" s="337"/>
      <c r="CK105" s="337"/>
      <c r="CL105" s="337"/>
      <c r="CM105" s="337"/>
      <c r="CN105" s="337"/>
      <c r="CO105" s="337"/>
      <c r="CP105" s="337"/>
      <c r="CQ105" s="337"/>
      <c r="CR105" s="337"/>
      <c r="CS105" s="337"/>
      <c r="CT105" s="337"/>
      <c r="CU105" s="337"/>
      <c r="CV105" s="337"/>
      <c r="CW105" s="337"/>
      <c r="CX105" s="337"/>
      <c r="CY105" s="337"/>
      <c r="CZ105" s="337"/>
      <c r="DA105" s="337"/>
      <c r="DB105" s="337"/>
      <c r="DC105" s="337"/>
      <c r="DD105" s="337"/>
      <c r="DE105" s="337"/>
      <c r="DF105" s="337"/>
      <c r="DG105" s="337"/>
      <c r="DH105" s="337"/>
      <c r="DI105" s="337"/>
      <c r="DJ105" s="337"/>
      <c r="DK105" s="337"/>
      <c r="DL105" s="337"/>
      <c r="DM105" s="337"/>
      <c r="DN105" s="337"/>
      <c r="DO105" s="337"/>
      <c r="DP105" s="337"/>
      <c r="DQ105" s="337"/>
      <c r="DR105" s="337"/>
      <c r="DS105" s="337"/>
      <c r="DT105" s="337"/>
      <c r="DU105" s="337"/>
      <c r="DV105" s="337"/>
      <c r="DW105" s="337"/>
      <c r="DX105" s="337"/>
      <c r="DY105" s="337"/>
      <c r="DZ105" s="337"/>
      <c r="EA105" s="337"/>
      <c r="EB105" s="337"/>
      <c r="EC105" s="337"/>
      <c r="ED105" s="337"/>
      <c r="EE105" s="337"/>
      <c r="EF105" s="337"/>
      <c r="EG105" s="337"/>
      <c r="EH105" s="337"/>
      <c r="EI105" s="337"/>
      <c r="EJ105" s="338"/>
    </row>
    <row r="106" spans="1:161" s="318" customFormat="1" ht="15" customHeight="1">
      <c r="A106" s="320" t="s">
        <v>3106</v>
      </c>
      <c r="B106" s="320"/>
      <c r="C106" s="321" t="s">
        <v>3066</v>
      </c>
      <c r="D106" s="324">
        <v>74</v>
      </c>
      <c r="E106" s="324">
        <v>29</v>
      </c>
      <c r="F106" s="322" t="s">
        <v>3126</v>
      </c>
      <c r="G106" s="322" t="s">
        <v>3127</v>
      </c>
      <c r="H106" s="324" t="s">
        <v>1849</v>
      </c>
      <c r="I106" s="319" t="s">
        <v>3128</v>
      </c>
      <c r="J106" s="319" t="s">
        <v>1851</v>
      </c>
      <c r="K106" s="320" t="s">
        <v>287</v>
      </c>
      <c r="L106" s="320">
        <v>37067</v>
      </c>
      <c r="M106" s="322" t="s">
        <v>1780</v>
      </c>
      <c r="N106" s="322"/>
      <c r="O106" s="319" t="s">
        <v>1781</v>
      </c>
      <c r="P106" s="318" t="s">
        <v>1782</v>
      </c>
      <c r="Q106" s="318" t="s">
        <v>3078</v>
      </c>
      <c r="R106" s="318" t="s">
        <v>1779</v>
      </c>
      <c r="S106" s="320" t="s">
        <v>287</v>
      </c>
      <c r="T106" s="591">
        <v>37218</v>
      </c>
      <c r="V106" s="730" t="s">
        <v>1783</v>
      </c>
      <c r="W106" s="332"/>
      <c r="X106" s="41" t="s">
        <v>179</v>
      </c>
      <c r="Y106" s="324">
        <v>602</v>
      </c>
      <c r="Z106" s="324">
        <v>605</v>
      </c>
      <c r="AA106" s="333"/>
      <c r="AB106" s="333"/>
      <c r="AC106" s="334" t="s">
        <v>3129</v>
      </c>
      <c r="AD106" s="333" t="s">
        <v>2685</v>
      </c>
      <c r="AE106" s="312" t="s">
        <v>179</v>
      </c>
      <c r="AF106" s="324"/>
      <c r="AG106" s="335">
        <v>295</v>
      </c>
      <c r="AH106" s="336">
        <v>295</v>
      </c>
      <c r="AI106" s="335"/>
      <c r="AJ106" s="41" t="s">
        <v>179</v>
      </c>
      <c r="AK106" s="328" t="s">
        <v>3130</v>
      </c>
      <c r="AL106" s="324" t="s">
        <v>179</v>
      </c>
      <c r="AM106" s="500" t="s">
        <v>179</v>
      </c>
      <c r="AN106" s="75" t="s">
        <v>179</v>
      </c>
      <c r="AO106" s="202" t="str">
        <f>I106&amp;" "&amp;J106&amp;","&amp;" "&amp;K106&amp;" "&amp;L106</f>
        <v>3620 N. Chapel Rd. Franklin, TN 37067</v>
      </c>
      <c r="AP106" s="348"/>
      <c r="AQ106" s="329">
        <v>1</v>
      </c>
      <c r="AR106" s="329"/>
      <c r="AS106" s="330"/>
      <c r="AT106" s="330"/>
      <c r="AU106" s="330"/>
      <c r="AV106" s="330"/>
      <c r="AW106" s="330"/>
      <c r="AX106" s="330"/>
      <c r="AY106" s="330"/>
      <c r="AZ106" s="330"/>
      <c r="BA106" s="330"/>
      <c r="BB106" s="330"/>
      <c r="BC106" s="330"/>
      <c r="BD106" s="330"/>
      <c r="BE106" s="330"/>
      <c r="BF106" s="330"/>
      <c r="BG106" s="330"/>
      <c r="BH106" s="330"/>
      <c r="BI106" s="330"/>
      <c r="BJ106" s="330"/>
      <c r="BK106" s="330"/>
      <c r="BL106" s="330"/>
      <c r="BM106" s="330"/>
      <c r="BN106" s="330"/>
      <c r="BO106" s="330"/>
      <c r="BP106" s="330"/>
      <c r="BQ106" s="330"/>
      <c r="BR106" s="330"/>
      <c r="BS106" s="330"/>
      <c r="BT106" s="330"/>
      <c r="BU106" s="330"/>
      <c r="BV106" s="330"/>
      <c r="BW106" s="330"/>
      <c r="BX106" s="330"/>
      <c r="BY106" s="330"/>
      <c r="BZ106" s="330"/>
      <c r="CA106" s="330"/>
      <c r="CB106" s="330"/>
      <c r="CC106" s="330"/>
      <c r="CD106" s="330"/>
      <c r="CE106" s="330"/>
      <c r="CF106" s="330"/>
      <c r="CG106" s="330"/>
      <c r="CH106" s="330"/>
      <c r="CI106" s="330"/>
      <c r="CJ106" s="330"/>
      <c r="CK106" s="330"/>
      <c r="CL106" s="330"/>
      <c r="CM106" s="330"/>
      <c r="CN106" s="330"/>
      <c r="CO106" s="330"/>
      <c r="CP106" s="330"/>
      <c r="CQ106" s="330"/>
      <c r="CR106" s="330"/>
      <c r="CS106" s="330"/>
      <c r="CT106" s="330"/>
      <c r="CU106" s="330"/>
      <c r="CV106" s="330"/>
      <c r="CW106" s="330"/>
      <c r="CX106" s="330"/>
      <c r="CY106" s="330"/>
      <c r="CZ106" s="330"/>
      <c r="DA106" s="330"/>
      <c r="DB106" s="330"/>
      <c r="DC106" s="330"/>
      <c r="DD106" s="330"/>
      <c r="DE106" s="330"/>
      <c r="DF106" s="330"/>
      <c r="DG106" s="330"/>
      <c r="DH106" s="330"/>
      <c r="DI106" s="330"/>
      <c r="DJ106" s="330"/>
      <c r="DK106" s="330"/>
      <c r="DL106" s="330"/>
      <c r="DM106" s="330"/>
      <c r="DN106" s="330"/>
      <c r="DO106" s="330"/>
      <c r="DP106" s="330"/>
      <c r="DQ106" s="330"/>
      <c r="DR106" s="330"/>
      <c r="DS106" s="330"/>
      <c r="DT106" s="330"/>
      <c r="DU106" s="330"/>
      <c r="DV106" s="330"/>
      <c r="DW106" s="330"/>
      <c r="DX106" s="330"/>
      <c r="DY106" s="330"/>
      <c r="DZ106" s="330"/>
      <c r="EA106" s="330"/>
      <c r="EB106" s="330"/>
      <c r="EC106" s="330"/>
      <c r="ED106" s="330"/>
      <c r="EE106" s="330"/>
      <c r="EF106" s="330"/>
      <c r="EG106" s="330"/>
      <c r="EH106" s="330"/>
      <c r="EI106" s="330"/>
      <c r="EJ106" s="331"/>
    </row>
    <row r="107" spans="1:161" s="322" customFormat="1" ht="15" customHeight="1">
      <c r="A107" s="320" t="s">
        <v>3106</v>
      </c>
      <c r="B107" s="320"/>
      <c r="C107" s="321" t="s">
        <v>3066</v>
      </c>
      <c r="D107" s="324"/>
      <c r="E107" s="324">
        <v>54</v>
      </c>
      <c r="F107" s="322" t="s">
        <v>3131</v>
      </c>
      <c r="G107" s="322" t="s">
        <v>3132</v>
      </c>
      <c r="H107" s="324" t="s">
        <v>1849</v>
      </c>
      <c r="I107" s="585" t="s">
        <v>3128</v>
      </c>
      <c r="J107" s="585" t="s">
        <v>1851</v>
      </c>
      <c r="K107" s="586" t="s">
        <v>287</v>
      </c>
      <c r="L107" s="586">
        <v>37067</v>
      </c>
      <c r="M107" s="322" t="s">
        <v>1780</v>
      </c>
      <c r="N107" s="487" t="s">
        <v>3133</v>
      </c>
      <c r="O107" s="319" t="s">
        <v>3134</v>
      </c>
      <c r="P107" s="318" t="s">
        <v>3135</v>
      </c>
      <c r="Q107" s="318" t="s">
        <v>3136</v>
      </c>
      <c r="R107" s="318" t="s">
        <v>1851</v>
      </c>
      <c r="S107" s="320" t="s">
        <v>287</v>
      </c>
      <c r="T107" s="591">
        <v>37067</v>
      </c>
      <c r="U107" s="318"/>
      <c r="V107" s="730"/>
      <c r="W107" s="332"/>
      <c r="X107" s="41" t="s">
        <v>179</v>
      </c>
      <c r="Y107" s="324">
        <v>707</v>
      </c>
      <c r="Z107" s="324">
        <v>710</v>
      </c>
      <c r="AA107" s="333"/>
      <c r="AB107" s="333"/>
      <c r="AC107" s="334" t="s">
        <v>2743</v>
      </c>
      <c r="AD107" s="333" t="s">
        <v>2685</v>
      </c>
      <c r="AE107" s="312" t="s">
        <v>179</v>
      </c>
      <c r="AF107" s="324"/>
      <c r="AG107" s="335">
        <v>295</v>
      </c>
      <c r="AH107" s="336">
        <v>295</v>
      </c>
      <c r="AI107" s="335"/>
      <c r="AJ107" s="41" t="s">
        <v>179</v>
      </c>
      <c r="AK107" s="328" t="s">
        <v>3130</v>
      </c>
      <c r="AL107" s="324"/>
      <c r="AM107" s="500"/>
      <c r="AN107" s="75" t="s">
        <v>179</v>
      </c>
      <c r="AO107" s="202" t="str">
        <f>I107&amp;" "&amp;J107&amp;","&amp;" "&amp;K107&amp;" "&amp;L107</f>
        <v>3620 N. Chapel Rd. Franklin, TN 37067</v>
      </c>
      <c r="AP107" s="348"/>
      <c r="AQ107" s="329">
        <v>12</v>
      </c>
      <c r="AR107" s="329"/>
      <c r="AS107" s="330"/>
      <c r="AT107" s="330"/>
      <c r="AU107" s="330"/>
      <c r="AV107" s="330"/>
      <c r="AW107" s="330"/>
      <c r="AX107" s="330"/>
      <c r="AY107" s="330"/>
      <c r="AZ107" s="330"/>
      <c r="BA107" s="330"/>
      <c r="BB107" s="330"/>
      <c r="BC107" s="330"/>
      <c r="BD107" s="330"/>
      <c r="BE107" s="330"/>
      <c r="BF107" s="330"/>
      <c r="BG107" s="330"/>
      <c r="BH107" s="330"/>
      <c r="BI107" s="330"/>
      <c r="BJ107" s="330"/>
      <c r="BK107" s="330"/>
      <c r="BL107" s="330"/>
      <c r="BM107" s="330"/>
      <c r="BN107" s="330"/>
      <c r="BO107" s="330"/>
      <c r="BP107" s="330"/>
      <c r="BQ107" s="330"/>
      <c r="BR107" s="330"/>
      <c r="BS107" s="330"/>
      <c r="BT107" s="330"/>
      <c r="BU107" s="330"/>
      <c r="BV107" s="330"/>
      <c r="BW107" s="330"/>
      <c r="BX107" s="330"/>
      <c r="BY107" s="330"/>
      <c r="BZ107" s="330"/>
      <c r="CA107" s="330"/>
      <c r="CB107" s="330"/>
      <c r="CC107" s="330"/>
      <c r="CD107" s="330"/>
      <c r="CE107" s="330"/>
      <c r="CF107" s="330"/>
      <c r="CG107" s="330"/>
      <c r="CH107" s="330"/>
      <c r="CI107" s="330"/>
      <c r="CJ107" s="330"/>
      <c r="CK107" s="330"/>
      <c r="CL107" s="330"/>
      <c r="CM107" s="330"/>
      <c r="CN107" s="330"/>
      <c r="CO107" s="330"/>
      <c r="CP107" s="330"/>
      <c r="CQ107" s="330"/>
      <c r="CR107" s="330"/>
      <c r="CS107" s="330"/>
      <c r="CT107" s="330"/>
      <c r="CU107" s="330"/>
      <c r="CV107" s="330"/>
      <c r="CW107" s="330"/>
      <c r="CX107" s="330"/>
      <c r="CY107" s="330"/>
      <c r="CZ107" s="330"/>
      <c r="DA107" s="330"/>
      <c r="DB107" s="330"/>
      <c r="DC107" s="330"/>
      <c r="DD107" s="330"/>
      <c r="DE107" s="330"/>
      <c r="DF107" s="330"/>
      <c r="DG107" s="330"/>
      <c r="DH107" s="330"/>
      <c r="DI107" s="330"/>
      <c r="DJ107" s="330"/>
      <c r="DK107" s="330"/>
      <c r="DL107" s="330"/>
      <c r="DM107" s="330"/>
      <c r="DN107" s="330"/>
      <c r="DO107" s="330"/>
      <c r="DP107" s="330"/>
      <c r="DQ107" s="330"/>
      <c r="DR107" s="330"/>
      <c r="DS107" s="330"/>
      <c r="DT107" s="330"/>
      <c r="DU107" s="330"/>
      <c r="DV107" s="330"/>
      <c r="DW107" s="330"/>
      <c r="DX107" s="330"/>
      <c r="DY107" s="330"/>
      <c r="DZ107" s="330"/>
      <c r="EA107" s="330"/>
      <c r="EB107" s="330"/>
      <c r="EC107" s="330"/>
      <c r="ED107" s="330"/>
      <c r="EE107" s="330"/>
      <c r="EF107" s="330"/>
      <c r="EG107" s="330"/>
      <c r="EH107" s="330"/>
      <c r="EI107" s="330"/>
      <c r="EJ107" s="331"/>
      <c r="EK107" s="318"/>
      <c r="EL107" s="318"/>
      <c r="EM107" s="318"/>
      <c r="EN107" s="318"/>
      <c r="EO107" s="318"/>
      <c r="EP107" s="318"/>
      <c r="EQ107" s="318"/>
      <c r="ER107" s="318"/>
      <c r="ES107" s="318"/>
      <c r="ET107" s="318"/>
      <c r="EU107" s="318"/>
      <c r="EV107" s="318"/>
      <c r="EW107" s="318"/>
      <c r="EX107" s="318"/>
      <c r="EY107" s="318"/>
      <c r="EZ107" s="318"/>
      <c r="FA107" s="318"/>
      <c r="FB107" s="318"/>
      <c r="FC107" s="318"/>
      <c r="FD107" s="318"/>
      <c r="FE107" s="318"/>
    </row>
    <row r="108" spans="1:161" s="318" customFormat="1" ht="15" customHeight="1">
      <c r="A108" s="320" t="s">
        <v>3106</v>
      </c>
      <c r="B108" s="320"/>
      <c r="C108" s="321" t="s">
        <v>3066</v>
      </c>
      <c r="D108" s="324"/>
      <c r="E108" s="324">
        <v>30</v>
      </c>
      <c r="F108" s="322" t="s">
        <v>3137</v>
      </c>
      <c r="G108" s="322" t="s">
        <v>3138</v>
      </c>
      <c r="H108" s="324" t="s">
        <v>3139</v>
      </c>
      <c r="I108" s="319" t="s">
        <v>3140</v>
      </c>
      <c r="J108" s="319" t="s">
        <v>3141</v>
      </c>
      <c r="K108" s="320" t="s">
        <v>1502</v>
      </c>
      <c r="L108" s="320">
        <v>19947</v>
      </c>
      <c r="M108" s="322" t="s">
        <v>1780</v>
      </c>
      <c r="N108" s="487" t="s">
        <v>3142</v>
      </c>
      <c r="O108" s="319" t="s">
        <v>3143</v>
      </c>
      <c r="P108" s="318" t="s">
        <v>3144</v>
      </c>
      <c r="Q108" s="318" t="s">
        <v>3145</v>
      </c>
      <c r="R108" s="318" t="s">
        <v>3146</v>
      </c>
      <c r="S108" s="320" t="s">
        <v>1502</v>
      </c>
      <c r="T108" s="591">
        <v>19973</v>
      </c>
      <c r="V108" s="730"/>
      <c r="W108" s="332"/>
      <c r="X108" s="41" t="s">
        <v>179</v>
      </c>
      <c r="Y108" s="324">
        <v>707</v>
      </c>
      <c r="Z108" s="324">
        <v>710</v>
      </c>
      <c r="AA108" s="333"/>
      <c r="AB108" s="333"/>
      <c r="AC108" s="334" t="s">
        <v>2743</v>
      </c>
      <c r="AD108" s="333" t="s">
        <v>2685</v>
      </c>
      <c r="AE108" s="312" t="s">
        <v>179</v>
      </c>
      <c r="AF108" s="324"/>
      <c r="AG108" s="335">
        <v>295</v>
      </c>
      <c r="AH108" s="336">
        <v>295</v>
      </c>
      <c r="AI108" s="335"/>
      <c r="AJ108" s="41" t="s">
        <v>179</v>
      </c>
      <c r="AK108" s="328" t="s">
        <v>3147</v>
      </c>
      <c r="AL108" s="324" t="s">
        <v>179</v>
      </c>
      <c r="AM108" s="500" t="s">
        <v>179</v>
      </c>
      <c r="AN108" s="75" t="s">
        <v>179</v>
      </c>
      <c r="AO108" s="202" t="str">
        <f>I108&amp;" "&amp;J108&amp;","&amp;" "&amp;K108&amp;" "&amp;L108</f>
        <v>22518 Lewes Georgetown Hwy Georgetown, DE 19947</v>
      </c>
      <c r="AP108" s="348"/>
      <c r="AQ108" s="329">
        <v>12</v>
      </c>
      <c r="AR108" s="329"/>
      <c r="AS108" s="330"/>
      <c r="AT108" s="330"/>
      <c r="AU108" s="330"/>
      <c r="AV108" s="330"/>
      <c r="AW108" s="330"/>
      <c r="AX108" s="330"/>
      <c r="AY108" s="330"/>
      <c r="AZ108" s="330"/>
      <c r="BA108" s="330"/>
      <c r="BB108" s="330"/>
      <c r="BC108" s="330"/>
      <c r="BD108" s="330"/>
      <c r="BE108" s="330"/>
      <c r="BF108" s="330"/>
      <c r="BG108" s="330"/>
      <c r="BH108" s="330"/>
      <c r="BI108" s="330"/>
      <c r="BJ108" s="330"/>
      <c r="BK108" s="330"/>
      <c r="BL108" s="330"/>
      <c r="BM108" s="330"/>
      <c r="BN108" s="330"/>
      <c r="BO108" s="330"/>
      <c r="BP108" s="330"/>
      <c r="BQ108" s="330"/>
      <c r="BR108" s="330"/>
      <c r="BS108" s="330"/>
      <c r="BT108" s="330"/>
      <c r="BU108" s="330"/>
      <c r="BV108" s="330"/>
      <c r="BW108" s="330"/>
      <c r="BX108" s="330"/>
      <c r="BY108" s="330"/>
      <c r="BZ108" s="330"/>
      <c r="CA108" s="330"/>
      <c r="CB108" s="330"/>
      <c r="CC108" s="330"/>
      <c r="CD108" s="330"/>
      <c r="CE108" s="330"/>
      <c r="CF108" s="330"/>
      <c r="CG108" s="330"/>
      <c r="CH108" s="330"/>
      <c r="CI108" s="330"/>
      <c r="CJ108" s="330"/>
      <c r="CK108" s="330"/>
      <c r="CL108" s="330"/>
      <c r="CM108" s="330"/>
      <c r="CN108" s="330"/>
      <c r="CO108" s="330"/>
      <c r="CP108" s="330"/>
      <c r="CQ108" s="330"/>
      <c r="CR108" s="330"/>
      <c r="CS108" s="330"/>
      <c r="CT108" s="330"/>
      <c r="CU108" s="330"/>
      <c r="CV108" s="330"/>
      <c r="CW108" s="330"/>
      <c r="CX108" s="330"/>
      <c r="CY108" s="330"/>
      <c r="CZ108" s="330"/>
      <c r="DA108" s="330"/>
      <c r="DB108" s="330"/>
      <c r="DC108" s="330"/>
      <c r="DD108" s="330"/>
      <c r="DE108" s="330"/>
      <c r="DF108" s="330"/>
      <c r="DG108" s="330"/>
      <c r="DH108" s="330"/>
      <c r="DI108" s="330"/>
      <c r="DJ108" s="330"/>
      <c r="DK108" s="330"/>
      <c r="DL108" s="330"/>
      <c r="DM108" s="330"/>
      <c r="DN108" s="330"/>
      <c r="DO108" s="330"/>
      <c r="DP108" s="330"/>
      <c r="DQ108" s="330"/>
      <c r="DR108" s="330"/>
      <c r="DS108" s="330"/>
      <c r="DT108" s="330"/>
      <c r="DU108" s="330"/>
      <c r="DV108" s="330"/>
      <c r="DW108" s="330"/>
      <c r="DX108" s="330"/>
      <c r="DY108" s="330"/>
      <c r="DZ108" s="330"/>
      <c r="EA108" s="330"/>
      <c r="EB108" s="330"/>
      <c r="EC108" s="330"/>
      <c r="ED108" s="330"/>
      <c r="EE108" s="330"/>
      <c r="EF108" s="330"/>
      <c r="EG108" s="330"/>
      <c r="EH108" s="330"/>
      <c r="EI108" s="330"/>
      <c r="EJ108" s="331"/>
    </row>
    <row r="109" spans="1:161" s="318" customFormat="1" ht="15" customHeight="1">
      <c r="A109" s="320" t="s">
        <v>3106</v>
      </c>
      <c r="B109" s="320"/>
      <c r="C109" s="321" t="s">
        <v>3066</v>
      </c>
      <c r="D109" s="324"/>
      <c r="E109" s="324">
        <v>30</v>
      </c>
      <c r="F109" s="322" t="s">
        <v>3148</v>
      </c>
      <c r="G109" s="322" t="s">
        <v>3149</v>
      </c>
      <c r="H109" s="324" t="s">
        <v>3139</v>
      </c>
      <c r="I109" s="319" t="s">
        <v>3140</v>
      </c>
      <c r="J109" s="319" t="s">
        <v>3141</v>
      </c>
      <c r="K109" s="320" t="s">
        <v>1502</v>
      </c>
      <c r="L109" s="320">
        <v>19947</v>
      </c>
      <c r="M109" s="322" t="s">
        <v>1780</v>
      </c>
      <c r="N109" s="487" t="s">
        <v>3142</v>
      </c>
      <c r="O109" s="319" t="s">
        <v>3143</v>
      </c>
      <c r="P109" s="318" t="s">
        <v>3144</v>
      </c>
      <c r="Q109" s="318" t="s">
        <v>3145</v>
      </c>
      <c r="R109" s="318" t="s">
        <v>3146</v>
      </c>
      <c r="S109" s="320" t="s">
        <v>1502</v>
      </c>
      <c r="T109" s="591">
        <v>19973</v>
      </c>
      <c r="V109" s="730"/>
      <c r="W109" s="332"/>
      <c r="X109" s="41" t="s">
        <v>179</v>
      </c>
      <c r="Y109" s="324">
        <v>721</v>
      </c>
      <c r="Z109" s="324">
        <v>724</v>
      </c>
      <c r="AA109" s="333"/>
      <c r="AB109" s="333"/>
      <c r="AC109" s="334" t="s">
        <v>2708</v>
      </c>
      <c r="AD109" s="333" t="s">
        <v>2685</v>
      </c>
      <c r="AE109" s="312" t="s">
        <v>179</v>
      </c>
      <c r="AF109" s="324"/>
      <c r="AG109" s="335">
        <v>295</v>
      </c>
      <c r="AH109" s="336">
        <v>295</v>
      </c>
      <c r="AI109" s="335"/>
      <c r="AJ109" s="41" t="s">
        <v>179</v>
      </c>
      <c r="AK109" s="328" t="s">
        <v>3147</v>
      </c>
      <c r="AL109" s="324" t="s">
        <v>179</v>
      </c>
      <c r="AM109" s="500"/>
      <c r="AN109" s="75" t="s">
        <v>179</v>
      </c>
      <c r="AO109" s="202" t="str">
        <f>I109&amp;" "&amp;J109&amp;","&amp;" "&amp;K109&amp;" "&amp;L109</f>
        <v>22518 Lewes Georgetown Hwy Georgetown, DE 19947</v>
      </c>
      <c r="AP109" s="348"/>
      <c r="AQ109" s="329">
        <v>15</v>
      </c>
      <c r="AR109" s="329"/>
      <c r="AS109" s="330"/>
      <c r="AT109" s="330"/>
      <c r="AU109" s="330"/>
      <c r="AV109" s="330"/>
      <c r="AW109" s="330"/>
      <c r="AX109" s="330"/>
      <c r="AY109" s="330"/>
      <c r="AZ109" s="330"/>
      <c r="BA109" s="330"/>
      <c r="BB109" s="330"/>
      <c r="BC109" s="330"/>
      <c r="BD109" s="330"/>
      <c r="BE109" s="330"/>
      <c r="BF109" s="330"/>
      <c r="BG109" s="330"/>
      <c r="BH109" s="330"/>
      <c r="BI109" s="330"/>
      <c r="BJ109" s="330"/>
      <c r="BK109" s="330"/>
      <c r="BL109" s="330"/>
      <c r="BM109" s="330"/>
      <c r="BN109" s="330"/>
      <c r="BO109" s="330"/>
      <c r="BP109" s="330"/>
      <c r="BQ109" s="330"/>
      <c r="BR109" s="330"/>
      <c r="BS109" s="330"/>
      <c r="BT109" s="330"/>
      <c r="BU109" s="330"/>
      <c r="BV109" s="330"/>
      <c r="BW109" s="330"/>
      <c r="BX109" s="330"/>
      <c r="BY109" s="330"/>
      <c r="BZ109" s="330"/>
      <c r="CA109" s="330"/>
      <c r="CB109" s="330"/>
      <c r="CC109" s="330"/>
      <c r="CD109" s="330"/>
      <c r="CE109" s="330"/>
      <c r="CF109" s="330"/>
      <c r="CG109" s="330"/>
      <c r="CH109" s="330"/>
      <c r="CI109" s="330"/>
      <c r="CJ109" s="330"/>
      <c r="CK109" s="330"/>
      <c r="CL109" s="330"/>
      <c r="CM109" s="330"/>
      <c r="CN109" s="330"/>
      <c r="CO109" s="330"/>
      <c r="CP109" s="330"/>
      <c r="CQ109" s="330"/>
      <c r="CR109" s="330"/>
      <c r="CS109" s="330"/>
      <c r="CT109" s="330"/>
      <c r="CU109" s="330"/>
      <c r="CV109" s="330"/>
      <c r="CW109" s="330"/>
      <c r="CX109" s="330"/>
      <c r="CY109" s="330"/>
      <c r="CZ109" s="330"/>
      <c r="DA109" s="330"/>
      <c r="DB109" s="330"/>
      <c r="DC109" s="330"/>
      <c r="DD109" s="330"/>
      <c r="DE109" s="330"/>
      <c r="DF109" s="330"/>
      <c r="DG109" s="330"/>
      <c r="DH109" s="330"/>
      <c r="DI109" s="330"/>
      <c r="DJ109" s="330"/>
      <c r="DK109" s="330"/>
      <c r="DL109" s="330"/>
      <c r="DM109" s="330"/>
      <c r="DN109" s="330"/>
      <c r="DO109" s="330"/>
      <c r="DP109" s="330"/>
      <c r="DQ109" s="330"/>
      <c r="DR109" s="330"/>
      <c r="DS109" s="330"/>
      <c r="DT109" s="330"/>
      <c r="DU109" s="330"/>
      <c r="DV109" s="330"/>
      <c r="DW109" s="330"/>
      <c r="DX109" s="330"/>
      <c r="DY109" s="330"/>
      <c r="DZ109" s="330"/>
      <c r="EA109" s="330"/>
      <c r="EB109" s="330"/>
      <c r="EC109" s="330"/>
      <c r="ED109" s="330"/>
      <c r="EE109" s="330"/>
      <c r="EF109" s="330"/>
      <c r="EG109" s="330"/>
      <c r="EH109" s="330"/>
      <c r="EI109" s="330"/>
      <c r="EJ109" s="331"/>
    </row>
    <row r="110" spans="1:161" s="318" customFormat="1" ht="15" customHeight="1">
      <c r="A110" s="320" t="s">
        <v>3106</v>
      </c>
      <c r="B110" s="320"/>
      <c r="C110" s="321" t="s">
        <v>3066</v>
      </c>
      <c r="D110" s="324"/>
      <c r="E110" s="324">
        <v>23</v>
      </c>
      <c r="F110" s="322" t="s">
        <v>3150</v>
      </c>
      <c r="G110" s="322" t="s">
        <v>3151</v>
      </c>
      <c r="H110" s="324" t="s">
        <v>3152</v>
      </c>
      <c r="I110" s="321" t="s">
        <v>3153</v>
      </c>
      <c r="J110" s="321" t="s">
        <v>3146</v>
      </c>
      <c r="K110" s="324" t="s">
        <v>1502</v>
      </c>
      <c r="L110" s="324">
        <v>19973</v>
      </c>
      <c r="M110" s="375" t="s">
        <v>1780</v>
      </c>
      <c r="N110" s="487" t="s">
        <v>3142</v>
      </c>
      <c r="O110" s="319" t="s">
        <v>3143</v>
      </c>
      <c r="P110" s="318" t="s">
        <v>3144</v>
      </c>
      <c r="Q110" s="318" t="s">
        <v>3145</v>
      </c>
      <c r="R110" s="318" t="s">
        <v>3146</v>
      </c>
      <c r="S110" s="320" t="s">
        <v>1502</v>
      </c>
      <c r="T110" s="591">
        <v>19973</v>
      </c>
      <c r="V110" s="730"/>
      <c r="W110" s="332"/>
      <c r="X110" s="41" t="s">
        <v>179</v>
      </c>
      <c r="Y110" s="324">
        <v>616</v>
      </c>
      <c r="Z110" s="324">
        <v>619</v>
      </c>
      <c r="AA110" s="333"/>
      <c r="AB110" s="333"/>
      <c r="AC110" s="334" t="s">
        <v>2684</v>
      </c>
      <c r="AD110" s="333" t="s">
        <v>2685</v>
      </c>
      <c r="AE110" s="312" t="s">
        <v>179</v>
      </c>
      <c r="AF110" s="324"/>
      <c r="AG110" s="335">
        <v>295</v>
      </c>
      <c r="AH110" s="336">
        <v>295</v>
      </c>
      <c r="AI110" s="335"/>
      <c r="AJ110" s="41" t="s">
        <v>179</v>
      </c>
      <c r="AK110" s="328" t="s">
        <v>3154</v>
      </c>
      <c r="AL110" s="324" t="s">
        <v>179</v>
      </c>
      <c r="AM110" s="500"/>
      <c r="AN110" s="75" t="s">
        <v>179</v>
      </c>
      <c r="AO110" s="202" t="str">
        <f>I110&amp;" "&amp;J110&amp;","&amp;" "&amp;K110&amp;" "&amp;L110</f>
        <v>101 Little League Dr Seaford, DE 19973</v>
      </c>
      <c r="AP110" s="348"/>
      <c r="AQ110" s="329">
        <v>6</v>
      </c>
      <c r="AR110" s="329"/>
      <c r="AS110" s="330"/>
      <c r="AT110" s="330"/>
      <c r="AU110" s="330"/>
      <c r="AV110" s="330"/>
      <c r="AW110" s="330"/>
      <c r="AX110" s="330"/>
      <c r="AY110" s="330"/>
      <c r="AZ110" s="330"/>
      <c r="BA110" s="330"/>
      <c r="BB110" s="330"/>
      <c r="BC110" s="330"/>
      <c r="BD110" s="330"/>
      <c r="BE110" s="330"/>
      <c r="BF110" s="330"/>
      <c r="BG110" s="330"/>
      <c r="BH110" s="330"/>
      <c r="BI110" s="330"/>
      <c r="BJ110" s="330"/>
      <c r="BK110" s="330"/>
      <c r="BL110" s="330"/>
      <c r="BM110" s="330"/>
      <c r="BN110" s="330"/>
      <c r="BO110" s="330"/>
      <c r="BP110" s="330"/>
      <c r="BQ110" s="330"/>
      <c r="BR110" s="330"/>
      <c r="BS110" s="330"/>
      <c r="BT110" s="330"/>
      <c r="BU110" s="330"/>
      <c r="BV110" s="330"/>
      <c r="BW110" s="330"/>
      <c r="BX110" s="330"/>
      <c r="BY110" s="330"/>
      <c r="BZ110" s="330"/>
      <c r="CA110" s="330"/>
      <c r="CB110" s="330"/>
      <c r="CC110" s="330"/>
      <c r="CD110" s="330"/>
      <c r="CE110" s="330"/>
      <c r="CF110" s="330"/>
      <c r="CG110" s="330"/>
      <c r="CH110" s="330"/>
      <c r="CI110" s="330"/>
      <c r="CJ110" s="330"/>
      <c r="CK110" s="330"/>
      <c r="CL110" s="330"/>
      <c r="CM110" s="330"/>
      <c r="CN110" s="330"/>
      <c r="CO110" s="330"/>
      <c r="CP110" s="330"/>
      <c r="CQ110" s="330"/>
      <c r="CR110" s="330"/>
      <c r="CS110" s="330"/>
      <c r="CT110" s="330"/>
      <c r="CU110" s="330"/>
      <c r="CV110" s="330"/>
      <c r="CW110" s="330"/>
      <c r="CX110" s="330"/>
      <c r="CY110" s="330"/>
      <c r="CZ110" s="330"/>
      <c r="DA110" s="330"/>
      <c r="DB110" s="330"/>
      <c r="DC110" s="330"/>
      <c r="DD110" s="330"/>
      <c r="DE110" s="330"/>
      <c r="DF110" s="330"/>
      <c r="DG110" s="330"/>
      <c r="DH110" s="330"/>
      <c r="DI110" s="330"/>
      <c r="DJ110" s="330"/>
      <c r="DK110" s="330"/>
      <c r="DL110" s="330"/>
      <c r="DM110" s="330"/>
      <c r="DN110" s="330"/>
      <c r="DO110" s="330"/>
      <c r="DP110" s="330"/>
      <c r="DQ110" s="330"/>
      <c r="DR110" s="330"/>
      <c r="DS110" s="330"/>
      <c r="DT110" s="330"/>
      <c r="DU110" s="330"/>
      <c r="DV110" s="330"/>
      <c r="DW110" s="330"/>
      <c r="DX110" s="330"/>
      <c r="DY110" s="330"/>
      <c r="DZ110" s="330"/>
      <c r="EA110" s="330"/>
      <c r="EB110" s="330"/>
      <c r="EC110" s="330"/>
      <c r="ED110" s="330"/>
      <c r="EE110" s="330"/>
      <c r="EF110" s="330"/>
      <c r="EG110" s="330"/>
      <c r="EH110" s="330"/>
      <c r="EI110" s="330"/>
      <c r="EJ110" s="331"/>
    </row>
    <row r="111" spans="1:161" s="2" customFormat="1" ht="15" customHeight="1">
      <c r="A111" s="47" t="s">
        <v>3155</v>
      </c>
      <c r="B111" s="47" t="s">
        <v>179</v>
      </c>
      <c r="C111" s="51" t="s">
        <v>3156</v>
      </c>
      <c r="D111" s="28">
        <v>47</v>
      </c>
      <c r="E111" s="28">
        <v>24</v>
      </c>
      <c r="F111" s="24" t="s">
        <v>3157</v>
      </c>
      <c r="G111" s="24" t="s">
        <v>3158</v>
      </c>
      <c r="H111" s="47"/>
      <c r="I111" s="40" t="s">
        <v>3159</v>
      </c>
      <c r="J111" s="40" t="s">
        <v>3160</v>
      </c>
      <c r="K111" s="386" t="s">
        <v>343</v>
      </c>
      <c r="L111" s="386">
        <v>46703</v>
      </c>
      <c r="M111" s="46" t="s">
        <v>3161</v>
      </c>
      <c r="N111" s="49" t="s">
        <v>3162</v>
      </c>
      <c r="O111" s="40" t="s">
        <v>332</v>
      </c>
      <c r="P111" s="699" t="s">
        <v>3163</v>
      </c>
      <c r="Q111" s="699" t="s">
        <v>3164</v>
      </c>
      <c r="R111" s="699" t="s">
        <v>3165</v>
      </c>
      <c r="S111" s="386" t="s">
        <v>343</v>
      </c>
      <c r="T111" s="703">
        <v>46738</v>
      </c>
      <c r="U111" s="699"/>
      <c r="V111" s="803" t="s">
        <v>3166</v>
      </c>
      <c r="W111" s="30"/>
      <c r="X111" s="41" t="s">
        <v>179</v>
      </c>
      <c r="Y111" s="28">
        <v>602</v>
      </c>
      <c r="Z111" s="28">
        <v>605</v>
      </c>
      <c r="AA111" s="28"/>
      <c r="AB111" s="28"/>
      <c r="AC111" s="33" t="s">
        <v>3129</v>
      </c>
      <c r="AD111" s="28" t="s">
        <v>2685</v>
      </c>
      <c r="AE111" s="312" t="s">
        <v>179</v>
      </c>
      <c r="AF111" s="28"/>
      <c r="AG111" s="43">
        <v>320</v>
      </c>
      <c r="AH111" s="44">
        <v>325</v>
      </c>
      <c r="AI111" s="43"/>
      <c r="AJ111" s="41" t="s">
        <v>179</v>
      </c>
      <c r="AK111" s="27" t="s">
        <v>3167</v>
      </c>
      <c r="AL111" s="28" t="s">
        <v>179</v>
      </c>
      <c r="AM111" s="33"/>
      <c r="AN111" s="75" t="s">
        <v>179</v>
      </c>
      <c r="AO111" s="202" t="str">
        <f>I111&amp;" "&amp;J111&amp;","&amp;" "&amp;K111&amp;" "&amp;L111</f>
        <v>817 Thunder Ave Angola, IN 46703</v>
      </c>
      <c r="AP111" s="348"/>
      <c r="AQ111" s="281">
        <v>1</v>
      </c>
      <c r="AR111" s="435"/>
      <c r="AS111" s="34"/>
      <c r="AT111" s="34"/>
      <c r="AU111" s="34"/>
      <c r="AV111" s="34"/>
      <c r="AW111" s="34"/>
      <c r="AX111" s="390"/>
      <c r="AY111" s="390"/>
      <c r="AZ111" s="390"/>
      <c r="BA111" s="390"/>
      <c r="BB111" s="390"/>
      <c r="BC111" s="390"/>
      <c r="BD111" s="390"/>
      <c r="BE111" s="390"/>
      <c r="BF111" s="390"/>
      <c r="BG111" s="390"/>
      <c r="BH111" s="390"/>
      <c r="BI111" s="390"/>
      <c r="BJ111" s="390"/>
      <c r="BK111" s="390"/>
      <c r="BL111" s="390"/>
      <c r="BM111" s="390"/>
      <c r="BN111" s="390"/>
      <c r="BO111" s="390"/>
      <c r="BP111" s="390"/>
      <c r="BQ111" s="390"/>
      <c r="BR111" s="390"/>
      <c r="BS111" s="390"/>
      <c r="BT111" s="390"/>
      <c r="BU111" s="390"/>
      <c r="BV111" s="390"/>
      <c r="BW111" s="390"/>
      <c r="BX111" s="390"/>
      <c r="BY111" s="390"/>
      <c r="BZ111" s="390"/>
      <c r="CA111" s="390"/>
      <c r="CB111" s="390"/>
      <c r="CC111" s="390"/>
      <c r="CD111" s="390"/>
      <c r="CE111" s="390"/>
      <c r="CF111" s="390"/>
      <c r="CG111" s="390"/>
      <c r="CH111" s="390"/>
      <c r="CI111" s="390"/>
      <c r="CJ111" s="390"/>
      <c r="CK111" s="390"/>
      <c r="CL111" s="390"/>
      <c r="CM111" s="390"/>
      <c r="CN111" s="390"/>
      <c r="CO111" s="390"/>
      <c r="CP111" s="390"/>
      <c r="CQ111" s="390"/>
      <c r="CR111" s="390"/>
      <c r="CS111" s="390"/>
      <c r="CT111" s="390"/>
      <c r="CU111" s="390"/>
      <c r="CV111" s="390"/>
      <c r="CW111" s="390"/>
      <c r="CX111" s="390"/>
      <c r="CY111" s="390"/>
      <c r="CZ111" s="390"/>
      <c r="DA111" s="390"/>
      <c r="DB111" s="390"/>
      <c r="DC111" s="390"/>
      <c r="DD111" s="390"/>
      <c r="DE111" s="390"/>
      <c r="DF111" s="390"/>
      <c r="DG111" s="390"/>
      <c r="DH111" s="390"/>
      <c r="DI111" s="390"/>
      <c r="DJ111" s="390"/>
      <c r="DK111" s="390"/>
      <c r="DL111" s="390"/>
      <c r="DM111" s="390"/>
      <c r="DN111" s="390"/>
      <c r="DO111" s="390"/>
      <c r="DP111" s="390"/>
      <c r="DQ111" s="390"/>
      <c r="DR111" s="390"/>
      <c r="DS111" s="390"/>
      <c r="DT111" s="390"/>
      <c r="DU111" s="390"/>
      <c r="DV111" s="390"/>
      <c r="DW111" s="390"/>
      <c r="DX111" s="390"/>
      <c r="DY111" s="390"/>
      <c r="DZ111" s="390"/>
      <c r="EA111" s="390"/>
      <c r="EB111" s="390"/>
      <c r="EC111" s="390"/>
      <c r="ED111" s="390"/>
      <c r="EE111" s="390"/>
      <c r="EF111" s="390"/>
      <c r="EG111" s="390"/>
      <c r="EH111" s="390"/>
      <c r="EI111" s="390"/>
      <c r="EJ111" s="436"/>
      <c r="EK111" s="48"/>
      <c r="EL111" s="48"/>
      <c r="EM111" s="48"/>
      <c r="EN111" s="48"/>
      <c r="EO111" s="48"/>
      <c r="EP111" s="48"/>
      <c r="EQ111" s="48"/>
      <c r="ER111" s="48"/>
      <c r="ES111" s="48"/>
      <c r="ET111" s="48"/>
      <c r="EU111" s="48"/>
      <c r="EV111" s="48"/>
      <c r="EW111" s="48"/>
      <c r="EX111" s="48"/>
      <c r="EY111" s="48"/>
      <c r="EZ111" s="48"/>
      <c r="FA111" s="48"/>
      <c r="FB111" s="48"/>
      <c r="FC111" s="48"/>
      <c r="FD111" s="48"/>
      <c r="FE111" s="48"/>
    </row>
    <row r="112" spans="1:161" s="2" customFormat="1" ht="15" customHeight="1">
      <c r="A112" s="47" t="s">
        <v>3155</v>
      </c>
      <c r="B112" s="47" t="s">
        <v>179</v>
      </c>
      <c r="C112" s="51" t="s">
        <v>3156</v>
      </c>
      <c r="D112" s="28"/>
      <c r="E112" s="28"/>
      <c r="F112" s="24" t="s">
        <v>3168</v>
      </c>
      <c r="G112" s="24" t="s">
        <v>3169</v>
      </c>
      <c r="H112" s="47" t="s">
        <v>3170</v>
      </c>
      <c r="I112" s="29" t="s">
        <v>3171</v>
      </c>
      <c r="J112" s="29" t="s">
        <v>3172</v>
      </c>
      <c r="K112" s="28" t="s">
        <v>3173</v>
      </c>
      <c r="L112" s="28">
        <v>71360</v>
      </c>
      <c r="M112" s="46" t="s">
        <v>3161</v>
      </c>
      <c r="N112" s="32" t="s">
        <v>3174</v>
      </c>
      <c r="O112" s="29" t="s">
        <v>3175</v>
      </c>
      <c r="P112" s="393" t="s">
        <v>3176</v>
      </c>
      <c r="Q112" s="393" t="s">
        <v>3177</v>
      </c>
      <c r="R112" s="393" t="s">
        <v>3172</v>
      </c>
      <c r="S112" s="674" t="s">
        <v>3173</v>
      </c>
      <c r="T112" s="676">
        <v>71360</v>
      </c>
      <c r="U112" s="393"/>
      <c r="V112" s="733" t="s">
        <v>3178</v>
      </c>
      <c r="W112" s="30"/>
      <c r="X112" s="41"/>
      <c r="Y112" s="28">
        <v>602</v>
      </c>
      <c r="Z112" s="28">
        <v>605</v>
      </c>
      <c r="AA112" s="28"/>
      <c r="AB112" s="28"/>
      <c r="AC112" s="33" t="s">
        <v>3129</v>
      </c>
      <c r="AD112" s="28" t="s">
        <v>2685</v>
      </c>
      <c r="AE112" s="312"/>
      <c r="AF112" s="28"/>
      <c r="AG112" s="43"/>
      <c r="AH112" s="44"/>
      <c r="AI112" s="43"/>
      <c r="AJ112" s="41"/>
      <c r="AK112" s="27" t="s">
        <v>3179</v>
      </c>
      <c r="AL112" s="28" t="s">
        <v>179</v>
      </c>
      <c r="AM112" s="33"/>
      <c r="AN112" s="75"/>
      <c r="AO112" s="202" t="str">
        <f>I112&amp;" "&amp;J112&amp;","&amp;" "&amp;K112&amp;" "&amp;L112</f>
        <v>3312 Donahue Ferry Rd. Pineville, LA 71360</v>
      </c>
      <c r="AP112" s="348"/>
      <c r="AQ112" s="281">
        <v>1</v>
      </c>
      <c r="AR112" s="435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34"/>
      <c r="DP112" s="34"/>
      <c r="DQ112" s="34"/>
      <c r="DR112" s="34"/>
      <c r="DS112" s="34"/>
      <c r="DT112" s="34"/>
      <c r="DU112" s="34"/>
      <c r="DV112" s="34"/>
      <c r="DW112" s="34"/>
      <c r="DX112" s="34"/>
      <c r="DY112" s="34"/>
      <c r="DZ112" s="34"/>
      <c r="EA112" s="34"/>
      <c r="EB112" s="34"/>
      <c r="EC112" s="34"/>
      <c r="ED112" s="34"/>
      <c r="EE112" s="34"/>
      <c r="EF112" s="34"/>
      <c r="EG112" s="34"/>
      <c r="EH112" s="34"/>
      <c r="EI112" s="34"/>
      <c r="EJ112" s="282"/>
      <c r="EK112" s="24"/>
      <c r="EL112" s="24"/>
      <c r="EM112" s="24"/>
      <c r="EN112" s="24"/>
      <c r="EO112" s="24"/>
      <c r="EP112" s="24"/>
      <c r="EQ112" s="24"/>
      <c r="ER112" s="24"/>
      <c r="ES112" s="24"/>
      <c r="ET112" s="24"/>
      <c r="EU112" s="24"/>
      <c r="EV112" s="24"/>
      <c r="EW112" s="24"/>
      <c r="EX112" s="24"/>
      <c r="EY112" s="24"/>
      <c r="EZ112" s="24"/>
      <c r="FA112" s="24"/>
      <c r="FB112" s="24"/>
      <c r="FC112" s="24"/>
      <c r="FD112" s="24"/>
      <c r="FE112" s="24"/>
    </row>
    <row r="113" spans="1:161" s="2" customFormat="1" ht="15" customHeight="1">
      <c r="A113" s="47" t="s">
        <v>3155</v>
      </c>
      <c r="B113" s="47" t="s">
        <v>179</v>
      </c>
      <c r="C113" s="51" t="s">
        <v>3156</v>
      </c>
      <c r="D113" s="28"/>
      <c r="E113" s="28"/>
      <c r="F113" s="24" t="s">
        <v>3180</v>
      </c>
      <c r="G113" s="24" t="s">
        <v>3181</v>
      </c>
      <c r="H113" s="47"/>
      <c r="I113" s="29" t="s">
        <v>3182</v>
      </c>
      <c r="J113" s="29" t="s">
        <v>3183</v>
      </c>
      <c r="K113" s="28" t="s">
        <v>343</v>
      </c>
      <c r="L113" s="33">
        <v>47933</v>
      </c>
      <c r="M113" s="46" t="s">
        <v>3161</v>
      </c>
      <c r="N113" s="32" t="s">
        <v>3184</v>
      </c>
      <c r="O113" s="29" t="s">
        <v>378</v>
      </c>
      <c r="P113" s="24" t="s">
        <v>3185</v>
      </c>
      <c r="Q113" s="24" t="s">
        <v>3186</v>
      </c>
      <c r="R113" s="24" t="s">
        <v>3183</v>
      </c>
      <c r="S113" s="28" t="s">
        <v>343</v>
      </c>
      <c r="T113" s="592">
        <v>47933</v>
      </c>
      <c r="U113" s="24"/>
      <c r="V113" s="733" t="s">
        <v>3187</v>
      </c>
      <c r="W113" s="30"/>
      <c r="X113" s="41"/>
      <c r="Y113" s="28">
        <v>602</v>
      </c>
      <c r="Z113" s="28">
        <v>605</v>
      </c>
      <c r="AA113" s="28"/>
      <c r="AB113" s="28"/>
      <c r="AC113" s="33" t="s">
        <v>3129</v>
      </c>
      <c r="AD113" s="28" t="s">
        <v>2685</v>
      </c>
      <c r="AE113" s="312"/>
      <c r="AF113" s="28"/>
      <c r="AG113" s="43"/>
      <c r="AH113" s="44">
        <v>295</v>
      </c>
      <c r="AI113" s="43"/>
      <c r="AJ113" s="41"/>
      <c r="AK113" s="27" t="s">
        <v>3188</v>
      </c>
      <c r="AL113" s="28" t="s">
        <v>179</v>
      </c>
      <c r="AM113" s="33"/>
      <c r="AN113" s="75"/>
      <c r="AO113" s="202" t="str">
        <f>I113&amp;" "&amp;J113&amp;","&amp;" "&amp;K113&amp;" "&amp;L113</f>
        <v>714 Jennison St. Crawfordsville, IN 47933</v>
      </c>
      <c r="AP113" s="348"/>
      <c r="AQ113" s="281">
        <v>1</v>
      </c>
      <c r="AR113" s="435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34"/>
      <c r="CR113" s="34"/>
      <c r="CS113" s="34"/>
      <c r="CT113" s="34"/>
      <c r="CU113" s="34"/>
      <c r="CV113" s="34"/>
      <c r="CW113" s="34"/>
      <c r="CX113" s="34"/>
      <c r="CY113" s="3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34"/>
      <c r="DP113" s="34"/>
      <c r="DQ113" s="34"/>
      <c r="DR113" s="34"/>
      <c r="DS113" s="34"/>
      <c r="DT113" s="34"/>
      <c r="DU113" s="34"/>
      <c r="DV113" s="34"/>
      <c r="DW113" s="34"/>
      <c r="DX113" s="34"/>
      <c r="DY113" s="34"/>
      <c r="DZ113" s="34"/>
      <c r="EA113" s="34"/>
      <c r="EB113" s="34"/>
      <c r="EC113" s="34"/>
      <c r="ED113" s="34"/>
      <c r="EE113" s="34"/>
      <c r="EF113" s="34"/>
      <c r="EG113" s="34"/>
      <c r="EH113" s="34"/>
      <c r="EI113" s="34"/>
      <c r="EJ113" s="282"/>
      <c r="EK113" s="24"/>
      <c r="EL113" s="24"/>
      <c r="EM113" s="24"/>
      <c r="EN113" s="24"/>
      <c r="EO113" s="24"/>
      <c r="EP113" s="24"/>
      <c r="EQ113" s="24"/>
      <c r="ER113" s="24"/>
      <c r="ES113" s="24"/>
      <c r="ET113" s="24"/>
      <c r="EU113" s="24"/>
      <c r="EV113" s="24"/>
      <c r="EW113" s="24"/>
      <c r="EX113" s="24"/>
      <c r="EY113" s="24"/>
      <c r="EZ113" s="24"/>
      <c r="FA113" s="24"/>
      <c r="FB113" s="24"/>
      <c r="FC113" s="24"/>
      <c r="FD113" s="24"/>
      <c r="FE113" s="24"/>
    </row>
    <row r="114" spans="1:161" s="24" customFormat="1" ht="15" customHeight="1">
      <c r="A114" s="28" t="s">
        <v>3189</v>
      </c>
      <c r="B114" s="28"/>
      <c r="C114" s="51" t="s">
        <v>3156</v>
      </c>
      <c r="D114" s="28"/>
      <c r="E114" s="28">
        <v>31</v>
      </c>
      <c r="F114" s="24" t="s">
        <v>3190</v>
      </c>
      <c r="G114" s="24" t="s">
        <v>3191</v>
      </c>
      <c r="H114" s="47" t="s">
        <v>3192</v>
      </c>
      <c r="I114" s="29" t="s">
        <v>3193</v>
      </c>
      <c r="J114" s="29" t="s">
        <v>3194</v>
      </c>
      <c r="K114" s="28" t="s">
        <v>308</v>
      </c>
      <c r="L114" s="28">
        <v>30548</v>
      </c>
      <c r="M114" s="46" t="s">
        <v>3161</v>
      </c>
      <c r="N114" s="32" t="s">
        <v>3195</v>
      </c>
      <c r="O114" s="29" t="s">
        <v>378</v>
      </c>
      <c r="P114" s="24" t="s">
        <v>3196</v>
      </c>
      <c r="Q114" s="24" t="s">
        <v>3197</v>
      </c>
      <c r="R114" s="24" t="s">
        <v>3198</v>
      </c>
      <c r="S114" s="28" t="s">
        <v>308</v>
      </c>
      <c r="T114" s="592">
        <v>30566</v>
      </c>
      <c r="V114" s="733" t="s">
        <v>3199</v>
      </c>
      <c r="W114" s="30"/>
      <c r="X114" s="41" t="s">
        <v>179</v>
      </c>
      <c r="Y114" s="28">
        <v>602</v>
      </c>
      <c r="Z114" s="28">
        <v>605</v>
      </c>
      <c r="AA114" s="28"/>
      <c r="AB114" s="28"/>
      <c r="AC114" s="33" t="s">
        <v>3129</v>
      </c>
      <c r="AD114" s="28" t="s">
        <v>2685</v>
      </c>
      <c r="AE114" s="312" t="s">
        <v>179</v>
      </c>
      <c r="AF114" s="28"/>
      <c r="AG114" s="43">
        <v>295</v>
      </c>
      <c r="AH114" s="44">
        <v>295</v>
      </c>
      <c r="AI114" s="43"/>
      <c r="AJ114" s="41" t="s">
        <v>179</v>
      </c>
      <c r="AK114" s="27" t="s">
        <v>3200</v>
      </c>
      <c r="AL114" s="28" t="s">
        <v>179</v>
      </c>
      <c r="AM114" s="33" t="s">
        <v>179</v>
      </c>
      <c r="AN114" s="75" t="s">
        <v>179</v>
      </c>
      <c r="AO114" s="202" t="str">
        <f>I114&amp;" "&amp;J114&amp;","&amp;" "&amp;K114&amp;" "&amp;L114</f>
        <v>1675 GA Hwy 211 Hoschton, GA 30548</v>
      </c>
      <c r="AP114" s="348"/>
      <c r="AQ114" s="281">
        <v>1</v>
      </c>
      <c r="AR114" s="435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3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34"/>
      <c r="DP114" s="34"/>
      <c r="DQ114" s="34"/>
      <c r="DR114" s="34"/>
      <c r="DS114" s="34"/>
      <c r="DT114" s="34"/>
      <c r="DU114" s="34"/>
      <c r="DV114" s="34"/>
      <c r="DW114" s="34"/>
      <c r="DX114" s="34"/>
      <c r="DY114" s="34"/>
      <c r="DZ114" s="34"/>
      <c r="EA114" s="34"/>
      <c r="EB114" s="34"/>
      <c r="EC114" s="34"/>
      <c r="ED114" s="34"/>
      <c r="EE114" s="34"/>
      <c r="EF114" s="34"/>
      <c r="EG114" s="34"/>
      <c r="EH114" s="34"/>
      <c r="EI114" s="34"/>
      <c r="EJ114" s="282"/>
    </row>
    <row r="115" spans="1:161" s="24" customFormat="1" ht="15" customHeight="1">
      <c r="A115" s="28" t="s">
        <v>3155</v>
      </c>
      <c r="B115" s="28" t="s">
        <v>179</v>
      </c>
      <c r="C115" s="51" t="s">
        <v>3156</v>
      </c>
      <c r="D115" s="47"/>
      <c r="E115" s="47"/>
      <c r="F115" s="48" t="s">
        <v>3201</v>
      </c>
      <c r="G115" s="48" t="s">
        <v>3202</v>
      </c>
      <c r="H115" s="47"/>
      <c r="I115" s="51" t="s">
        <v>3203</v>
      </c>
      <c r="J115" s="51" t="s">
        <v>3204</v>
      </c>
      <c r="K115" s="47" t="s">
        <v>532</v>
      </c>
      <c r="L115" s="280">
        <v>16417</v>
      </c>
      <c r="M115" s="46" t="s">
        <v>3161</v>
      </c>
      <c r="N115" s="694" t="s">
        <v>3205</v>
      </c>
      <c r="O115" s="29" t="s">
        <v>148</v>
      </c>
      <c r="P115" s="24" t="s">
        <v>3206</v>
      </c>
      <c r="Q115" s="393" t="s">
        <v>3207</v>
      </c>
      <c r="R115" s="393" t="s">
        <v>3204</v>
      </c>
      <c r="S115" s="674" t="s">
        <v>532</v>
      </c>
      <c r="T115" s="676">
        <v>16417</v>
      </c>
      <c r="V115" s="733" t="s">
        <v>3208</v>
      </c>
      <c r="W115" s="73"/>
      <c r="X115" s="41"/>
      <c r="Y115" s="47">
        <v>609</v>
      </c>
      <c r="Z115" s="47">
        <v>612</v>
      </c>
      <c r="AA115" s="31"/>
      <c r="AB115" s="31"/>
      <c r="AC115" s="309" t="s">
        <v>2794</v>
      </c>
      <c r="AD115" s="31" t="s">
        <v>2685</v>
      </c>
      <c r="AE115" s="312"/>
      <c r="AF115" s="47"/>
      <c r="AG115" s="116"/>
      <c r="AH115" s="117"/>
      <c r="AI115" s="116"/>
      <c r="AJ115" s="41"/>
      <c r="AK115" s="27" t="s">
        <v>3209</v>
      </c>
      <c r="AL115" s="47" t="s">
        <v>179</v>
      </c>
      <c r="AM115" s="280"/>
      <c r="AN115" s="75"/>
      <c r="AO115" s="202" t="str">
        <f>I115&amp;" "&amp;J115&amp;","&amp;" "&amp;K115&amp;" "&amp;L115</f>
        <v>1135 Lake St. Girard, PA 16417</v>
      </c>
      <c r="AP115" s="348"/>
      <c r="AQ115" s="281">
        <v>2</v>
      </c>
      <c r="AR115" s="281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34"/>
      <c r="CR115" s="34"/>
      <c r="CS115" s="34"/>
      <c r="CT115" s="34"/>
      <c r="CU115" s="34"/>
      <c r="CV115" s="34"/>
      <c r="CW115" s="34"/>
      <c r="CX115" s="34"/>
      <c r="CY115" s="3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34"/>
      <c r="DP115" s="34"/>
      <c r="DQ115" s="34"/>
      <c r="DR115" s="34"/>
      <c r="DS115" s="34"/>
      <c r="DT115" s="34"/>
      <c r="DU115" s="34"/>
      <c r="DV115" s="34"/>
      <c r="DW115" s="34"/>
      <c r="DX115" s="34"/>
      <c r="DY115" s="34"/>
      <c r="DZ115" s="34"/>
      <c r="EA115" s="34"/>
      <c r="EB115" s="34"/>
      <c r="EC115" s="34"/>
      <c r="ED115" s="34"/>
      <c r="EE115" s="34"/>
      <c r="EF115" s="34"/>
      <c r="EG115" s="34"/>
      <c r="EH115" s="34"/>
      <c r="EI115" s="34"/>
      <c r="EJ115" s="282"/>
    </row>
    <row r="116" spans="1:161" s="2" customFormat="1" ht="15" customHeight="1">
      <c r="A116" s="47" t="s">
        <v>3155</v>
      </c>
      <c r="B116" s="47" t="s">
        <v>179</v>
      </c>
      <c r="C116" s="29" t="s">
        <v>3156</v>
      </c>
      <c r="D116" s="28"/>
      <c r="E116" s="28"/>
      <c r="F116" s="24" t="s">
        <v>3210</v>
      </c>
      <c r="G116" s="24" t="s">
        <v>3211</v>
      </c>
      <c r="H116" s="47" t="s">
        <v>3212</v>
      </c>
      <c r="I116" s="29" t="s">
        <v>3213</v>
      </c>
      <c r="J116" s="29" t="s">
        <v>3214</v>
      </c>
      <c r="K116" s="28" t="s">
        <v>74</v>
      </c>
      <c r="L116" s="33">
        <v>28451</v>
      </c>
      <c r="M116" s="46" t="s">
        <v>3161</v>
      </c>
      <c r="N116" s="652" t="s">
        <v>3215</v>
      </c>
      <c r="O116" s="29" t="s">
        <v>3216</v>
      </c>
      <c r="P116" s="24" t="s">
        <v>3217</v>
      </c>
      <c r="Q116" s="700" t="s">
        <v>3218</v>
      </c>
      <c r="R116" s="700" t="s">
        <v>3219</v>
      </c>
      <c r="S116" s="702" t="s">
        <v>74</v>
      </c>
      <c r="T116" s="702">
        <v>28443</v>
      </c>
      <c r="U116" s="24"/>
      <c r="V116" s="733" t="s">
        <v>3220</v>
      </c>
      <c r="W116" s="30"/>
      <c r="X116" s="41"/>
      <c r="Y116" s="28">
        <v>609</v>
      </c>
      <c r="Z116" s="28">
        <v>612</v>
      </c>
      <c r="AA116" s="28"/>
      <c r="AB116" s="28"/>
      <c r="AC116" s="33" t="s">
        <v>2794</v>
      </c>
      <c r="AD116" s="28" t="s">
        <v>2685</v>
      </c>
      <c r="AE116" s="312"/>
      <c r="AF116" s="28"/>
      <c r="AG116" s="43"/>
      <c r="AH116" s="44">
        <v>295</v>
      </c>
      <c r="AI116" s="43"/>
      <c r="AJ116" s="41"/>
      <c r="AK116" s="27" t="s">
        <v>3221</v>
      </c>
      <c r="AL116" s="28" t="s">
        <v>179</v>
      </c>
      <c r="AM116" s="33"/>
      <c r="AN116" s="75"/>
      <c r="AO116" s="202" t="str">
        <f>I116&amp;" "&amp;J116&amp;","&amp;" "&amp;K116&amp;" "&amp;L116</f>
        <v>181 Venture Dr. Belville, NC 28451</v>
      </c>
      <c r="AP116" s="348"/>
      <c r="AQ116" s="281">
        <v>3</v>
      </c>
      <c r="AR116" s="281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34"/>
      <c r="DP116" s="34"/>
      <c r="DQ116" s="34"/>
      <c r="DR116" s="34"/>
      <c r="DS116" s="34"/>
      <c r="DT116" s="34"/>
      <c r="DU116" s="34"/>
      <c r="DV116" s="34"/>
      <c r="DW116" s="34"/>
      <c r="DX116" s="34"/>
      <c r="DY116" s="34"/>
      <c r="DZ116" s="34"/>
      <c r="EA116" s="34"/>
      <c r="EB116" s="34"/>
      <c r="EC116" s="34"/>
      <c r="ED116" s="34"/>
      <c r="EE116" s="34"/>
      <c r="EF116" s="34"/>
      <c r="EG116" s="34"/>
      <c r="EH116" s="34"/>
      <c r="EI116" s="34"/>
      <c r="EJ116" s="282"/>
      <c r="EK116" s="24"/>
      <c r="EL116" s="24"/>
      <c r="EM116" s="24"/>
      <c r="EN116" s="24"/>
      <c r="EO116" s="24"/>
      <c r="EP116" s="24"/>
      <c r="EQ116" s="24"/>
      <c r="ER116" s="24"/>
      <c r="ES116" s="24"/>
      <c r="ET116" s="24"/>
      <c r="EU116" s="24"/>
      <c r="EV116" s="24"/>
      <c r="EW116" s="24"/>
      <c r="EX116" s="24"/>
      <c r="EY116" s="24"/>
      <c r="EZ116" s="24"/>
      <c r="FA116" s="24"/>
      <c r="FB116" s="24"/>
      <c r="FC116" s="24"/>
      <c r="FD116" s="24"/>
      <c r="FE116" s="24"/>
    </row>
    <row r="117" spans="1:161" s="24" customFormat="1" ht="15" customHeight="1">
      <c r="A117" s="47" t="s">
        <v>3155</v>
      </c>
      <c r="B117" s="47" t="s">
        <v>179</v>
      </c>
      <c r="C117" s="51" t="s">
        <v>3156</v>
      </c>
      <c r="D117" s="28"/>
      <c r="E117" s="28"/>
      <c r="F117" s="24" t="s">
        <v>3222</v>
      </c>
      <c r="G117" s="24" t="s">
        <v>3223</v>
      </c>
      <c r="H117" s="47" t="s">
        <v>3224</v>
      </c>
      <c r="I117" s="29" t="s">
        <v>3225</v>
      </c>
      <c r="J117" s="29" t="s">
        <v>925</v>
      </c>
      <c r="K117" s="28" t="s">
        <v>343</v>
      </c>
      <c r="L117" s="33">
        <v>47201</v>
      </c>
      <c r="M117" s="46" t="s">
        <v>3161</v>
      </c>
      <c r="N117" s="652" t="s">
        <v>3226</v>
      </c>
      <c r="O117" s="802" t="s">
        <v>3227</v>
      </c>
      <c r="P117" s="48" t="s">
        <v>2056</v>
      </c>
      <c r="Q117" s="48" t="s">
        <v>3228</v>
      </c>
      <c r="R117" s="48" t="s">
        <v>1851</v>
      </c>
      <c r="S117" s="47" t="s">
        <v>343</v>
      </c>
      <c r="T117" s="47">
        <v>46131</v>
      </c>
      <c r="U117" s="48"/>
      <c r="V117" s="805" t="s">
        <v>3229</v>
      </c>
      <c r="W117" s="73"/>
      <c r="X117" s="41"/>
      <c r="Y117" s="28">
        <v>609</v>
      </c>
      <c r="Z117" s="28">
        <v>612</v>
      </c>
      <c r="AA117" s="28"/>
      <c r="AB117" s="28"/>
      <c r="AC117" s="33" t="s">
        <v>2794</v>
      </c>
      <c r="AD117" s="28" t="s">
        <v>2685</v>
      </c>
      <c r="AE117" s="312"/>
      <c r="AF117" s="28"/>
      <c r="AG117" s="43"/>
      <c r="AH117" s="44">
        <v>295</v>
      </c>
      <c r="AI117" s="43"/>
      <c r="AJ117" s="41"/>
      <c r="AK117" s="27" t="s">
        <v>3230</v>
      </c>
      <c r="AL117" s="28" t="s">
        <v>179</v>
      </c>
      <c r="AM117" s="33"/>
      <c r="AN117" s="75"/>
      <c r="AO117" s="202" t="str">
        <f>I117&amp;" "&amp;J117&amp;","&amp;" "&amp;K117&amp;" "&amp;L117</f>
        <v>2501 Lincoln Park Dr. Columbus, IN 47201</v>
      </c>
      <c r="AP117" s="348"/>
      <c r="AQ117" s="281">
        <v>3</v>
      </c>
      <c r="AR117" s="435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34"/>
      <c r="CR117" s="34"/>
      <c r="CS117" s="34"/>
      <c r="CT117" s="34"/>
      <c r="CU117" s="34"/>
      <c r="CV117" s="34"/>
      <c r="CW117" s="34"/>
      <c r="CX117" s="34"/>
      <c r="CY117" s="34"/>
      <c r="CZ117" s="34"/>
      <c r="DA117" s="34"/>
      <c r="DB117" s="34"/>
      <c r="DC117" s="34"/>
      <c r="DD117" s="34"/>
      <c r="DE117" s="34"/>
      <c r="DF117" s="34"/>
      <c r="DG117" s="34"/>
      <c r="DH117" s="34"/>
      <c r="DI117" s="34"/>
      <c r="DJ117" s="34"/>
      <c r="DK117" s="34"/>
      <c r="DL117" s="34"/>
      <c r="DM117" s="34"/>
      <c r="DN117" s="34"/>
      <c r="DO117" s="34"/>
      <c r="DP117" s="34"/>
      <c r="DQ117" s="34"/>
      <c r="DR117" s="34"/>
      <c r="DS117" s="34"/>
      <c r="DT117" s="34"/>
      <c r="DU117" s="34"/>
      <c r="DV117" s="34"/>
      <c r="DW117" s="34"/>
      <c r="DX117" s="34"/>
      <c r="DY117" s="34"/>
      <c r="DZ117" s="34"/>
      <c r="EA117" s="34"/>
      <c r="EB117" s="34"/>
      <c r="EC117" s="34"/>
      <c r="ED117" s="34"/>
      <c r="EE117" s="34"/>
      <c r="EF117" s="34"/>
      <c r="EG117" s="34"/>
      <c r="EH117" s="34"/>
      <c r="EI117" s="34"/>
      <c r="EJ117" s="282"/>
    </row>
    <row r="118" spans="1:161" s="2" customFormat="1" ht="15" customHeight="1">
      <c r="A118" s="28" t="s">
        <v>3189</v>
      </c>
      <c r="B118" s="47"/>
      <c r="C118" s="51" t="s">
        <v>3156</v>
      </c>
      <c r="D118" s="47"/>
      <c r="E118" s="47">
        <v>82</v>
      </c>
      <c r="F118" s="48" t="s">
        <v>3231</v>
      </c>
      <c r="G118" s="48" t="s">
        <v>3232</v>
      </c>
      <c r="H118" s="47"/>
      <c r="I118" s="51" t="s">
        <v>3233</v>
      </c>
      <c r="J118" s="51" t="s">
        <v>3234</v>
      </c>
      <c r="K118" s="47" t="s">
        <v>170</v>
      </c>
      <c r="L118" s="47">
        <v>62522</v>
      </c>
      <c r="M118" s="46" t="s">
        <v>3161</v>
      </c>
      <c r="N118" s="32" t="s">
        <v>3235</v>
      </c>
      <c r="O118" s="51" t="s">
        <v>3236</v>
      </c>
      <c r="P118" s="48" t="s">
        <v>3237</v>
      </c>
      <c r="Q118" s="48" t="s">
        <v>3238</v>
      </c>
      <c r="R118" s="48" t="s">
        <v>3234</v>
      </c>
      <c r="S118" s="47" t="s">
        <v>170</v>
      </c>
      <c r="T118" s="47">
        <v>62522</v>
      </c>
      <c r="U118" s="48"/>
      <c r="V118" s="240" t="s">
        <v>3239</v>
      </c>
      <c r="W118" s="73"/>
      <c r="X118" s="41" t="s">
        <v>179</v>
      </c>
      <c r="Y118" s="47">
        <v>609</v>
      </c>
      <c r="Z118" s="47">
        <v>612</v>
      </c>
      <c r="AA118" s="31"/>
      <c r="AB118" s="31"/>
      <c r="AC118" s="309" t="s">
        <v>2794</v>
      </c>
      <c r="AD118" s="31" t="s">
        <v>2685</v>
      </c>
      <c r="AE118" s="312" t="s">
        <v>179</v>
      </c>
      <c r="AF118" s="47"/>
      <c r="AG118" s="116">
        <v>295</v>
      </c>
      <c r="AH118" s="117">
        <v>295</v>
      </c>
      <c r="AI118" s="116"/>
      <c r="AJ118" s="41" t="s">
        <v>179</v>
      </c>
      <c r="AK118" s="27" t="s">
        <v>3240</v>
      </c>
      <c r="AL118" s="47" t="s">
        <v>179</v>
      </c>
      <c r="AM118" s="280"/>
      <c r="AN118" s="75" t="s">
        <v>179</v>
      </c>
      <c r="AO118" s="202" t="str">
        <f>I118&amp;" "&amp;J118&amp;","&amp;" "&amp;K118&amp;" "&amp;L118</f>
        <v>1271 W. Decatur St. Decatur, IL 62522</v>
      </c>
      <c r="AP118" s="348"/>
      <c r="AQ118" s="435">
        <v>3</v>
      </c>
      <c r="AR118" s="435"/>
      <c r="AS118" s="390"/>
      <c r="AT118" s="390"/>
      <c r="AU118" s="390"/>
      <c r="AV118" s="390"/>
      <c r="AW118" s="390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34"/>
      <c r="CR118" s="34"/>
      <c r="CS118" s="34"/>
      <c r="CT118" s="34"/>
      <c r="CU118" s="34"/>
      <c r="CV118" s="34"/>
      <c r="CW118" s="34"/>
      <c r="CX118" s="34"/>
      <c r="CY118" s="34"/>
      <c r="CZ118" s="34"/>
      <c r="DA118" s="34"/>
      <c r="DB118" s="34"/>
      <c r="DC118" s="34"/>
      <c r="DD118" s="34"/>
      <c r="DE118" s="34"/>
      <c r="DF118" s="34"/>
      <c r="DG118" s="34"/>
      <c r="DH118" s="34"/>
      <c r="DI118" s="34"/>
      <c r="DJ118" s="34"/>
      <c r="DK118" s="34"/>
      <c r="DL118" s="34"/>
      <c r="DM118" s="34"/>
      <c r="DN118" s="34"/>
      <c r="DO118" s="34"/>
      <c r="DP118" s="34"/>
      <c r="DQ118" s="34"/>
      <c r="DR118" s="34"/>
      <c r="DS118" s="34"/>
      <c r="DT118" s="34"/>
      <c r="DU118" s="34"/>
      <c r="DV118" s="34"/>
      <c r="DW118" s="34"/>
      <c r="DX118" s="34"/>
      <c r="DY118" s="34"/>
      <c r="DZ118" s="34"/>
      <c r="EA118" s="34"/>
      <c r="EB118" s="34"/>
      <c r="EC118" s="34"/>
      <c r="ED118" s="34"/>
      <c r="EE118" s="34"/>
      <c r="EF118" s="34"/>
      <c r="EG118" s="34"/>
      <c r="EH118" s="34"/>
      <c r="EI118" s="34"/>
      <c r="EJ118" s="282"/>
      <c r="EK118" s="24"/>
      <c r="EL118" s="24"/>
      <c r="EM118" s="24"/>
      <c r="EN118" s="24"/>
      <c r="EO118" s="24"/>
      <c r="EP118" s="24"/>
      <c r="EQ118" s="24"/>
      <c r="ER118" s="24"/>
      <c r="ES118" s="24"/>
      <c r="ET118" s="24"/>
      <c r="EU118" s="24"/>
      <c r="EV118" s="24"/>
      <c r="EW118" s="24"/>
      <c r="EX118" s="24"/>
      <c r="EY118" s="24"/>
      <c r="EZ118" s="24"/>
      <c r="FA118" s="24"/>
      <c r="FB118" s="24"/>
      <c r="FC118" s="24"/>
      <c r="FD118" s="24"/>
      <c r="FE118" s="24"/>
    </row>
    <row r="119" spans="1:161" s="37" customFormat="1" ht="15" customHeight="1">
      <c r="A119" s="28" t="s">
        <v>3189</v>
      </c>
      <c r="B119" s="28"/>
      <c r="C119" s="51" t="s">
        <v>3156</v>
      </c>
      <c r="D119" s="28"/>
      <c r="E119" s="28">
        <v>39</v>
      </c>
      <c r="F119" s="24" t="s">
        <v>3241</v>
      </c>
      <c r="G119" s="24" t="s">
        <v>3242</v>
      </c>
      <c r="H119" s="47" t="s">
        <v>3243</v>
      </c>
      <c r="I119" s="29" t="s">
        <v>3244</v>
      </c>
      <c r="J119" s="29" t="s">
        <v>3245</v>
      </c>
      <c r="K119" s="28" t="s">
        <v>170</v>
      </c>
      <c r="L119" s="28">
        <v>60089</v>
      </c>
      <c r="M119" s="352" t="s">
        <v>3161</v>
      </c>
      <c r="N119" s="32" t="s">
        <v>3246</v>
      </c>
      <c r="O119" s="29" t="s">
        <v>3247</v>
      </c>
      <c r="P119" s="24" t="s">
        <v>3248</v>
      </c>
      <c r="Q119" s="24" t="s">
        <v>3249</v>
      </c>
      <c r="R119" s="24" t="s">
        <v>3250</v>
      </c>
      <c r="S119" s="28" t="s">
        <v>170</v>
      </c>
      <c r="T119" s="592">
        <v>60004</v>
      </c>
      <c r="U119" s="24"/>
      <c r="V119" s="733" t="s">
        <v>3251</v>
      </c>
      <c r="W119" s="30"/>
      <c r="X119" s="41" t="s">
        <v>179</v>
      </c>
      <c r="Y119" s="28">
        <v>609</v>
      </c>
      <c r="Z119" s="28">
        <v>612</v>
      </c>
      <c r="AA119" s="28"/>
      <c r="AB119" s="28"/>
      <c r="AC119" s="33" t="s">
        <v>2794</v>
      </c>
      <c r="AD119" s="28" t="s">
        <v>2685</v>
      </c>
      <c r="AE119" s="312" t="s">
        <v>179</v>
      </c>
      <c r="AF119" s="28"/>
      <c r="AG119" s="43">
        <v>320</v>
      </c>
      <c r="AH119" s="44">
        <v>325</v>
      </c>
      <c r="AI119" s="43"/>
      <c r="AJ119" s="41" t="s">
        <v>179</v>
      </c>
      <c r="AK119" s="27" t="s">
        <v>3252</v>
      </c>
      <c r="AL119" s="28" t="s">
        <v>179</v>
      </c>
      <c r="AM119" s="33"/>
      <c r="AN119" s="75" t="s">
        <v>179</v>
      </c>
      <c r="AO119" s="202" t="str">
        <f>I119&amp;" "&amp;J119&amp;","&amp;" "&amp;K119&amp;" "&amp;L119</f>
        <v>150 Raupp Blvd Buffalo Grove, IL 60089</v>
      </c>
      <c r="AP119" s="348"/>
      <c r="AQ119" s="281">
        <v>3</v>
      </c>
      <c r="AR119" s="435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34"/>
      <c r="CR119" s="34"/>
      <c r="CS119" s="34"/>
      <c r="CT119" s="34"/>
      <c r="CU119" s="34"/>
      <c r="CV119" s="34"/>
      <c r="CW119" s="34"/>
      <c r="CX119" s="34"/>
      <c r="CY119" s="34"/>
      <c r="CZ119" s="34"/>
      <c r="DA119" s="34"/>
      <c r="DB119" s="34"/>
      <c r="DC119" s="34"/>
      <c r="DD119" s="34"/>
      <c r="DE119" s="34"/>
      <c r="DF119" s="34"/>
      <c r="DG119" s="34"/>
      <c r="DH119" s="34"/>
      <c r="DI119" s="34"/>
      <c r="DJ119" s="34"/>
      <c r="DK119" s="34"/>
      <c r="DL119" s="34"/>
      <c r="DM119" s="34"/>
      <c r="DN119" s="34"/>
      <c r="DO119" s="34"/>
      <c r="DP119" s="34"/>
      <c r="DQ119" s="34"/>
      <c r="DR119" s="34"/>
      <c r="DS119" s="34"/>
      <c r="DT119" s="34"/>
      <c r="DU119" s="34"/>
      <c r="DV119" s="34"/>
      <c r="DW119" s="34"/>
      <c r="DX119" s="34"/>
      <c r="DY119" s="34"/>
      <c r="DZ119" s="34"/>
      <c r="EA119" s="34"/>
      <c r="EB119" s="34"/>
      <c r="EC119" s="34"/>
      <c r="ED119" s="34"/>
      <c r="EE119" s="34"/>
      <c r="EF119" s="34"/>
      <c r="EG119" s="34"/>
      <c r="EH119" s="34"/>
      <c r="EI119" s="34"/>
      <c r="EJ119" s="282"/>
      <c r="EK119" s="24"/>
      <c r="EL119" s="24"/>
      <c r="EM119" s="24"/>
      <c r="EN119" s="24"/>
      <c r="EO119" s="24"/>
      <c r="EP119" s="24"/>
      <c r="EQ119" s="24"/>
      <c r="ER119" s="24"/>
      <c r="ES119" s="24"/>
      <c r="ET119" s="24"/>
      <c r="EU119" s="24"/>
      <c r="EV119" s="24"/>
      <c r="EW119" s="24"/>
      <c r="EX119" s="24"/>
      <c r="EY119" s="24"/>
      <c r="EZ119" s="24"/>
      <c r="FA119" s="24"/>
      <c r="FB119" s="24"/>
      <c r="FC119" s="24"/>
      <c r="FD119" s="24"/>
      <c r="FE119" s="24"/>
    </row>
    <row r="120" spans="1:161" s="37" customFormat="1" ht="15" customHeight="1">
      <c r="A120" s="28" t="s">
        <v>3189</v>
      </c>
      <c r="B120" s="28"/>
      <c r="C120" s="51" t="s">
        <v>3156</v>
      </c>
      <c r="D120" s="28">
        <v>50</v>
      </c>
      <c r="E120" s="28">
        <v>33</v>
      </c>
      <c r="F120" s="24" t="s">
        <v>3253</v>
      </c>
      <c r="G120" s="24" t="s">
        <v>3254</v>
      </c>
      <c r="H120" s="47" t="s">
        <v>3255</v>
      </c>
      <c r="I120" s="29" t="s">
        <v>3256</v>
      </c>
      <c r="J120" s="29" t="s">
        <v>3257</v>
      </c>
      <c r="K120" s="28" t="s">
        <v>343</v>
      </c>
      <c r="L120" s="28">
        <v>46307</v>
      </c>
      <c r="M120" s="352" t="s">
        <v>3161</v>
      </c>
      <c r="N120" s="32" t="s">
        <v>3258</v>
      </c>
      <c r="O120" s="29" t="s">
        <v>429</v>
      </c>
      <c r="P120" s="24" t="s">
        <v>2225</v>
      </c>
      <c r="Q120" s="24" t="s">
        <v>3256</v>
      </c>
      <c r="R120" s="24" t="s">
        <v>3257</v>
      </c>
      <c r="S120" s="28" t="s">
        <v>343</v>
      </c>
      <c r="T120" s="592">
        <v>46307</v>
      </c>
      <c r="U120" s="24"/>
      <c r="V120" s="733" t="s">
        <v>3259</v>
      </c>
      <c r="W120" s="30"/>
      <c r="X120" s="41" t="s">
        <v>179</v>
      </c>
      <c r="Y120" s="28">
        <v>609</v>
      </c>
      <c r="Z120" s="28">
        <v>612</v>
      </c>
      <c r="AA120" s="28"/>
      <c r="AB120" s="28"/>
      <c r="AC120" s="33" t="s">
        <v>2794</v>
      </c>
      <c r="AD120" s="28" t="s">
        <v>2685</v>
      </c>
      <c r="AE120" s="312" t="s">
        <v>179</v>
      </c>
      <c r="AF120" s="28"/>
      <c r="AG120" s="43">
        <v>270</v>
      </c>
      <c r="AH120" s="44">
        <v>270</v>
      </c>
      <c r="AI120" s="43"/>
      <c r="AJ120" s="41" t="s">
        <v>179</v>
      </c>
      <c r="AK120" s="27" t="s">
        <v>3260</v>
      </c>
      <c r="AL120" s="28" t="s">
        <v>179</v>
      </c>
      <c r="AM120" s="33"/>
      <c r="AN120" s="75" t="s">
        <v>179</v>
      </c>
      <c r="AO120" s="202" t="str">
        <f>I120&amp;" "&amp;J120&amp;","&amp;" "&amp;K120&amp;" "&amp;L120</f>
        <v>1301 Merrillville Rd. Crown Point, IN 46307</v>
      </c>
      <c r="AP120" s="348"/>
      <c r="AQ120" s="281">
        <v>3</v>
      </c>
      <c r="AR120" s="435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  <c r="EF120" s="34"/>
      <c r="EG120" s="34"/>
      <c r="EH120" s="34"/>
      <c r="EI120" s="34"/>
      <c r="EJ120" s="282"/>
      <c r="EK120" s="24"/>
      <c r="EL120" s="24"/>
      <c r="EM120" s="24"/>
      <c r="EN120" s="24"/>
      <c r="EO120" s="24"/>
      <c r="EP120" s="24"/>
      <c r="EQ120" s="24"/>
      <c r="ER120" s="24"/>
      <c r="ES120" s="24"/>
      <c r="ET120" s="24"/>
      <c r="EU120" s="24"/>
      <c r="EV120" s="24"/>
      <c r="EW120" s="24"/>
      <c r="EX120" s="24"/>
      <c r="EY120" s="24"/>
      <c r="EZ120" s="24"/>
      <c r="FA120" s="24"/>
      <c r="FB120" s="24"/>
      <c r="FC120" s="24"/>
      <c r="FD120" s="24"/>
      <c r="FE120" s="24"/>
    </row>
    <row r="121" spans="1:161" s="2" customFormat="1" ht="15" customHeight="1">
      <c r="A121" s="28" t="s">
        <v>3189</v>
      </c>
      <c r="B121" s="28"/>
      <c r="C121" s="51" t="s">
        <v>3156</v>
      </c>
      <c r="D121" s="28"/>
      <c r="E121" s="28">
        <v>15</v>
      </c>
      <c r="F121" s="24" t="s">
        <v>3261</v>
      </c>
      <c r="G121" s="24" t="s">
        <v>3262</v>
      </c>
      <c r="H121" s="47" t="s">
        <v>3263</v>
      </c>
      <c r="I121" s="29" t="s">
        <v>3264</v>
      </c>
      <c r="J121" s="29" t="s">
        <v>3265</v>
      </c>
      <c r="K121" s="28" t="s">
        <v>170</v>
      </c>
      <c r="L121" s="28">
        <v>60067</v>
      </c>
      <c r="M121" s="46" t="s">
        <v>3161</v>
      </c>
      <c r="N121" s="694" t="s">
        <v>3246</v>
      </c>
      <c r="O121" s="29" t="s">
        <v>3247</v>
      </c>
      <c r="P121" s="24" t="s">
        <v>3248</v>
      </c>
      <c r="Q121" s="24" t="s">
        <v>3249</v>
      </c>
      <c r="R121" s="24" t="s">
        <v>3250</v>
      </c>
      <c r="S121" s="28" t="s">
        <v>170</v>
      </c>
      <c r="T121" s="592">
        <v>60004</v>
      </c>
      <c r="U121" s="24"/>
      <c r="V121" s="733" t="s">
        <v>3251</v>
      </c>
      <c r="W121" s="30"/>
      <c r="X121" s="41" t="s">
        <v>179</v>
      </c>
      <c r="Y121" s="28">
        <v>616</v>
      </c>
      <c r="Z121" s="28">
        <v>619</v>
      </c>
      <c r="AA121" s="28"/>
      <c r="AB121" s="28"/>
      <c r="AC121" s="33" t="s">
        <v>2684</v>
      </c>
      <c r="AD121" s="28" t="s">
        <v>2685</v>
      </c>
      <c r="AE121" s="312" t="s">
        <v>179</v>
      </c>
      <c r="AF121" s="28"/>
      <c r="AG121" s="43">
        <v>320</v>
      </c>
      <c r="AH121" s="44">
        <v>320</v>
      </c>
      <c r="AI121" s="43"/>
      <c r="AJ121" s="41" t="s">
        <v>179</v>
      </c>
      <c r="AK121" s="27" t="s">
        <v>3266</v>
      </c>
      <c r="AL121" s="28" t="s">
        <v>179</v>
      </c>
      <c r="AM121" s="33"/>
      <c r="AN121" s="75" t="s">
        <v>179</v>
      </c>
      <c r="AO121" s="202" t="str">
        <f>I121&amp;" "&amp;J121&amp;","&amp;" "&amp;K121&amp;" "&amp;L121</f>
        <v>445 N. Benton St. Palatine, IL 60067</v>
      </c>
      <c r="AP121" s="348"/>
      <c r="AQ121" s="281">
        <v>5</v>
      </c>
      <c r="AR121" s="435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34"/>
      <c r="CW121" s="34"/>
      <c r="CX121" s="34"/>
      <c r="CY121" s="3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  <c r="DZ121" s="34"/>
      <c r="EA121" s="34"/>
      <c r="EB121" s="34"/>
      <c r="EC121" s="34"/>
      <c r="ED121" s="34"/>
      <c r="EE121" s="34"/>
      <c r="EF121" s="34"/>
      <c r="EG121" s="34"/>
      <c r="EH121" s="34"/>
      <c r="EI121" s="34"/>
      <c r="EJ121" s="282"/>
      <c r="EK121" s="24"/>
      <c r="EL121" s="24"/>
      <c r="EM121" s="24"/>
      <c r="EN121" s="24"/>
      <c r="EO121" s="24"/>
      <c r="EP121" s="24"/>
      <c r="EQ121" s="24"/>
      <c r="ER121" s="24"/>
      <c r="ES121" s="24"/>
      <c r="ET121" s="24"/>
      <c r="EU121" s="24"/>
      <c r="EV121" s="24"/>
      <c r="EW121" s="24"/>
      <c r="EX121" s="24"/>
      <c r="EY121" s="24"/>
      <c r="EZ121" s="24"/>
      <c r="FA121" s="24"/>
      <c r="FB121" s="24"/>
      <c r="FC121" s="24"/>
      <c r="FD121" s="24"/>
      <c r="FE121" s="24"/>
    </row>
    <row r="122" spans="1:161" s="35" customFormat="1" ht="15" customHeight="1">
      <c r="A122" s="47" t="s">
        <v>3155</v>
      </c>
      <c r="B122" s="47" t="s">
        <v>179</v>
      </c>
      <c r="C122" s="51" t="s">
        <v>3156</v>
      </c>
      <c r="D122" s="28"/>
      <c r="E122" s="28"/>
      <c r="F122" s="24" t="s">
        <v>3267</v>
      </c>
      <c r="G122" s="24" t="s">
        <v>3268</v>
      </c>
      <c r="H122" s="47" t="s">
        <v>3269</v>
      </c>
      <c r="I122" s="29" t="s">
        <v>3270</v>
      </c>
      <c r="J122" s="29" t="s">
        <v>3271</v>
      </c>
      <c r="K122" s="28" t="s">
        <v>532</v>
      </c>
      <c r="L122" s="28">
        <v>16001</v>
      </c>
      <c r="M122" s="46" t="s">
        <v>3161</v>
      </c>
      <c r="N122" s="32" t="s">
        <v>3272</v>
      </c>
      <c r="O122" s="29" t="s">
        <v>3273</v>
      </c>
      <c r="P122" s="24" t="s">
        <v>1166</v>
      </c>
      <c r="Q122" s="24" t="s">
        <v>3274</v>
      </c>
      <c r="R122" s="24" t="s">
        <v>3271</v>
      </c>
      <c r="S122" s="28" t="s">
        <v>532</v>
      </c>
      <c r="T122" s="592">
        <v>16002</v>
      </c>
      <c r="U122" s="24"/>
      <c r="V122" s="733" t="s">
        <v>3275</v>
      </c>
      <c r="W122" s="30"/>
      <c r="X122" s="41"/>
      <c r="Y122" s="28">
        <v>623</v>
      </c>
      <c r="Z122" s="28">
        <v>626</v>
      </c>
      <c r="AA122" s="28"/>
      <c r="AB122" s="28"/>
      <c r="AC122" s="33" t="s">
        <v>2718</v>
      </c>
      <c r="AD122" s="28" t="s">
        <v>2685</v>
      </c>
      <c r="AE122" s="312"/>
      <c r="AF122" s="28"/>
      <c r="AG122" s="43"/>
      <c r="AH122" s="44">
        <v>295</v>
      </c>
      <c r="AI122" s="43"/>
      <c r="AJ122" s="41"/>
      <c r="AK122" s="27" t="s">
        <v>3276</v>
      </c>
      <c r="AL122" s="28" t="s">
        <v>179</v>
      </c>
      <c r="AM122" s="33"/>
      <c r="AN122" s="75"/>
      <c r="AO122" s="202" t="str">
        <f>I122&amp;" "&amp;J122&amp;","&amp;" "&amp;K122&amp;" "&amp;L122</f>
        <v>100 Pullman Park Pl. Butler, PA 16001</v>
      </c>
      <c r="AP122" s="348"/>
      <c r="AQ122" s="281">
        <v>9</v>
      </c>
      <c r="AR122" s="435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34"/>
      <c r="CR122" s="34"/>
      <c r="CS122" s="34"/>
      <c r="CT122" s="34"/>
      <c r="CU122" s="34"/>
      <c r="CV122" s="34"/>
      <c r="CW122" s="34"/>
      <c r="CX122" s="34"/>
      <c r="CY122" s="3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34"/>
      <c r="DP122" s="34"/>
      <c r="DQ122" s="34"/>
      <c r="DR122" s="34"/>
      <c r="DS122" s="34"/>
      <c r="DT122" s="34"/>
      <c r="DU122" s="34"/>
      <c r="DV122" s="34"/>
      <c r="DW122" s="34"/>
      <c r="DX122" s="34"/>
      <c r="DY122" s="34"/>
      <c r="DZ122" s="34"/>
      <c r="EA122" s="34"/>
      <c r="EB122" s="34"/>
      <c r="EC122" s="34"/>
      <c r="ED122" s="34"/>
      <c r="EE122" s="34"/>
      <c r="EF122" s="34"/>
      <c r="EG122" s="34"/>
      <c r="EH122" s="34"/>
      <c r="EI122" s="34"/>
      <c r="EJ122" s="282"/>
      <c r="EK122" s="24"/>
      <c r="EL122" s="24"/>
      <c r="EM122" s="24"/>
      <c r="EN122" s="24"/>
      <c r="EO122" s="24"/>
      <c r="EP122" s="24"/>
      <c r="EQ122" s="24"/>
      <c r="ER122" s="24"/>
      <c r="ES122" s="24"/>
      <c r="ET122" s="24"/>
      <c r="EU122" s="24"/>
      <c r="EV122" s="24"/>
      <c r="EW122" s="24"/>
      <c r="EX122" s="24"/>
      <c r="EY122" s="24"/>
      <c r="EZ122" s="24"/>
      <c r="FA122" s="24"/>
      <c r="FB122" s="24"/>
      <c r="FC122" s="24"/>
      <c r="FD122" s="24"/>
      <c r="FE122" s="24"/>
    </row>
    <row r="123" spans="1:161" s="35" customFormat="1" ht="15" customHeight="1">
      <c r="A123" s="47" t="s">
        <v>3155</v>
      </c>
      <c r="B123" s="47" t="s">
        <v>179</v>
      </c>
      <c r="C123" s="51" t="s">
        <v>3156</v>
      </c>
      <c r="D123" s="28"/>
      <c r="E123" s="28"/>
      <c r="F123" s="24" t="s">
        <v>3277</v>
      </c>
      <c r="G123" s="24" t="s">
        <v>3278</v>
      </c>
      <c r="H123" s="47" t="s">
        <v>3279</v>
      </c>
      <c r="I123" s="29" t="s">
        <v>3280</v>
      </c>
      <c r="J123" s="29" t="s">
        <v>3281</v>
      </c>
      <c r="K123" s="28" t="s">
        <v>170</v>
      </c>
      <c r="L123" s="28">
        <v>60047</v>
      </c>
      <c r="M123" s="46" t="s">
        <v>3161</v>
      </c>
      <c r="N123" s="32" t="s">
        <v>3246</v>
      </c>
      <c r="O123" s="29" t="s">
        <v>3247</v>
      </c>
      <c r="P123" s="24" t="s">
        <v>3248</v>
      </c>
      <c r="Q123" s="24" t="s">
        <v>3249</v>
      </c>
      <c r="R123" s="24" t="s">
        <v>3250</v>
      </c>
      <c r="S123" s="28" t="s">
        <v>170</v>
      </c>
      <c r="T123" s="592">
        <v>60004</v>
      </c>
      <c r="U123" s="24"/>
      <c r="V123" s="733" t="s">
        <v>3251</v>
      </c>
      <c r="W123" s="30"/>
      <c r="X123" s="41"/>
      <c r="Y123" s="28">
        <v>623</v>
      </c>
      <c r="Z123" s="28">
        <v>626</v>
      </c>
      <c r="AA123" s="28"/>
      <c r="AB123" s="28"/>
      <c r="AC123" s="33" t="s">
        <v>2718</v>
      </c>
      <c r="AD123" s="28" t="s">
        <v>2685</v>
      </c>
      <c r="AE123" s="312"/>
      <c r="AF123" s="28"/>
      <c r="AG123" s="43"/>
      <c r="AH123" s="44"/>
      <c r="AI123" s="43"/>
      <c r="AJ123" s="41"/>
      <c r="AK123" s="27" t="s">
        <v>3282</v>
      </c>
      <c r="AL123" s="28" t="s">
        <v>179</v>
      </c>
      <c r="AM123" s="33"/>
      <c r="AN123" s="75"/>
      <c r="AO123" s="202" t="str">
        <f>I123&amp;" "&amp;J123&amp;","&amp;" "&amp;K123&amp;" "&amp;L123</f>
        <v>300 Church St. Lake Zurich, IL 60047</v>
      </c>
      <c r="AP123" s="348"/>
      <c r="AQ123" s="281">
        <v>9</v>
      </c>
      <c r="AR123" s="435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34"/>
      <c r="CR123" s="34"/>
      <c r="CS123" s="34"/>
      <c r="CT123" s="34"/>
      <c r="CU123" s="34"/>
      <c r="CV123" s="34"/>
      <c r="CW123" s="34"/>
      <c r="CX123" s="34"/>
      <c r="CY123" s="3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34"/>
      <c r="DP123" s="34"/>
      <c r="DQ123" s="34"/>
      <c r="DR123" s="34"/>
      <c r="DS123" s="34"/>
      <c r="DT123" s="34"/>
      <c r="DU123" s="34"/>
      <c r="DV123" s="34"/>
      <c r="DW123" s="34"/>
      <c r="DX123" s="34"/>
      <c r="DY123" s="34"/>
      <c r="DZ123" s="34"/>
      <c r="EA123" s="34"/>
      <c r="EB123" s="34"/>
      <c r="EC123" s="34"/>
      <c r="ED123" s="34"/>
      <c r="EE123" s="34"/>
      <c r="EF123" s="34"/>
      <c r="EG123" s="34"/>
      <c r="EH123" s="34"/>
      <c r="EI123" s="34"/>
      <c r="EJ123" s="282"/>
      <c r="EK123" s="24"/>
      <c r="EL123" s="24"/>
      <c r="EM123" s="24"/>
      <c r="EN123" s="24"/>
      <c r="EO123" s="24"/>
      <c r="EP123" s="24"/>
      <c r="EQ123" s="24"/>
      <c r="ER123" s="24"/>
      <c r="ES123" s="24"/>
      <c r="ET123" s="24"/>
      <c r="EU123" s="24"/>
      <c r="EV123" s="24"/>
      <c r="EW123" s="24"/>
      <c r="EX123" s="24"/>
      <c r="EY123" s="24"/>
      <c r="EZ123" s="24"/>
      <c r="FA123" s="24"/>
      <c r="FB123" s="24"/>
      <c r="FC123" s="24"/>
      <c r="FD123" s="24"/>
      <c r="FE123" s="24"/>
    </row>
    <row r="124" spans="1:161" s="35" customFormat="1" ht="15" customHeight="1">
      <c r="A124" s="28" t="s">
        <v>3189</v>
      </c>
      <c r="B124" s="47"/>
      <c r="C124" s="51" t="s">
        <v>3156</v>
      </c>
      <c r="D124" s="47"/>
      <c r="E124" s="47">
        <v>31</v>
      </c>
      <c r="F124" s="48" t="s">
        <v>3283</v>
      </c>
      <c r="G124" s="48" t="s">
        <v>3284</v>
      </c>
      <c r="H124" s="47"/>
      <c r="I124" s="51" t="s">
        <v>3285</v>
      </c>
      <c r="J124" s="51" t="s">
        <v>3286</v>
      </c>
      <c r="K124" s="47" t="s">
        <v>343</v>
      </c>
      <c r="L124" s="47">
        <v>46750</v>
      </c>
      <c r="M124" s="46" t="s">
        <v>3161</v>
      </c>
      <c r="N124" s="693" t="s">
        <v>3287</v>
      </c>
      <c r="O124" s="51" t="s">
        <v>3288</v>
      </c>
      <c r="P124" s="48" t="s">
        <v>3289</v>
      </c>
      <c r="Q124" s="48" t="s">
        <v>3290</v>
      </c>
      <c r="R124" s="48" t="s">
        <v>3286</v>
      </c>
      <c r="S124" s="47" t="s">
        <v>343</v>
      </c>
      <c r="T124" s="47">
        <v>46750</v>
      </c>
      <c r="U124" s="48"/>
      <c r="V124" s="240" t="s">
        <v>3291</v>
      </c>
      <c r="W124" s="73"/>
      <c r="X124" s="41" t="s">
        <v>179</v>
      </c>
      <c r="Y124" s="47">
        <v>623</v>
      </c>
      <c r="Z124" s="47">
        <v>626</v>
      </c>
      <c r="AA124" s="31"/>
      <c r="AB124" s="31"/>
      <c r="AC124" s="309" t="s">
        <v>2718</v>
      </c>
      <c r="AD124" s="31" t="s">
        <v>2685</v>
      </c>
      <c r="AE124" s="312" t="s">
        <v>179</v>
      </c>
      <c r="AF124" s="47"/>
      <c r="AG124" s="116">
        <v>295</v>
      </c>
      <c r="AH124" s="117">
        <v>295</v>
      </c>
      <c r="AI124" s="116"/>
      <c r="AJ124" s="41" t="s">
        <v>179</v>
      </c>
      <c r="AK124" s="27" t="s">
        <v>3292</v>
      </c>
      <c r="AL124" s="47" t="s">
        <v>179</v>
      </c>
      <c r="AM124" s="280"/>
      <c r="AN124" s="75" t="s">
        <v>179</v>
      </c>
      <c r="AO124" s="202" t="str">
        <f>I124&amp;" "&amp;J124&amp;","&amp;" "&amp;K124&amp;" "&amp;L124</f>
        <v>2303 College Ave Huntington, IN 46750</v>
      </c>
      <c r="AP124" s="348"/>
      <c r="AQ124" s="435">
        <v>9</v>
      </c>
      <c r="AR124" s="435"/>
      <c r="AS124" s="390"/>
      <c r="AT124" s="390"/>
      <c r="AU124" s="390"/>
      <c r="AV124" s="390"/>
      <c r="AW124" s="390"/>
      <c r="AX124" s="34"/>
      <c r="AY124" s="390"/>
      <c r="AZ124" s="390"/>
      <c r="BA124" s="390"/>
      <c r="BB124" s="390"/>
      <c r="BC124" s="390"/>
      <c r="BD124" s="390"/>
      <c r="BE124" s="390"/>
      <c r="BF124" s="390"/>
      <c r="BG124" s="390"/>
      <c r="BH124" s="390"/>
      <c r="BI124" s="390"/>
      <c r="BJ124" s="390"/>
      <c r="BK124" s="390"/>
      <c r="BL124" s="390"/>
      <c r="BM124" s="390"/>
      <c r="BN124" s="390"/>
      <c r="BO124" s="390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34"/>
      <c r="CR124" s="34"/>
      <c r="CS124" s="34"/>
      <c r="CT124" s="34"/>
      <c r="CU124" s="34"/>
      <c r="CV124" s="34"/>
      <c r="CW124" s="34"/>
      <c r="CX124" s="34"/>
      <c r="CY124" s="34"/>
      <c r="CZ124" s="34"/>
      <c r="DA124" s="34"/>
      <c r="DB124" s="34"/>
      <c r="DC124" s="34"/>
      <c r="DD124" s="34"/>
      <c r="DE124" s="34"/>
      <c r="DF124" s="34"/>
      <c r="DG124" s="34"/>
      <c r="DH124" s="34"/>
      <c r="DI124" s="34"/>
      <c r="DJ124" s="34"/>
      <c r="DK124" s="34"/>
      <c r="DL124" s="34"/>
      <c r="DM124" s="34"/>
      <c r="DN124" s="34"/>
      <c r="DO124" s="34"/>
      <c r="DP124" s="34"/>
      <c r="DQ124" s="34"/>
      <c r="DR124" s="34"/>
      <c r="DS124" s="34"/>
      <c r="DT124" s="34"/>
      <c r="DU124" s="34"/>
      <c r="DV124" s="34"/>
      <c r="DW124" s="34"/>
      <c r="DX124" s="34"/>
      <c r="DY124" s="34"/>
      <c r="DZ124" s="34"/>
      <c r="EA124" s="34"/>
      <c r="EB124" s="34"/>
      <c r="EC124" s="34"/>
      <c r="ED124" s="34"/>
      <c r="EE124" s="34"/>
      <c r="EF124" s="34"/>
      <c r="EG124" s="34"/>
      <c r="EH124" s="34"/>
      <c r="EI124" s="34"/>
      <c r="EJ124" s="282"/>
      <c r="EK124" s="24"/>
      <c r="EL124" s="24"/>
      <c r="EM124" s="24"/>
      <c r="EN124" s="24"/>
      <c r="EO124" s="24"/>
      <c r="EP124" s="24"/>
      <c r="EQ124" s="24"/>
      <c r="ER124" s="24"/>
      <c r="ES124" s="24"/>
      <c r="ET124" s="24"/>
      <c r="EU124" s="24"/>
      <c r="EV124" s="24"/>
      <c r="EW124" s="24"/>
      <c r="EX124" s="24"/>
      <c r="EY124" s="24"/>
      <c r="EZ124" s="24"/>
      <c r="FA124" s="24"/>
      <c r="FB124" s="24"/>
      <c r="FC124" s="24"/>
      <c r="FD124" s="24"/>
      <c r="FE124" s="24"/>
    </row>
    <row r="125" spans="1:161" s="24" customFormat="1" ht="15" customHeight="1">
      <c r="A125" s="28" t="s">
        <v>3189</v>
      </c>
      <c r="B125" s="28"/>
      <c r="C125" s="51" t="s">
        <v>3156</v>
      </c>
      <c r="D125" s="28"/>
      <c r="E125" s="28">
        <v>39</v>
      </c>
      <c r="F125" s="24" t="s">
        <v>3293</v>
      </c>
      <c r="G125" s="24" t="s">
        <v>3294</v>
      </c>
      <c r="H125" s="47" t="s">
        <v>3295</v>
      </c>
      <c r="I125" s="29" t="s">
        <v>3296</v>
      </c>
      <c r="J125" s="29" t="s">
        <v>3297</v>
      </c>
      <c r="K125" s="28" t="s">
        <v>330</v>
      </c>
      <c r="L125" s="28">
        <v>48152</v>
      </c>
      <c r="M125" s="46" t="s">
        <v>3161</v>
      </c>
      <c r="N125" s="32" t="s">
        <v>3298</v>
      </c>
      <c r="O125" s="29" t="s">
        <v>3299</v>
      </c>
      <c r="P125" s="24" t="s">
        <v>3300</v>
      </c>
      <c r="Q125" s="24" t="s">
        <v>3301</v>
      </c>
      <c r="R125" s="24" t="s">
        <v>3302</v>
      </c>
      <c r="S125" s="28" t="s">
        <v>330</v>
      </c>
      <c r="T125" s="592">
        <v>48124</v>
      </c>
      <c r="V125" s="733" t="s">
        <v>3303</v>
      </c>
      <c r="W125" s="30"/>
      <c r="X125" s="41" t="s">
        <v>179</v>
      </c>
      <c r="Y125" s="28">
        <v>623</v>
      </c>
      <c r="Z125" s="28">
        <v>626</v>
      </c>
      <c r="AA125" s="28"/>
      <c r="AB125" s="28"/>
      <c r="AC125" s="33" t="s">
        <v>2718</v>
      </c>
      <c r="AD125" s="28" t="s">
        <v>2685</v>
      </c>
      <c r="AE125" s="312" t="s">
        <v>179</v>
      </c>
      <c r="AF125" s="28"/>
      <c r="AG125" s="43">
        <v>295</v>
      </c>
      <c r="AH125" s="44">
        <v>295</v>
      </c>
      <c r="AI125" s="43"/>
      <c r="AJ125" s="41" t="s">
        <v>179</v>
      </c>
      <c r="AK125" s="27" t="s">
        <v>3304</v>
      </c>
      <c r="AL125" s="28" t="s">
        <v>179</v>
      </c>
      <c r="AM125" s="33" t="s">
        <v>179</v>
      </c>
      <c r="AN125" s="75" t="s">
        <v>179</v>
      </c>
      <c r="AO125" s="202" t="str">
        <f>I125&amp;" "&amp;J125&amp;","&amp;" "&amp;K125&amp;" "&amp;L125</f>
        <v>20155 Middlebelt Rd. Livonia, MI 48152</v>
      </c>
      <c r="AP125" s="348"/>
      <c r="AQ125" s="281">
        <v>9</v>
      </c>
      <c r="AR125" s="435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34"/>
      <c r="CR125" s="34"/>
      <c r="CS125" s="34"/>
      <c r="CT125" s="34"/>
      <c r="CU125" s="34"/>
      <c r="CV125" s="34"/>
      <c r="CW125" s="34"/>
      <c r="CX125" s="34"/>
      <c r="CY125" s="3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34"/>
      <c r="DP125" s="34"/>
      <c r="DQ125" s="34"/>
      <c r="DR125" s="34"/>
      <c r="DS125" s="34"/>
      <c r="DT125" s="34"/>
      <c r="DU125" s="34"/>
      <c r="DV125" s="34"/>
      <c r="DW125" s="34"/>
      <c r="DX125" s="34"/>
      <c r="DY125" s="34"/>
      <c r="DZ125" s="34"/>
      <c r="EA125" s="34"/>
      <c r="EB125" s="34"/>
      <c r="EC125" s="34"/>
      <c r="ED125" s="34"/>
      <c r="EE125" s="34"/>
      <c r="EF125" s="34"/>
      <c r="EG125" s="34"/>
      <c r="EH125" s="34"/>
      <c r="EI125" s="34"/>
      <c r="EJ125" s="282"/>
    </row>
    <row r="126" spans="1:161" s="24" customFormat="1" ht="15" customHeight="1">
      <c r="A126" s="28" t="s">
        <v>3189</v>
      </c>
      <c r="B126" s="28"/>
      <c r="C126" s="51" t="s">
        <v>3156</v>
      </c>
      <c r="D126" s="47"/>
      <c r="E126" s="47">
        <v>30</v>
      </c>
      <c r="F126" s="24" t="s">
        <v>3305</v>
      </c>
      <c r="G126" s="48" t="s">
        <v>3306</v>
      </c>
      <c r="H126" s="47" t="s">
        <v>3307</v>
      </c>
      <c r="I126" s="51" t="s">
        <v>3308</v>
      </c>
      <c r="J126" s="51" t="s">
        <v>3309</v>
      </c>
      <c r="K126" s="47" t="s">
        <v>248</v>
      </c>
      <c r="L126" s="47">
        <v>45503</v>
      </c>
      <c r="M126" s="46" t="s">
        <v>3161</v>
      </c>
      <c r="N126" s="32" t="s">
        <v>3310</v>
      </c>
      <c r="O126" s="51" t="s">
        <v>3311</v>
      </c>
      <c r="P126" s="48" t="s">
        <v>3312</v>
      </c>
      <c r="Q126" s="48" t="s">
        <v>3313</v>
      </c>
      <c r="R126" s="48" t="s">
        <v>1136</v>
      </c>
      <c r="S126" s="47" t="s">
        <v>248</v>
      </c>
      <c r="T126" s="47">
        <v>45415</v>
      </c>
      <c r="U126" s="700"/>
      <c r="V126" s="733" t="s">
        <v>3314</v>
      </c>
      <c r="W126" s="73"/>
      <c r="X126" s="41" t="s">
        <v>179</v>
      </c>
      <c r="Y126" s="47">
        <v>623</v>
      </c>
      <c r="Z126" s="47">
        <v>626</v>
      </c>
      <c r="AA126" s="47"/>
      <c r="AB126" s="31"/>
      <c r="AC126" s="280" t="s">
        <v>2718</v>
      </c>
      <c r="AD126" s="31" t="s">
        <v>2685</v>
      </c>
      <c r="AE126" s="312" t="s">
        <v>179</v>
      </c>
      <c r="AF126" s="47"/>
      <c r="AG126" s="116">
        <v>270</v>
      </c>
      <c r="AH126" s="117">
        <v>270</v>
      </c>
      <c r="AI126" s="116"/>
      <c r="AJ126" s="41" t="s">
        <v>179</v>
      </c>
      <c r="AK126" s="27" t="s">
        <v>3315</v>
      </c>
      <c r="AL126" s="47"/>
      <c r="AM126" s="280"/>
      <c r="AN126" s="75"/>
      <c r="AO126" s="202" t="str">
        <f>I126&amp;" "&amp;J126&amp;","&amp;" "&amp;K126&amp;" "&amp;L126</f>
        <v>1101 Mitchell Blvd Springfield, OH 45503</v>
      </c>
      <c r="AP126" s="348"/>
      <c r="AQ126" s="435"/>
      <c r="AR126" s="435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3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34"/>
      <c r="DP126" s="34"/>
      <c r="DQ126" s="34"/>
      <c r="DR126" s="34"/>
      <c r="DS126" s="34"/>
      <c r="DT126" s="34"/>
      <c r="DU126" s="34"/>
      <c r="DV126" s="34"/>
      <c r="DW126" s="34"/>
      <c r="DX126" s="34"/>
      <c r="DY126" s="34"/>
      <c r="DZ126" s="34"/>
      <c r="EA126" s="34"/>
      <c r="EB126" s="34"/>
      <c r="EC126" s="34"/>
      <c r="ED126" s="34"/>
      <c r="EE126" s="34"/>
      <c r="EF126" s="34"/>
      <c r="EG126" s="34"/>
      <c r="EH126" s="34"/>
      <c r="EI126" s="34"/>
      <c r="EJ126" s="282"/>
    </row>
    <row r="127" spans="1:161" s="36" customFormat="1" ht="15" customHeight="1">
      <c r="A127" s="28" t="s">
        <v>3189</v>
      </c>
      <c r="B127" s="28"/>
      <c r="C127" s="51" t="s">
        <v>3156</v>
      </c>
      <c r="D127" s="28"/>
      <c r="E127" s="28"/>
      <c r="F127" s="24" t="s">
        <v>3316</v>
      </c>
      <c r="G127" s="24" t="s">
        <v>3317</v>
      </c>
      <c r="H127" s="47" t="s">
        <v>3318</v>
      </c>
      <c r="I127" s="29" t="s">
        <v>3319</v>
      </c>
      <c r="J127" s="29" t="s">
        <v>3320</v>
      </c>
      <c r="K127" s="28" t="s">
        <v>343</v>
      </c>
      <c r="L127" s="28">
        <v>47304</v>
      </c>
      <c r="M127" s="46" t="s">
        <v>3161</v>
      </c>
      <c r="N127" s="32" t="s">
        <v>3321</v>
      </c>
      <c r="O127" s="29" t="s">
        <v>3322</v>
      </c>
      <c r="P127" s="24" t="s">
        <v>3323</v>
      </c>
      <c r="Q127" s="24" t="s">
        <v>3324</v>
      </c>
      <c r="R127" s="24" t="s">
        <v>919</v>
      </c>
      <c r="S127" s="28" t="s">
        <v>343</v>
      </c>
      <c r="T127" s="592">
        <v>46012</v>
      </c>
      <c r="U127" s="24"/>
      <c r="V127" s="562" t="s">
        <v>3325</v>
      </c>
      <c r="W127" s="30"/>
      <c r="X127" s="41"/>
      <c r="Y127" s="28">
        <v>630</v>
      </c>
      <c r="Z127" s="28">
        <v>703</v>
      </c>
      <c r="AA127" s="28"/>
      <c r="AB127" s="28"/>
      <c r="AC127" s="33" t="s">
        <v>2692</v>
      </c>
      <c r="AD127" s="28" t="s">
        <v>2685</v>
      </c>
      <c r="AE127" s="312"/>
      <c r="AF127" s="28"/>
      <c r="AG127" s="43"/>
      <c r="AH127" s="44">
        <v>295</v>
      </c>
      <c r="AI127" s="43"/>
      <c r="AJ127" s="41"/>
      <c r="AK127" s="27" t="s">
        <v>3326</v>
      </c>
      <c r="AL127" s="28" t="s">
        <v>179</v>
      </c>
      <c r="AM127" s="33"/>
      <c r="AN127" s="75"/>
      <c r="AO127" s="202" t="str">
        <f>I127&amp;" "&amp;J127&amp;","&amp;" "&amp;K127&amp;" "&amp;L127</f>
        <v>100-476 S. 600 W. Rd. Muncie, IN 47304</v>
      </c>
      <c r="AP127" s="348"/>
      <c r="AQ127" s="281">
        <v>10</v>
      </c>
      <c r="AR127" s="435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34"/>
      <c r="CR127" s="34"/>
      <c r="CS127" s="34"/>
      <c r="CT127" s="34"/>
      <c r="CU127" s="34"/>
      <c r="CV127" s="34"/>
      <c r="CW127" s="34"/>
      <c r="CX127" s="34"/>
      <c r="CY127" s="3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34"/>
      <c r="DP127" s="34"/>
      <c r="DQ127" s="34"/>
      <c r="DR127" s="34"/>
      <c r="DS127" s="34"/>
      <c r="DT127" s="34"/>
      <c r="DU127" s="34"/>
      <c r="DV127" s="34"/>
      <c r="DW127" s="34"/>
      <c r="DX127" s="34"/>
      <c r="DY127" s="34"/>
      <c r="DZ127" s="34"/>
      <c r="EA127" s="34"/>
      <c r="EB127" s="34"/>
      <c r="EC127" s="34"/>
      <c r="ED127" s="34"/>
      <c r="EE127" s="34"/>
      <c r="EF127" s="34"/>
      <c r="EG127" s="34"/>
      <c r="EH127" s="34"/>
      <c r="EI127" s="34"/>
      <c r="EJ127" s="282"/>
      <c r="EK127" s="24"/>
      <c r="EL127" s="24"/>
      <c r="EM127" s="24"/>
      <c r="EN127" s="24"/>
      <c r="EO127" s="24"/>
      <c r="EP127" s="24"/>
      <c r="EQ127" s="24"/>
      <c r="ER127" s="24"/>
      <c r="ES127" s="24"/>
      <c r="ET127" s="24"/>
      <c r="EU127" s="24"/>
      <c r="EV127" s="24"/>
      <c r="EW127" s="24"/>
      <c r="EX127" s="24"/>
      <c r="EY127" s="24"/>
      <c r="EZ127" s="24"/>
      <c r="FA127" s="24"/>
      <c r="FB127" s="24"/>
      <c r="FC127" s="24"/>
      <c r="FD127" s="24"/>
      <c r="FE127" s="24"/>
    </row>
    <row r="128" spans="1:161" s="24" customFormat="1" ht="15" customHeight="1">
      <c r="A128" s="28" t="s">
        <v>3189</v>
      </c>
      <c r="B128" s="28"/>
      <c r="C128" s="51" t="s">
        <v>3156</v>
      </c>
      <c r="D128" s="28"/>
      <c r="E128" s="28">
        <v>36</v>
      </c>
      <c r="F128" s="24" t="s">
        <v>3327</v>
      </c>
      <c r="G128" s="24" t="s">
        <v>3328</v>
      </c>
      <c r="H128" s="47" t="s">
        <v>3329</v>
      </c>
      <c r="I128" s="40" t="s">
        <v>3330</v>
      </c>
      <c r="J128" s="40" t="s">
        <v>3331</v>
      </c>
      <c r="K128" s="386" t="s">
        <v>343</v>
      </c>
      <c r="L128" s="439">
        <v>46074</v>
      </c>
      <c r="M128" s="46" t="s">
        <v>3161</v>
      </c>
      <c r="N128" s="374" t="s">
        <v>3332</v>
      </c>
      <c r="O128" s="284" t="s">
        <v>2055</v>
      </c>
      <c r="P128" s="24" t="s">
        <v>3333</v>
      </c>
      <c r="Q128" s="24" t="s">
        <v>3334</v>
      </c>
      <c r="R128" s="24" t="s">
        <v>3335</v>
      </c>
      <c r="S128" s="28" t="s">
        <v>343</v>
      </c>
      <c r="T128" s="592">
        <v>46074</v>
      </c>
      <c r="V128" s="734" t="s">
        <v>3336</v>
      </c>
      <c r="W128" s="30"/>
      <c r="X128" s="41" t="s">
        <v>179</v>
      </c>
      <c r="Y128" s="28">
        <v>630</v>
      </c>
      <c r="Z128" s="28">
        <v>703</v>
      </c>
      <c r="AA128" s="28"/>
      <c r="AB128" s="28"/>
      <c r="AC128" s="33" t="s">
        <v>2692</v>
      </c>
      <c r="AD128" s="28" t="s">
        <v>2685</v>
      </c>
      <c r="AE128" s="312" t="s">
        <v>179</v>
      </c>
      <c r="AF128" s="28"/>
      <c r="AG128" s="43">
        <v>295</v>
      </c>
      <c r="AH128" s="44">
        <v>295</v>
      </c>
      <c r="AI128" s="43"/>
      <c r="AJ128" s="41" t="s">
        <v>179</v>
      </c>
      <c r="AK128" s="27" t="s">
        <v>3337</v>
      </c>
      <c r="AL128" s="28" t="s">
        <v>179</v>
      </c>
      <c r="AM128" s="33"/>
      <c r="AN128" s="75" t="s">
        <v>179</v>
      </c>
      <c r="AO128" s="202" t="str">
        <f>I128&amp;" "&amp;J128&amp;","&amp;" "&amp;K128&amp;" "&amp;L128</f>
        <v>19400 Tomlinson Rd Westfield, IN 46074</v>
      </c>
      <c r="AP128" s="348"/>
      <c r="AQ128" s="281">
        <v>10</v>
      </c>
      <c r="AR128" s="435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3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34"/>
      <c r="DP128" s="34"/>
      <c r="DQ128" s="34"/>
      <c r="DR128" s="34"/>
      <c r="DS128" s="34"/>
      <c r="DT128" s="34"/>
      <c r="DU128" s="34"/>
      <c r="DV128" s="34"/>
      <c r="DW128" s="34"/>
      <c r="DX128" s="34"/>
      <c r="DY128" s="34"/>
      <c r="DZ128" s="34"/>
      <c r="EA128" s="34"/>
      <c r="EB128" s="34"/>
      <c r="EC128" s="34"/>
      <c r="ED128" s="34"/>
      <c r="EE128" s="34"/>
      <c r="EF128" s="34"/>
      <c r="EG128" s="34"/>
      <c r="EH128" s="34"/>
      <c r="EI128" s="34"/>
      <c r="EJ128" s="282"/>
    </row>
    <row r="129" spans="1:161" s="399" customFormat="1" ht="15" customHeight="1">
      <c r="A129" s="28" t="s">
        <v>3189</v>
      </c>
      <c r="B129" s="47"/>
      <c r="C129" s="51" t="s">
        <v>3156</v>
      </c>
      <c r="D129" s="47"/>
      <c r="E129" s="47">
        <v>46</v>
      </c>
      <c r="F129" s="48" t="s">
        <v>3338</v>
      </c>
      <c r="G129" s="48" t="s">
        <v>3339</v>
      </c>
      <c r="H129" s="47"/>
      <c r="I129" s="437" t="s">
        <v>3340</v>
      </c>
      <c r="J129" s="437" t="s">
        <v>3341</v>
      </c>
      <c r="K129" s="438" t="s">
        <v>343</v>
      </c>
      <c r="L129" s="799">
        <v>46064</v>
      </c>
      <c r="M129" s="46" t="s">
        <v>3161</v>
      </c>
      <c r="N129" s="374" t="s">
        <v>3342</v>
      </c>
      <c r="O129" s="800" t="s">
        <v>3343</v>
      </c>
      <c r="P129" s="48" t="s">
        <v>3344</v>
      </c>
      <c r="Q129" s="48" t="s">
        <v>3345</v>
      </c>
      <c r="R129" s="48" t="s">
        <v>1501</v>
      </c>
      <c r="S129" s="47" t="s">
        <v>343</v>
      </c>
      <c r="T129" s="47">
        <v>47356</v>
      </c>
      <c r="U129" s="48"/>
      <c r="V129" s="804" t="s">
        <v>3346</v>
      </c>
      <c r="W129" s="73"/>
      <c r="X129" s="41" t="s">
        <v>179</v>
      </c>
      <c r="Y129" s="47">
        <v>707</v>
      </c>
      <c r="Z129" s="47">
        <v>710</v>
      </c>
      <c r="AA129" s="31"/>
      <c r="AB129" s="31"/>
      <c r="AC129" s="309" t="s">
        <v>2743</v>
      </c>
      <c r="AD129" s="31" t="s">
        <v>2685</v>
      </c>
      <c r="AE129" s="312" t="s">
        <v>179</v>
      </c>
      <c r="AF129" s="47"/>
      <c r="AG129" s="116">
        <v>295</v>
      </c>
      <c r="AH129" s="117">
        <v>295</v>
      </c>
      <c r="AI129" s="116"/>
      <c r="AJ129" s="41" t="s">
        <v>179</v>
      </c>
      <c r="AK129" s="27" t="s">
        <v>3347</v>
      </c>
      <c r="AL129" s="47" t="s">
        <v>179</v>
      </c>
      <c r="AM129" s="280"/>
      <c r="AN129" s="75" t="s">
        <v>179</v>
      </c>
      <c r="AO129" s="202" t="str">
        <f>I129&amp;" "&amp;J129&amp;","&amp;" "&amp;K129&amp;" "&amp;L129</f>
        <v>1 Arabian Dr. Pendleton, IN 46064</v>
      </c>
      <c r="AP129" s="348"/>
      <c r="AQ129" s="435">
        <v>12</v>
      </c>
      <c r="AR129" s="435"/>
      <c r="AS129" s="390"/>
      <c r="AT129" s="390"/>
      <c r="AU129" s="390"/>
      <c r="AV129" s="390"/>
      <c r="AW129" s="390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34"/>
      <c r="CR129" s="34"/>
      <c r="CS129" s="34"/>
      <c r="CT129" s="3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34"/>
      <c r="DP129" s="34"/>
      <c r="DQ129" s="34"/>
      <c r="DR129" s="34"/>
      <c r="DS129" s="34"/>
      <c r="DT129" s="34"/>
      <c r="DU129" s="34"/>
      <c r="DV129" s="34"/>
      <c r="DW129" s="34"/>
      <c r="DX129" s="34"/>
      <c r="DY129" s="34"/>
      <c r="DZ129" s="34"/>
      <c r="EA129" s="34"/>
      <c r="EB129" s="34"/>
      <c r="EC129" s="34"/>
      <c r="ED129" s="34"/>
      <c r="EE129" s="34"/>
      <c r="EF129" s="34"/>
      <c r="EG129" s="34"/>
      <c r="EH129" s="34"/>
      <c r="EI129" s="34"/>
      <c r="EJ129" s="282"/>
      <c r="EK129" s="24"/>
      <c r="EL129" s="24"/>
      <c r="EM129" s="24"/>
      <c r="EN129" s="24"/>
      <c r="EO129" s="24"/>
      <c r="EP129" s="24"/>
      <c r="EQ129" s="24"/>
      <c r="ER129" s="24"/>
      <c r="ES129" s="24"/>
      <c r="ET129" s="24"/>
      <c r="EU129" s="24"/>
      <c r="EV129" s="24"/>
      <c r="EW129" s="24"/>
      <c r="EX129" s="24"/>
      <c r="EY129" s="24"/>
      <c r="EZ129" s="24"/>
      <c r="FA129" s="24"/>
      <c r="FB129" s="24"/>
      <c r="FC129" s="24"/>
      <c r="FD129" s="24"/>
      <c r="FE129" s="24"/>
    </row>
    <row r="130" spans="1:161" s="399" customFormat="1" ht="15" customHeight="1">
      <c r="A130" s="28" t="s">
        <v>3189</v>
      </c>
      <c r="B130" s="28"/>
      <c r="C130" s="51" t="s">
        <v>3156</v>
      </c>
      <c r="D130" s="28">
        <v>33</v>
      </c>
      <c r="E130" s="28">
        <v>44</v>
      </c>
      <c r="F130" s="24" t="s">
        <v>3348</v>
      </c>
      <c r="G130" s="24" t="s">
        <v>3349</v>
      </c>
      <c r="H130" s="47" t="s">
        <v>3350</v>
      </c>
      <c r="I130" s="40" t="s">
        <v>3351</v>
      </c>
      <c r="J130" s="40" t="s">
        <v>3352</v>
      </c>
      <c r="K130" s="386" t="s">
        <v>170</v>
      </c>
      <c r="L130" s="439">
        <v>60101</v>
      </c>
      <c r="M130" s="46" t="s">
        <v>3161</v>
      </c>
      <c r="N130" s="374" t="s">
        <v>3246</v>
      </c>
      <c r="O130" s="284" t="s">
        <v>3247</v>
      </c>
      <c r="P130" s="24" t="s">
        <v>3248</v>
      </c>
      <c r="Q130" s="24" t="s">
        <v>3249</v>
      </c>
      <c r="R130" s="24" t="s">
        <v>3250</v>
      </c>
      <c r="S130" s="28" t="s">
        <v>170</v>
      </c>
      <c r="T130" s="592">
        <v>60004</v>
      </c>
      <c r="U130" s="24"/>
      <c r="V130" s="734" t="s">
        <v>3251</v>
      </c>
      <c r="W130" s="30"/>
      <c r="X130" s="41" t="s">
        <v>179</v>
      </c>
      <c r="Y130" s="28">
        <v>707</v>
      </c>
      <c r="Z130" s="28">
        <v>710</v>
      </c>
      <c r="AA130" s="28"/>
      <c r="AB130" s="28"/>
      <c r="AC130" s="33" t="s">
        <v>2743</v>
      </c>
      <c r="AD130" s="28" t="s">
        <v>2685</v>
      </c>
      <c r="AE130" s="312" t="s">
        <v>179</v>
      </c>
      <c r="AF130" s="28"/>
      <c r="AG130" s="43">
        <v>320</v>
      </c>
      <c r="AH130" s="44">
        <v>325</v>
      </c>
      <c r="AI130" s="43"/>
      <c r="AJ130" s="41" t="s">
        <v>179</v>
      </c>
      <c r="AK130" s="27" t="s">
        <v>3353</v>
      </c>
      <c r="AL130" s="28" t="s">
        <v>179</v>
      </c>
      <c r="AM130" s="33"/>
      <c r="AN130" s="75" t="s">
        <v>179</v>
      </c>
      <c r="AO130" s="202" t="str">
        <f>I130&amp;" "&amp;J130&amp;","&amp;" "&amp;K130&amp;" "&amp;L130</f>
        <v>975 N. Rohlwing Rd. Addison, IL 60101</v>
      </c>
      <c r="AP130" s="348"/>
      <c r="AQ130" s="281">
        <v>12</v>
      </c>
      <c r="AR130" s="435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34"/>
      <c r="CR130" s="34"/>
      <c r="CS130" s="34"/>
      <c r="CT130" s="3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  <c r="DI130" s="34"/>
      <c r="DJ130" s="34"/>
      <c r="DK130" s="34"/>
      <c r="DL130" s="34"/>
      <c r="DM130" s="34"/>
      <c r="DN130" s="34"/>
      <c r="DO130" s="34"/>
      <c r="DP130" s="34"/>
      <c r="DQ130" s="34"/>
      <c r="DR130" s="34"/>
      <c r="DS130" s="34"/>
      <c r="DT130" s="34"/>
      <c r="DU130" s="34"/>
      <c r="DV130" s="34"/>
      <c r="DW130" s="34"/>
      <c r="DX130" s="34"/>
      <c r="DY130" s="34"/>
      <c r="DZ130" s="34"/>
      <c r="EA130" s="34"/>
      <c r="EB130" s="34"/>
      <c r="EC130" s="34"/>
      <c r="ED130" s="34"/>
      <c r="EE130" s="34"/>
      <c r="EF130" s="34"/>
      <c r="EG130" s="34"/>
      <c r="EH130" s="34"/>
      <c r="EI130" s="34"/>
      <c r="EJ130" s="282"/>
      <c r="EK130" s="24"/>
      <c r="EL130" s="24"/>
      <c r="EM130" s="24"/>
      <c r="EN130" s="24"/>
      <c r="EO130" s="24"/>
      <c r="EP130" s="24"/>
      <c r="EQ130" s="24"/>
      <c r="ER130" s="24"/>
      <c r="ES130" s="24"/>
      <c r="ET130" s="24"/>
      <c r="EU130" s="24"/>
      <c r="EV130" s="24"/>
      <c r="EW130" s="24"/>
      <c r="EX130" s="24"/>
      <c r="EY130" s="24"/>
      <c r="EZ130" s="24"/>
      <c r="FA130" s="24"/>
      <c r="FB130" s="24"/>
      <c r="FC130" s="24"/>
      <c r="FD130" s="24"/>
      <c r="FE130" s="24"/>
    </row>
    <row r="131" spans="1:161" s="399" customFormat="1" ht="15" customHeight="1">
      <c r="A131" s="28" t="s">
        <v>3189</v>
      </c>
      <c r="B131" s="28"/>
      <c r="C131" s="51" t="s">
        <v>3156</v>
      </c>
      <c r="D131" s="47"/>
      <c r="E131" s="47">
        <v>37</v>
      </c>
      <c r="F131" s="48" t="s">
        <v>3354</v>
      </c>
      <c r="G131" s="48" t="s">
        <v>3355</v>
      </c>
      <c r="H131" s="47" t="s">
        <v>3350</v>
      </c>
      <c r="I131" s="51" t="s">
        <v>3356</v>
      </c>
      <c r="J131" s="51" t="s">
        <v>3357</v>
      </c>
      <c r="K131" s="47" t="s">
        <v>248</v>
      </c>
      <c r="L131" s="47">
        <v>45322</v>
      </c>
      <c r="M131" s="46" t="s">
        <v>3161</v>
      </c>
      <c r="N131" s="32" t="s">
        <v>3310</v>
      </c>
      <c r="O131" s="51" t="s">
        <v>3311</v>
      </c>
      <c r="P131" s="48" t="s">
        <v>3312</v>
      </c>
      <c r="Q131" s="48" t="s">
        <v>3313</v>
      </c>
      <c r="R131" s="48" t="s">
        <v>1136</v>
      </c>
      <c r="S131" s="47" t="s">
        <v>248</v>
      </c>
      <c r="T131" s="47">
        <v>45415</v>
      </c>
      <c r="U131" s="48"/>
      <c r="V131" s="240" t="s">
        <v>3314</v>
      </c>
      <c r="W131" s="73"/>
      <c r="X131" s="41" t="s">
        <v>179</v>
      </c>
      <c r="Y131" s="47">
        <v>707</v>
      </c>
      <c r="Z131" s="47">
        <v>710</v>
      </c>
      <c r="AA131" s="31"/>
      <c r="AB131" s="31"/>
      <c r="AC131" s="309" t="s">
        <v>2743</v>
      </c>
      <c r="AD131" s="31" t="s">
        <v>2685</v>
      </c>
      <c r="AE131" s="312" t="s">
        <v>179</v>
      </c>
      <c r="AF131" s="47"/>
      <c r="AG131" s="116">
        <v>295</v>
      </c>
      <c r="AH131" s="117">
        <v>295</v>
      </c>
      <c r="AI131" s="116"/>
      <c r="AJ131" s="41" t="s">
        <v>179</v>
      </c>
      <c r="AK131" s="27" t="s">
        <v>3358</v>
      </c>
      <c r="AL131" s="47" t="s">
        <v>179</v>
      </c>
      <c r="AM131" s="280"/>
      <c r="AN131" s="75" t="s">
        <v>179</v>
      </c>
      <c r="AO131" s="202" t="str">
        <f>I131&amp;" "&amp;J131&amp;","&amp;" "&amp;K131&amp;" "&amp;L131</f>
        <v>323 Union Blvd Clayton, OH 45322</v>
      </c>
      <c r="AP131" s="348"/>
      <c r="AQ131" s="435">
        <v>12</v>
      </c>
      <c r="AR131" s="435"/>
      <c r="AS131" s="390"/>
      <c r="AT131" s="390"/>
      <c r="AU131" s="390"/>
      <c r="AV131" s="390"/>
      <c r="AW131" s="390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34"/>
      <c r="CR131" s="34"/>
      <c r="CS131" s="34"/>
      <c r="CT131" s="34"/>
      <c r="CU131" s="34"/>
      <c r="CV131" s="34"/>
      <c r="CW131" s="34"/>
      <c r="CX131" s="34"/>
      <c r="CY131" s="34"/>
      <c r="CZ131" s="34"/>
      <c r="DA131" s="34"/>
      <c r="DB131" s="34"/>
      <c r="DC131" s="34"/>
      <c r="DD131" s="34"/>
      <c r="DE131" s="34"/>
      <c r="DF131" s="34"/>
      <c r="DG131" s="34"/>
      <c r="DH131" s="34"/>
      <c r="DI131" s="34"/>
      <c r="DJ131" s="34"/>
      <c r="DK131" s="34"/>
      <c r="DL131" s="34"/>
      <c r="DM131" s="34"/>
      <c r="DN131" s="34"/>
      <c r="DO131" s="34"/>
      <c r="DP131" s="34"/>
      <c r="DQ131" s="34"/>
      <c r="DR131" s="34"/>
      <c r="DS131" s="34"/>
      <c r="DT131" s="34"/>
      <c r="DU131" s="34"/>
      <c r="DV131" s="34"/>
      <c r="DW131" s="34"/>
      <c r="DX131" s="34"/>
      <c r="DY131" s="34"/>
      <c r="DZ131" s="34"/>
      <c r="EA131" s="34"/>
      <c r="EB131" s="34"/>
      <c r="EC131" s="34"/>
      <c r="ED131" s="34"/>
      <c r="EE131" s="34"/>
      <c r="EF131" s="34"/>
      <c r="EG131" s="34"/>
      <c r="EH131" s="34"/>
      <c r="EI131" s="34"/>
      <c r="EJ131" s="282"/>
      <c r="EK131" s="24"/>
      <c r="EL131" s="24"/>
      <c r="EM131" s="24"/>
      <c r="EN131" s="24"/>
      <c r="EO131" s="24"/>
      <c r="EP131" s="24"/>
      <c r="EQ131" s="24"/>
      <c r="ER131" s="24"/>
      <c r="ES131" s="24"/>
      <c r="ET131" s="24"/>
      <c r="EU131" s="24"/>
      <c r="EV131" s="24"/>
      <c r="EW131" s="24"/>
      <c r="EX131" s="24"/>
      <c r="EY131" s="24"/>
      <c r="EZ131" s="24"/>
      <c r="FA131" s="24"/>
      <c r="FB131" s="24"/>
      <c r="FC131" s="24"/>
      <c r="FD131" s="24"/>
      <c r="FE131" s="24"/>
    </row>
    <row r="132" spans="1:161" s="399" customFormat="1" ht="15" customHeight="1">
      <c r="A132" s="28" t="s">
        <v>3189</v>
      </c>
      <c r="B132" s="28"/>
      <c r="C132" s="51" t="s">
        <v>3156</v>
      </c>
      <c r="D132" s="28"/>
      <c r="E132" s="28">
        <v>60</v>
      </c>
      <c r="F132" s="24" t="s">
        <v>3359</v>
      </c>
      <c r="G132" s="24" t="s">
        <v>3360</v>
      </c>
      <c r="H132" s="47" t="s">
        <v>3295</v>
      </c>
      <c r="I132" s="29" t="s">
        <v>3296</v>
      </c>
      <c r="J132" s="29" t="s">
        <v>3297</v>
      </c>
      <c r="K132" s="28" t="s">
        <v>330</v>
      </c>
      <c r="L132" s="28">
        <v>48152</v>
      </c>
      <c r="M132" s="46" t="s">
        <v>3161</v>
      </c>
      <c r="N132" s="32" t="s">
        <v>3298</v>
      </c>
      <c r="O132" s="29" t="s">
        <v>3299</v>
      </c>
      <c r="P132" s="24" t="s">
        <v>3300</v>
      </c>
      <c r="Q132" s="24" t="s">
        <v>3301</v>
      </c>
      <c r="R132" s="24" t="s">
        <v>3302</v>
      </c>
      <c r="S132" s="28" t="s">
        <v>330</v>
      </c>
      <c r="T132" s="592">
        <v>48124</v>
      </c>
      <c r="U132" s="24"/>
      <c r="V132" s="733" t="s">
        <v>3303</v>
      </c>
      <c r="W132" s="30"/>
      <c r="X132" s="41" t="s">
        <v>179</v>
      </c>
      <c r="Y132" s="28">
        <v>707</v>
      </c>
      <c r="Z132" s="28">
        <v>710</v>
      </c>
      <c r="AA132" s="28"/>
      <c r="AB132" s="28"/>
      <c r="AC132" s="33" t="s">
        <v>2743</v>
      </c>
      <c r="AD132" s="28" t="s">
        <v>2685</v>
      </c>
      <c r="AE132" s="312" t="s">
        <v>179</v>
      </c>
      <c r="AF132" s="28"/>
      <c r="AG132" s="43">
        <v>295</v>
      </c>
      <c r="AH132" s="44">
        <v>295</v>
      </c>
      <c r="AI132" s="43"/>
      <c r="AJ132" s="41" t="s">
        <v>179</v>
      </c>
      <c r="AK132" s="27" t="s">
        <v>3304</v>
      </c>
      <c r="AL132" s="28"/>
      <c r="AM132" s="33"/>
      <c r="AN132" s="75" t="s">
        <v>179</v>
      </c>
      <c r="AO132" s="202" t="str">
        <f>I132&amp;" "&amp;J132&amp;","&amp;" "&amp;K132&amp;" "&amp;L132</f>
        <v>20155 Middlebelt Rd. Livonia, MI 48152</v>
      </c>
      <c r="AP132" s="348"/>
      <c r="AQ132" s="281">
        <v>12</v>
      </c>
      <c r="AR132" s="435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34"/>
      <c r="DP132" s="34"/>
      <c r="DQ132" s="34"/>
      <c r="DR132" s="34"/>
      <c r="DS132" s="34"/>
      <c r="DT132" s="34"/>
      <c r="DU132" s="34"/>
      <c r="DV132" s="34"/>
      <c r="DW132" s="34"/>
      <c r="DX132" s="34"/>
      <c r="DY132" s="34"/>
      <c r="DZ132" s="34"/>
      <c r="EA132" s="34"/>
      <c r="EB132" s="34"/>
      <c r="EC132" s="34"/>
      <c r="ED132" s="34"/>
      <c r="EE132" s="34"/>
      <c r="EF132" s="34"/>
      <c r="EG132" s="34"/>
      <c r="EH132" s="34"/>
      <c r="EI132" s="34"/>
      <c r="EJ132" s="282"/>
      <c r="EK132" s="24"/>
      <c r="EL132" s="24"/>
      <c r="EM132" s="24"/>
      <c r="EN132" s="24"/>
      <c r="EO132" s="24"/>
      <c r="EP132" s="24"/>
      <c r="EQ132" s="24"/>
      <c r="ER132" s="24"/>
      <c r="ES132" s="24"/>
      <c r="ET132" s="24"/>
      <c r="EU132" s="24"/>
      <c r="EV132" s="24"/>
      <c r="EW132" s="24"/>
      <c r="EX132" s="24"/>
      <c r="EY132" s="24"/>
      <c r="EZ132" s="24"/>
      <c r="FA132" s="24"/>
      <c r="FB132" s="24"/>
      <c r="FC132" s="24"/>
      <c r="FD132" s="24"/>
      <c r="FE132" s="24"/>
    </row>
    <row r="133" spans="1:161" s="399" customFormat="1" ht="15" customHeight="1">
      <c r="A133" s="28" t="s">
        <v>3189</v>
      </c>
      <c r="B133" s="28"/>
      <c r="C133" s="51" t="s">
        <v>3156</v>
      </c>
      <c r="D133" s="28">
        <v>68</v>
      </c>
      <c r="E133" s="28">
        <v>51</v>
      </c>
      <c r="F133" s="24" t="s">
        <v>3361</v>
      </c>
      <c r="G133" s="24" t="s">
        <v>3362</v>
      </c>
      <c r="H133" s="47" t="s">
        <v>3363</v>
      </c>
      <c r="I133" s="40" t="s">
        <v>3364</v>
      </c>
      <c r="J133" s="40" t="s">
        <v>2098</v>
      </c>
      <c r="K133" s="386" t="s">
        <v>330</v>
      </c>
      <c r="L133" s="439">
        <v>49024</v>
      </c>
      <c r="M133" s="46" t="s">
        <v>3161</v>
      </c>
      <c r="N133" s="374" t="s">
        <v>3365</v>
      </c>
      <c r="O133" s="284" t="s">
        <v>3366</v>
      </c>
      <c r="P133" s="24" t="s">
        <v>3367</v>
      </c>
      <c r="Q133" s="24" t="s">
        <v>3368</v>
      </c>
      <c r="R133" s="24" t="s">
        <v>2098</v>
      </c>
      <c r="S133" s="28" t="s">
        <v>330</v>
      </c>
      <c r="T133" s="592">
        <v>49024</v>
      </c>
      <c r="U133" s="24"/>
      <c r="V133" s="734" t="s">
        <v>3369</v>
      </c>
      <c r="W133" s="30"/>
      <c r="X133" s="41" t="s">
        <v>179</v>
      </c>
      <c r="Y133" s="28">
        <v>707</v>
      </c>
      <c r="Z133" s="28">
        <v>710</v>
      </c>
      <c r="AA133" s="28"/>
      <c r="AB133" s="28"/>
      <c r="AC133" s="33" t="s">
        <v>2743</v>
      </c>
      <c r="AD133" s="28" t="s">
        <v>2685</v>
      </c>
      <c r="AE133" s="312" t="s">
        <v>179</v>
      </c>
      <c r="AF133" s="28">
        <v>75</v>
      </c>
      <c r="AG133" s="43">
        <v>295</v>
      </c>
      <c r="AH133" s="44">
        <v>295</v>
      </c>
      <c r="AI133" s="43"/>
      <c r="AJ133" s="41" t="s">
        <v>179</v>
      </c>
      <c r="AK133" s="27" t="s">
        <v>3370</v>
      </c>
      <c r="AL133" s="28" t="s">
        <v>179</v>
      </c>
      <c r="AM133" s="33"/>
      <c r="AN133" s="75" t="s">
        <v>179</v>
      </c>
      <c r="AO133" s="202" t="str">
        <f>I133&amp;" "&amp;J133&amp;","&amp;" "&amp;K133&amp;" "&amp;L133</f>
        <v>6669 S. 12th St. Portage, MI 49024</v>
      </c>
      <c r="AP133" s="348"/>
      <c r="AQ133" s="281">
        <v>12</v>
      </c>
      <c r="AR133" s="435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34"/>
      <c r="CR133" s="34"/>
      <c r="CS133" s="34"/>
      <c r="CT133" s="34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34"/>
      <c r="DP133" s="34"/>
      <c r="DQ133" s="34"/>
      <c r="DR133" s="34"/>
      <c r="DS133" s="34"/>
      <c r="DT133" s="34"/>
      <c r="DU133" s="34"/>
      <c r="DV133" s="34"/>
      <c r="DW133" s="34"/>
      <c r="DX133" s="34"/>
      <c r="DY133" s="34"/>
      <c r="DZ133" s="34"/>
      <c r="EA133" s="34"/>
      <c r="EB133" s="34"/>
      <c r="EC133" s="34"/>
      <c r="ED133" s="34"/>
      <c r="EE133" s="34"/>
      <c r="EF133" s="34"/>
      <c r="EG133" s="34"/>
      <c r="EH133" s="34"/>
      <c r="EI133" s="34"/>
      <c r="EJ133" s="282"/>
      <c r="EK133" s="24"/>
      <c r="EL133" s="24"/>
      <c r="EM133" s="24"/>
      <c r="EN133" s="24"/>
      <c r="EO133" s="24"/>
      <c r="EP133" s="24"/>
      <c r="EQ133" s="24"/>
      <c r="ER133" s="24"/>
      <c r="ES133" s="24"/>
      <c r="ET133" s="24"/>
      <c r="EU133" s="24"/>
      <c r="EV133" s="24"/>
      <c r="EW133" s="24"/>
      <c r="EX133" s="24"/>
      <c r="EY133" s="24"/>
      <c r="EZ133" s="24"/>
      <c r="FA133" s="24"/>
      <c r="FB133" s="24"/>
      <c r="FC133" s="24"/>
      <c r="FD133" s="24"/>
      <c r="FE133" s="24"/>
    </row>
    <row r="134" spans="1:161" s="2" customFormat="1" ht="15" customHeight="1">
      <c r="A134" s="47" t="s">
        <v>3155</v>
      </c>
      <c r="B134" s="47" t="s">
        <v>179</v>
      </c>
      <c r="C134" s="51" t="s">
        <v>3156</v>
      </c>
      <c r="D134" s="28"/>
      <c r="E134" s="28"/>
      <c r="F134" s="24" t="s">
        <v>3371</v>
      </c>
      <c r="G134" s="24" t="s">
        <v>3372</v>
      </c>
      <c r="H134" s="47" t="s">
        <v>3373</v>
      </c>
      <c r="I134" s="40" t="s">
        <v>3374</v>
      </c>
      <c r="J134" s="40" t="s">
        <v>3375</v>
      </c>
      <c r="K134" s="386" t="s">
        <v>287</v>
      </c>
      <c r="L134" s="439">
        <v>37066</v>
      </c>
      <c r="M134" s="46" t="s">
        <v>3161</v>
      </c>
      <c r="N134" s="374" t="s">
        <v>3376</v>
      </c>
      <c r="O134" s="284" t="s">
        <v>3069</v>
      </c>
      <c r="P134" s="24" t="s">
        <v>3377</v>
      </c>
      <c r="Q134" s="24" t="s">
        <v>3378</v>
      </c>
      <c r="R134" s="24" t="s">
        <v>3379</v>
      </c>
      <c r="S134" s="28" t="s">
        <v>287</v>
      </c>
      <c r="T134" s="592">
        <v>37031</v>
      </c>
      <c r="U134" s="24"/>
      <c r="V134" s="734" t="s">
        <v>3380</v>
      </c>
      <c r="W134" s="30"/>
      <c r="X134" s="41"/>
      <c r="Y134" s="28">
        <v>714</v>
      </c>
      <c r="Z134" s="28">
        <v>717</v>
      </c>
      <c r="AA134" s="28"/>
      <c r="AB134" s="28"/>
      <c r="AC134" s="33" t="s">
        <v>2715</v>
      </c>
      <c r="AD134" s="28" t="s">
        <v>2685</v>
      </c>
      <c r="AE134" s="312"/>
      <c r="AF134" s="28"/>
      <c r="AG134" s="43"/>
      <c r="AH134" s="44"/>
      <c r="AI134" s="43"/>
      <c r="AJ134" s="41"/>
      <c r="AK134" s="27" t="s">
        <v>3381</v>
      </c>
      <c r="AL134" s="28"/>
      <c r="AM134" s="33"/>
      <c r="AN134" s="75"/>
      <c r="AO134" s="202" t="str">
        <f>I134&amp;" "&amp;J134&amp;","&amp;" "&amp;K134&amp;" "&amp;L134</f>
        <v>160 Municipal Park Dr. Gallatin, TN 37066</v>
      </c>
      <c r="AP134" s="348"/>
      <c r="AQ134" s="281"/>
      <c r="AR134" s="435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34"/>
      <c r="DP134" s="34"/>
      <c r="DQ134" s="34"/>
      <c r="DR134" s="34"/>
      <c r="DS134" s="34"/>
      <c r="DT134" s="34"/>
      <c r="DU134" s="34"/>
      <c r="DV134" s="34"/>
      <c r="DW134" s="34"/>
      <c r="DX134" s="34"/>
      <c r="DY134" s="34"/>
      <c r="DZ134" s="34"/>
      <c r="EA134" s="34"/>
      <c r="EB134" s="34"/>
      <c r="EC134" s="34"/>
      <c r="ED134" s="34"/>
      <c r="EE134" s="34"/>
      <c r="EF134" s="34"/>
      <c r="EG134" s="34"/>
      <c r="EH134" s="34"/>
      <c r="EI134" s="34"/>
      <c r="EJ134" s="282"/>
      <c r="EK134" s="24"/>
      <c r="EL134" s="24"/>
      <c r="EM134" s="24"/>
      <c r="EN134" s="24"/>
      <c r="EO134" s="24"/>
      <c r="EP134" s="24"/>
      <c r="EQ134" s="24"/>
      <c r="ER134" s="24"/>
      <c r="ES134" s="24"/>
      <c r="ET134" s="24"/>
      <c r="EU134" s="24"/>
      <c r="EV134" s="24"/>
      <c r="EW134" s="24"/>
      <c r="EX134" s="24"/>
      <c r="EY134" s="24"/>
      <c r="EZ134" s="24"/>
      <c r="FA134" s="24"/>
      <c r="FB134" s="24"/>
      <c r="FC134" s="24"/>
      <c r="FD134" s="24"/>
      <c r="FE134" s="24"/>
    </row>
    <row r="135" spans="1:161" s="77" customFormat="1" ht="15" customHeight="1">
      <c r="A135" s="47" t="s">
        <v>3155</v>
      </c>
      <c r="B135" s="47" t="s">
        <v>179</v>
      </c>
      <c r="C135" s="51" t="s">
        <v>3156</v>
      </c>
      <c r="D135" s="28"/>
      <c r="E135" s="28"/>
      <c r="F135" s="24" t="s">
        <v>3382</v>
      </c>
      <c r="G135" s="24" t="s">
        <v>3383</v>
      </c>
      <c r="H135" s="47" t="s">
        <v>3384</v>
      </c>
      <c r="I135" s="40" t="s">
        <v>3385</v>
      </c>
      <c r="J135" s="40" t="s">
        <v>3386</v>
      </c>
      <c r="K135" s="386" t="s">
        <v>170</v>
      </c>
      <c r="L135" s="386">
        <v>60008</v>
      </c>
      <c r="M135" s="46" t="s">
        <v>3161</v>
      </c>
      <c r="N135" s="49" t="s">
        <v>3246</v>
      </c>
      <c r="O135" s="284" t="s">
        <v>3247</v>
      </c>
      <c r="P135" s="24" t="s">
        <v>3248</v>
      </c>
      <c r="Q135" s="24" t="s">
        <v>3249</v>
      </c>
      <c r="R135" s="24" t="s">
        <v>3250</v>
      </c>
      <c r="S135" s="28" t="s">
        <v>170</v>
      </c>
      <c r="T135" s="592">
        <v>60004</v>
      </c>
      <c r="U135" s="24"/>
      <c r="V135" s="734" t="s">
        <v>3251</v>
      </c>
      <c r="W135" s="30"/>
      <c r="X135" s="41"/>
      <c r="Y135" s="28">
        <v>714</v>
      </c>
      <c r="Z135" s="28">
        <v>717</v>
      </c>
      <c r="AA135" s="28"/>
      <c r="AB135" s="28"/>
      <c r="AC135" s="33" t="s">
        <v>2715</v>
      </c>
      <c r="AD135" s="28" t="s">
        <v>2685</v>
      </c>
      <c r="AE135" s="312"/>
      <c r="AF135" s="28"/>
      <c r="AG135" s="43"/>
      <c r="AH135" s="44"/>
      <c r="AI135" s="43"/>
      <c r="AJ135" s="41"/>
      <c r="AK135" s="27" t="s">
        <v>3387</v>
      </c>
      <c r="AL135" s="28" t="s">
        <v>179</v>
      </c>
      <c r="AM135" s="33"/>
      <c r="AN135" s="75"/>
      <c r="AO135" s="202" t="str">
        <f>I135&amp;" "&amp;J135&amp;","&amp;" "&amp;K135&amp;" "&amp;L135</f>
        <v>3705 Pheasant Dr., #2634 Rolling Meadows, IL 60008</v>
      </c>
      <c r="AP135" s="348"/>
      <c r="AQ135" s="281">
        <v>14</v>
      </c>
      <c r="AR135" s="435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34"/>
      <c r="CR135" s="34"/>
      <c r="CS135" s="34"/>
      <c r="CT135" s="34"/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34"/>
      <c r="DP135" s="34"/>
      <c r="DQ135" s="34"/>
      <c r="DR135" s="34"/>
      <c r="DS135" s="34"/>
      <c r="DT135" s="34"/>
      <c r="DU135" s="34"/>
      <c r="DV135" s="34"/>
      <c r="DW135" s="34"/>
      <c r="DX135" s="34"/>
      <c r="DY135" s="34"/>
      <c r="DZ135" s="34"/>
      <c r="EA135" s="34"/>
      <c r="EB135" s="34"/>
      <c r="EC135" s="34"/>
      <c r="ED135" s="34"/>
      <c r="EE135" s="34"/>
      <c r="EF135" s="34"/>
      <c r="EG135" s="34"/>
      <c r="EH135" s="34"/>
      <c r="EI135" s="34"/>
      <c r="EJ135" s="282"/>
      <c r="EK135" s="24"/>
      <c r="EL135" s="24"/>
      <c r="EM135" s="24"/>
      <c r="EN135" s="24"/>
      <c r="EO135" s="24"/>
      <c r="EP135" s="24"/>
      <c r="EQ135" s="24"/>
      <c r="ER135" s="24"/>
      <c r="ES135" s="24"/>
      <c r="ET135" s="24"/>
      <c r="EU135" s="24"/>
      <c r="EV135" s="24"/>
      <c r="EW135" s="24"/>
      <c r="EX135" s="24"/>
      <c r="EY135" s="24"/>
      <c r="EZ135" s="24"/>
      <c r="FA135" s="24"/>
      <c r="FB135" s="24"/>
      <c r="FC135" s="24"/>
      <c r="FD135" s="24"/>
      <c r="FE135" s="24"/>
    </row>
    <row r="136" spans="1:161" s="24" customFormat="1" ht="15" customHeight="1">
      <c r="A136" s="28" t="s">
        <v>3189</v>
      </c>
      <c r="B136" s="28"/>
      <c r="C136" s="51" t="s">
        <v>3156</v>
      </c>
      <c r="D136" s="47"/>
      <c r="E136" s="47">
        <v>16</v>
      </c>
      <c r="F136" s="48" t="s">
        <v>3388</v>
      </c>
      <c r="G136" s="569" t="s">
        <v>3389</v>
      </c>
      <c r="H136" s="47"/>
      <c r="I136" s="51" t="s">
        <v>3390</v>
      </c>
      <c r="J136" s="51" t="s">
        <v>2646</v>
      </c>
      <c r="K136" s="47" t="s">
        <v>624</v>
      </c>
      <c r="L136" s="47">
        <v>40505</v>
      </c>
      <c r="M136" s="46" t="s">
        <v>3161</v>
      </c>
      <c r="N136" s="32" t="s">
        <v>3391</v>
      </c>
      <c r="O136" s="51" t="s">
        <v>3392</v>
      </c>
      <c r="P136" s="48" t="s">
        <v>3393</v>
      </c>
      <c r="Q136" s="48" t="s">
        <v>3394</v>
      </c>
      <c r="R136" s="48" t="s">
        <v>2646</v>
      </c>
      <c r="S136" s="47" t="s">
        <v>624</v>
      </c>
      <c r="T136" s="47">
        <v>40505</v>
      </c>
      <c r="U136" s="48"/>
      <c r="V136" s="240" t="s">
        <v>3395</v>
      </c>
      <c r="W136" s="73"/>
      <c r="X136" s="41" t="s">
        <v>179</v>
      </c>
      <c r="Y136" s="47">
        <v>714</v>
      </c>
      <c r="Z136" s="47">
        <v>717</v>
      </c>
      <c r="AA136" s="31"/>
      <c r="AB136" s="31"/>
      <c r="AC136" s="309" t="s">
        <v>2715</v>
      </c>
      <c r="AD136" s="31" t="s">
        <v>2685</v>
      </c>
      <c r="AE136" s="312" t="s">
        <v>179</v>
      </c>
      <c r="AF136" s="47"/>
      <c r="AG136" s="116">
        <v>295</v>
      </c>
      <c r="AH136" s="117">
        <v>295</v>
      </c>
      <c r="AI136" s="116"/>
      <c r="AJ136" s="41" t="s">
        <v>179</v>
      </c>
      <c r="AK136" s="27" t="s">
        <v>3396</v>
      </c>
      <c r="AL136" s="47"/>
      <c r="AM136" s="280"/>
      <c r="AN136" s="75" t="s">
        <v>179</v>
      </c>
      <c r="AO136" s="202" t="str">
        <f>I136&amp;" "&amp;J136&amp;","&amp;" "&amp;K136&amp;" "&amp;L136</f>
        <v>201 Eastin Rd. Lexington, KY 40505</v>
      </c>
      <c r="AP136" s="348"/>
      <c r="AQ136" s="435">
        <v>14</v>
      </c>
      <c r="AR136" s="435"/>
      <c r="AS136" s="390"/>
      <c r="AT136" s="390"/>
      <c r="AU136" s="390"/>
      <c r="AV136" s="390"/>
      <c r="AW136" s="390"/>
      <c r="AX136" s="390"/>
      <c r="AY136" s="390"/>
      <c r="AZ136" s="390"/>
      <c r="BA136" s="390"/>
      <c r="BB136" s="390"/>
      <c r="BC136" s="390"/>
      <c r="BD136" s="390"/>
      <c r="BE136" s="390"/>
      <c r="BF136" s="390"/>
      <c r="BG136" s="390"/>
      <c r="BH136" s="390"/>
      <c r="BI136" s="390"/>
      <c r="BJ136" s="390"/>
      <c r="BK136" s="390"/>
      <c r="BL136" s="390"/>
      <c r="BM136" s="390"/>
      <c r="BN136" s="390"/>
      <c r="BO136" s="390"/>
      <c r="BP136" s="390"/>
      <c r="BQ136" s="390"/>
      <c r="BR136" s="390"/>
      <c r="BS136" s="390"/>
      <c r="BT136" s="390"/>
      <c r="BU136" s="390"/>
      <c r="BV136" s="390"/>
      <c r="BW136" s="390"/>
      <c r="BX136" s="390"/>
      <c r="BY136" s="390"/>
      <c r="BZ136" s="390"/>
      <c r="CA136" s="390"/>
      <c r="CB136" s="390"/>
      <c r="CC136" s="390"/>
      <c r="CD136" s="390"/>
      <c r="CE136" s="390"/>
      <c r="CF136" s="390"/>
      <c r="CG136" s="390"/>
      <c r="CH136" s="390"/>
      <c r="CI136" s="390"/>
      <c r="CJ136" s="390"/>
      <c r="CK136" s="390"/>
      <c r="CL136" s="390"/>
      <c r="CM136" s="390"/>
      <c r="CN136" s="390"/>
      <c r="CO136" s="390"/>
      <c r="CP136" s="390"/>
      <c r="CQ136" s="390"/>
      <c r="CR136" s="390"/>
      <c r="CS136" s="390"/>
      <c r="CT136" s="390"/>
      <c r="CU136" s="390"/>
      <c r="CV136" s="390"/>
      <c r="CW136" s="390"/>
      <c r="CX136" s="390"/>
      <c r="CY136" s="390"/>
      <c r="CZ136" s="390"/>
      <c r="DA136" s="390"/>
      <c r="DB136" s="390"/>
      <c r="DC136" s="390"/>
      <c r="DD136" s="390"/>
      <c r="DE136" s="390"/>
      <c r="DF136" s="390"/>
      <c r="DG136" s="390"/>
      <c r="DH136" s="390"/>
      <c r="DI136" s="390"/>
      <c r="DJ136" s="390"/>
      <c r="DK136" s="390"/>
      <c r="DL136" s="390"/>
      <c r="DM136" s="390"/>
      <c r="DN136" s="390"/>
      <c r="DO136" s="390"/>
      <c r="DP136" s="390"/>
      <c r="DQ136" s="390"/>
      <c r="DR136" s="390"/>
      <c r="DS136" s="390"/>
      <c r="DT136" s="390"/>
      <c r="DU136" s="390"/>
      <c r="DV136" s="390"/>
      <c r="DW136" s="390"/>
      <c r="DX136" s="390"/>
      <c r="DY136" s="390"/>
      <c r="DZ136" s="390"/>
      <c r="EA136" s="390"/>
      <c r="EB136" s="390"/>
      <c r="EC136" s="390"/>
      <c r="ED136" s="390"/>
      <c r="EE136" s="390"/>
      <c r="EF136" s="390"/>
      <c r="EG136" s="390"/>
      <c r="EH136" s="390"/>
      <c r="EI136" s="390"/>
      <c r="EJ136" s="436"/>
      <c r="EK136" s="48"/>
      <c r="EL136" s="48"/>
      <c r="EM136" s="48"/>
      <c r="EN136" s="48"/>
      <c r="EO136" s="48"/>
      <c r="EP136" s="48"/>
      <c r="EQ136" s="48"/>
      <c r="ER136" s="48"/>
      <c r="ES136" s="48"/>
      <c r="ET136" s="48"/>
      <c r="EU136" s="48"/>
      <c r="EV136" s="48"/>
      <c r="EW136" s="48"/>
      <c r="EX136" s="48"/>
      <c r="EY136" s="48"/>
      <c r="EZ136" s="48"/>
      <c r="FA136" s="48"/>
      <c r="FB136" s="48"/>
      <c r="FC136" s="48"/>
      <c r="FD136" s="48"/>
      <c r="FE136" s="48"/>
    </row>
    <row r="137" spans="1:161" s="77" customFormat="1" ht="15" customHeight="1">
      <c r="A137" s="28" t="s">
        <v>3189</v>
      </c>
      <c r="B137" s="28"/>
      <c r="C137" s="51" t="s">
        <v>3156</v>
      </c>
      <c r="D137" s="47"/>
      <c r="E137" s="47">
        <v>19</v>
      </c>
      <c r="F137" s="48" t="s">
        <v>3397</v>
      </c>
      <c r="G137" s="48" t="s">
        <v>3398</v>
      </c>
      <c r="H137" s="47"/>
      <c r="I137" s="437" t="s">
        <v>3399</v>
      </c>
      <c r="J137" s="437" t="s">
        <v>742</v>
      </c>
      <c r="K137" s="438" t="s">
        <v>343</v>
      </c>
      <c r="L137" s="438">
        <v>46221</v>
      </c>
      <c r="M137" s="46" t="s">
        <v>3161</v>
      </c>
      <c r="N137" s="49" t="s">
        <v>3400</v>
      </c>
      <c r="O137" s="800" t="s">
        <v>983</v>
      </c>
      <c r="P137" s="48" t="s">
        <v>3401</v>
      </c>
      <c r="Q137" s="48" t="s">
        <v>3402</v>
      </c>
      <c r="R137" s="48" t="s">
        <v>742</v>
      </c>
      <c r="S137" s="47" t="s">
        <v>343</v>
      </c>
      <c r="T137" s="47">
        <v>46221</v>
      </c>
      <c r="U137" s="48"/>
      <c r="V137" s="804" t="s">
        <v>3403</v>
      </c>
      <c r="W137" s="73"/>
      <c r="X137" s="41" t="s">
        <v>179</v>
      </c>
      <c r="Y137" s="47">
        <v>714</v>
      </c>
      <c r="Z137" s="47">
        <v>717</v>
      </c>
      <c r="AA137" s="31"/>
      <c r="AB137" s="31"/>
      <c r="AC137" s="309" t="s">
        <v>2715</v>
      </c>
      <c r="AD137" s="31" t="s">
        <v>2685</v>
      </c>
      <c r="AE137" s="312" t="s">
        <v>179</v>
      </c>
      <c r="AF137" s="47"/>
      <c r="AG137" s="116">
        <v>295</v>
      </c>
      <c r="AH137" s="117">
        <v>295</v>
      </c>
      <c r="AI137" s="116"/>
      <c r="AJ137" s="41" t="s">
        <v>179</v>
      </c>
      <c r="AK137" s="27" t="s">
        <v>3404</v>
      </c>
      <c r="AL137" s="47" t="s">
        <v>179</v>
      </c>
      <c r="AM137" s="280"/>
      <c r="AN137" s="75" t="s">
        <v>179</v>
      </c>
      <c r="AO137" s="202" t="str">
        <f>I137&amp;" "&amp;J137&amp;","&amp;" "&amp;K137&amp;" "&amp;L137</f>
        <v>5251 Kentucky Ave Indianapolis, IN 46221</v>
      </c>
      <c r="AP137" s="348"/>
      <c r="AQ137" s="435">
        <v>14</v>
      </c>
      <c r="AR137" s="435"/>
      <c r="AS137" s="390"/>
      <c r="AT137" s="390"/>
      <c r="AU137" s="390"/>
      <c r="AV137" s="390"/>
      <c r="AW137" s="390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34"/>
      <c r="CR137" s="34"/>
      <c r="CS137" s="34"/>
      <c r="CT137" s="34"/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34"/>
      <c r="DP137" s="34"/>
      <c r="DQ137" s="34"/>
      <c r="DR137" s="34"/>
      <c r="DS137" s="34"/>
      <c r="DT137" s="34"/>
      <c r="DU137" s="34"/>
      <c r="DV137" s="34"/>
      <c r="DW137" s="34"/>
      <c r="DX137" s="34"/>
      <c r="DY137" s="34"/>
      <c r="DZ137" s="34"/>
      <c r="EA137" s="34"/>
      <c r="EB137" s="34"/>
      <c r="EC137" s="34"/>
      <c r="ED137" s="34"/>
      <c r="EE137" s="34"/>
      <c r="EF137" s="34"/>
      <c r="EG137" s="34"/>
      <c r="EH137" s="34"/>
      <c r="EI137" s="34"/>
      <c r="EJ137" s="282"/>
      <c r="EK137" s="24"/>
      <c r="EL137" s="24"/>
      <c r="EM137" s="24"/>
      <c r="EN137" s="24"/>
      <c r="EO137" s="24"/>
      <c r="EP137" s="24"/>
      <c r="EQ137" s="24"/>
      <c r="ER137" s="24"/>
      <c r="ES137" s="24"/>
      <c r="ET137" s="24"/>
      <c r="EU137" s="24"/>
      <c r="EV137" s="24"/>
      <c r="EW137" s="24"/>
      <c r="EX137" s="24"/>
      <c r="EY137" s="24"/>
      <c r="EZ137" s="24"/>
      <c r="FA137" s="24"/>
      <c r="FB137" s="24"/>
      <c r="FC137" s="24"/>
      <c r="FD137" s="24"/>
      <c r="FE137" s="24"/>
    </row>
    <row r="138" spans="1:161" s="77" customFormat="1" ht="15" customHeight="1">
      <c r="A138" s="28" t="s">
        <v>3189</v>
      </c>
      <c r="B138" s="28"/>
      <c r="C138" s="51" t="s">
        <v>3156</v>
      </c>
      <c r="D138" s="28"/>
      <c r="E138" s="28"/>
      <c r="F138" s="24" t="s">
        <v>3405</v>
      </c>
      <c r="G138" s="24" t="s">
        <v>3406</v>
      </c>
      <c r="H138" s="47" t="s">
        <v>3407</v>
      </c>
      <c r="I138" s="29" t="s">
        <v>3408</v>
      </c>
      <c r="J138" s="29" t="s">
        <v>3409</v>
      </c>
      <c r="K138" s="28" t="s">
        <v>343</v>
      </c>
      <c r="L138" s="28">
        <v>46545</v>
      </c>
      <c r="M138" s="46" t="s">
        <v>3161</v>
      </c>
      <c r="N138" s="32" t="s">
        <v>3410</v>
      </c>
      <c r="O138" s="29" t="s">
        <v>2972</v>
      </c>
      <c r="P138" s="24" t="s">
        <v>3411</v>
      </c>
      <c r="Q138" s="24" t="s">
        <v>3412</v>
      </c>
      <c r="R138" s="24" t="s">
        <v>3413</v>
      </c>
      <c r="S138" s="28" t="s">
        <v>343</v>
      </c>
      <c r="T138" s="592">
        <v>46561</v>
      </c>
      <c r="U138" s="24"/>
      <c r="V138" s="733" t="s">
        <v>3414</v>
      </c>
      <c r="W138" s="30"/>
      <c r="X138" s="41"/>
      <c r="Y138" s="28">
        <v>714</v>
      </c>
      <c r="Z138" s="28">
        <v>721</v>
      </c>
      <c r="AA138" s="28"/>
      <c r="AB138" s="28"/>
      <c r="AC138" s="33" t="s">
        <v>2715</v>
      </c>
      <c r="AD138" s="28" t="s">
        <v>2685</v>
      </c>
      <c r="AE138" s="312"/>
      <c r="AF138" s="28"/>
      <c r="AG138" s="43"/>
      <c r="AH138" s="44">
        <v>270</v>
      </c>
      <c r="AI138" s="43"/>
      <c r="AJ138" s="41"/>
      <c r="AK138" s="27" t="s">
        <v>3415</v>
      </c>
      <c r="AL138" s="28" t="s">
        <v>179</v>
      </c>
      <c r="AM138" s="33"/>
      <c r="AN138" s="75"/>
      <c r="AO138" s="202" t="str">
        <f>I138&amp;" "&amp;J138&amp;","&amp;" "&amp;K138&amp;" "&amp;L138</f>
        <v>6155 Veterans Pkwy Mishawaka, IN 46545</v>
      </c>
      <c r="AP138" s="348"/>
      <c r="AQ138" s="281">
        <v>14</v>
      </c>
      <c r="AR138" s="435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34"/>
      <c r="DP138" s="34"/>
      <c r="DQ138" s="34"/>
      <c r="DR138" s="34"/>
      <c r="DS138" s="34"/>
      <c r="DT138" s="34"/>
      <c r="DU138" s="34"/>
      <c r="DV138" s="34"/>
      <c r="DW138" s="34"/>
      <c r="DX138" s="34"/>
      <c r="DY138" s="34"/>
      <c r="DZ138" s="34"/>
      <c r="EA138" s="34"/>
      <c r="EB138" s="34"/>
      <c r="EC138" s="34"/>
      <c r="ED138" s="34"/>
      <c r="EE138" s="34"/>
      <c r="EF138" s="34"/>
      <c r="EG138" s="34"/>
      <c r="EH138" s="34"/>
      <c r="EI138" s="34"/>
      <c r="EJ138" s="282"/>
      <c r="EK138" s="24"/>
      <c r="EL138" s="24"/>
      <c r="EM138" s="24"/>
      <c r="EN138" s="24"/>
      <c r="EO138" s="24"/>
      <c r="EP138" s="24"/>
      <c r="EQ138" s="24"/>
      <c r="ER138" s="24"/>
      <c r="ES138" s="24"/>
      <c r="ET138" s="24"/>
      <c r="EU138" s="24"/>
      <c r="EV138" s="24"/>
      <c r="EW138" s="24"/>
      <c r="EX138" s="24"/>
      <c r="EY138" s="24"/>
      <c r="EZ138" s="24"/>
      <c r="FA138" s="24"/>
      <c r="FB138" s="24"/>
      <c r="FC138" s="24"/>
      <c r="FD138" s="24"/>
      <c r="FE138" s="24"/>
    </row>
    <row r="139" spans="1:161" s="77" customFormat="1" ht="15" customHeight="1">
      <c r="A139" s="28" t="s">
        <v>3189</v>
      </c>
      <c r="B139" s="28"/>
      <c r="C139" s="51" t="s">
        <v>3156</v>
      </c>
      <c r="D139" s="47"/>
      <c r="E139" s="47">
        <v>72</v>
      </c>
      <c r="F139" s="48" t="s">
        <v>3416</v>
      </c>
      <c r="G139" s="48" t="s">
        <v>3417</v>
      </c>
      <c r="H139" s="47" t="s">
        <v>3418</v>
      </c>
      <c r="I139" s="51" t="s">
        <v>3419</v>
      </c>
      <c r="J139" s="51" t="s">
        <v>1851</v>
      </c>
      <c r="K139" s="47" t="s">
        <v>343</v>
      </c>
      <c r="L139" s="47">
        <v>46131</v>
      </c>
      <c r="M139" s="46" t="s">
        <v>3161</v>
      </c>
      <c r="N139" s="32" t="s">
        <v>3226</v>
      </c>
      <c r="O139" s="51" t="s">
        <v>3227</v>
      </c>
      <c r="P139" s="48" t="s">
        <v>2056</v>
      </c>
      <c r="Q139" s="48" t="s">
        <v>3228</v>
      </c>
      <c r="R139" s="48" t="s">
        <v>1851</v>
      </c>
      <c r="S139" s="47" t="s">
        <v>343</v>
      </c>
      <c r="T139" s="47">
        <v>46131</v>
      </c>
      <c r="U139" s="48"/>
      <c r="V139" s="240" t="s">
        <v>3229</v>
      </c>
      <c r="W139" s="73"/>
      <c r="X139" s="41" t="s">
        <v>179</v>
      </c>
      <c r="Y139" s="47">
        <v>721</v>
      </c>
      <c r="Z139" s="47">
        <v>724</v>
      </c>
      <c r="AA139" s="31"/>
      <c r="AB139" s="31"/>
      <c r="AC139" s="309" t="s">
        <v>2708</v>
      </c>
      <c r="AD139" s="31" t="s">
        <v>2685</v>
      </c>
      <c r="AE139" s="312" t="s">
        <v>179</v>
      </c>
      <c r="AF139" s="47"/>
      <c r="AG139" s="116">
        <v>295</v>
      </c>
      <c r="AH139" s="117">
        <v>295</v>
      </c>
      <c r="AI139" s="116"/>
      <c r="AJ139" s="41" t="s">
        <v>179</v>
      </c>
      <c r="AK139" s="27" t="s">
        <v>3420</v>
      </c>
      <c r="AL139" s="47" t="s">
        <v>179</v>
      </c>
      <c r="AM139" s="280"/>
      <c r="AN139" s="75" t="s">
        <v>179</v>
      </c>
      <c r="AO139" s="202" t="str">
        <f>I139&amp;" "&amp;J139&amp;","&amp;" "&amp;K139&amp;" "&amp;L139</f>
        <v>1220 Park Avenue Franklin, IN 46131</v>
      </c>
      <c r="AP139" s="348"/>
      <c r="AQ139" s="435">
        <v>15</v>
      </c>
      <c r="AR139" s="435"/>
      <c r="AS139" s="390"/>
      <c r="AT139" s="390"/>
      <c r="AU139" s="390"/>
      <c r="AV139" s="390"/>
      <c r="AW139" s="390"/>
      <c r="AX139" s="390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  <c r="CM139" s="34"/>
      <c r="CN139" s="34"/>
      <c r="CO139" s="34"/>
      <c r="CP139" s="34"/>
      <c r="CQ139" s="34"/>
      <c r="CR139" s="34"/>
      <c r="CS139" s="34"/>
      <c r="CT139" s="34"/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34"/>
      <c r="DP139" s="34"/>
      <c r="DQ139" s="34"/>
      <c r="DR139" s="34"/>
      <c r="DS139" s="34"/>
      <c r="DT139" s="34"/>
      <c r="DU139" s="34"/>
      <c r="DV139" s="34"/>
      <c r="DW139" s="34"/>
      <c r="DX139" s="34"/>
      <c r="DY139" s="34"/>
      <c r="DZ139" s="34"/>
      <c r="EA139" s="34"/>
      <c r="EB139" s="34"/>
      <c r="EC139" s="34"/>
      <c r="ED139" s="34"/>
      <c r="EE139" s="34"/>
      <c r="EF139" s="34"/>
      <c r="EG139" s="34"/>
      <c r="EH139" s="34"/>
      <c r="EI139" s="34"/>
      <c r="EJ139" s="282"/>
      <c r="EK139" s="24"/>
      <c r="EL139" s="24"/>
      <c r="EM139" s="24"/>
      <c r="EN139" s="24"/>
      <c r="EO139" s="24"/>
      <c r="EP139" s="24"/>
      <c r="EQ139" s="24"/>
      <c r="ER139" s="24"/>
      <c r="ES139" s="24"/>
      <c r="ET139" s="24"/>
      <c r="EU139" s="24"/>
      <c r="EV139" s="24"/>
      <c r="EW139" s="24"/>
      <c r="EX139" s="24"/>
      <c r="EY139" s="24"/>
      <c r="EZ139" s="24"/>
      <c r="FA139" s="24"/>
      <c r="FB139" s="24"/>
      <c r="FC139" s="24"/>
      <c r="FD139" s="24"/>
      <c r="FE139" s="24"/>
    </row>
    <row r="140" spans="1:161" s="77" customFormat="1" ht="15" customHeight="1">
      <c r="A140" s="28" t="s">
        <v>3189</v>
      </c>
      <c r="B140" s="28"/>
      <c r="C140" s="51" t="s">
        <v>3156</v>
      </c>
      <c r="D140" s="28"/>
      <c r="E140" s="28">
        <v>31</v>
      </c>
      <c r="F140" s="24" t="s">
        <v>3421</v>
      </c>
      <c r="G140" s="24" t="s">
        <v>3422</v>
      </c>
      <c r="H140" s="47" t="s">
        <v>3192</v>
      </c>
      <c r="I140" s="29" t="s">
        <v>3193</v>
      </c>
      <c r="J140" s="29" t="s">
        <v>3194</v>
      </c>
      <c r="K140" s="28" t="s">
        <v>308</v>
      </c>
      <c r="L140" s="28">
        <v>30548</v>
      </c>
      <c r="M140" s="46" t="s">
        <v>3161</v>
      </c>
      <c r="N140" s="32" t="s">
        <v>3195</v>
      </c>
      <c r="O140" s="29" t="s">
        <v>378</v>
      </c>
      <c r="P140" s="24" t="s">
        <v>3196</v>
      </c>
      <c r="Q140" s="24" t="s">
        <v>3197</v>
      </c>
      <c r="R140" s="24" t="s">
        <v>3198</v>
      </c>
      <c r="S140" s="28" t="s">
        <v>308</v>
      </c>
      <c r="T140" s="592">
        <v>30566</v>
      </c>
      <c r="U140" s="24"/>
      <c r="V140" s="733" t="s">
        <v>3199</v>
      </c>
      <c r="W140" s="30"/>
      <c r="X140" s="41"/>
      <c r="Y140" s="28">
        <v>721</v>
      </c>
      <c r="Z140" s="28">
        <v>724</v>
      </c>
      <c r="AA140" s="28"/>
      <c r="AB140" s="28"/>
      <c r="AC140" s="33" t="s">
        <v>2708</v>
      </c>
      <c r="AD140" s="28" t="s">
        <v>2685</v>
      </c>
      <c r="AE140" s="312"/>
      <c r="AF140" s="28"/>
      <c r="AG140" s="43"/>
      <c r="AH140" s="44">
        <v>295</v>
      </c>
      <c r="AI140" s="43"/>
      <c r="AJ140" s="41"/>
      <c r="AK140" s="27" t="s">
        <v>3200</v>
      </c>
      <c r="AL140" s="28"/>
      <c r="AM140" s="33"/>
      <c r="AN140" s="75"/>
      <c r="AO140" s="202" t="str">
        <f>I140&amp;" "&amp;J140&amp;","&amp;" "&amp;K140&amp;" "&amp;L140</f>
        <v>1675 GA Hwy 211 Hoschton, GA 30548</v>
      </c>
      <c r="AP140" s="348"/>
      <c r="AQ140" s="281">
        <v>15</v>
      </c>
      <c r="AR140" s="435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34"/>
      <c r="DP140" s="34"/>
      <c r="DQ140" s="34"/>
      <c r="DR140" s="34"/>
      <c r="DS140" s="34"/>
      <c r="DT140" s="34"/>
      <c r="DU140" s="34"/>
      <c r="DV140" s="34"/>
      <c r="DW140" s="34"/>
      <c r="DX140" s="34"/>
      <c r="DY140" s="34"/>
      <c r="DZ140" s="34"/>
      <c r="EA140" s="34"/>
      <c r="EB140" s="34"/>
      <c r="EC140" s="34"/>
      <c r="ED140" s="34"/>
      <c r="EE140" s="34"/>
      <c r="EF140" s="34"/>
      <c r="EG140" s="34"/>
      <c r="EH140" s="34"/>
      <c r="EI140" s="34"/>
      <c r="EJ140" s="282"/>
      <c r="EK140" s="24"/>
      <c r="EL140" s="24"/>
      <c r="EM140" s="24"/>
      <c r="EN140" s="24"/>
      <c r="EO140" s="24"/>
      <c r="EP140" s="24"/>
      <c r="EQ140" s="24"/>
      <c r="ER140" s="24"/>
      <c r="ES140" s="24"/>
      <c r="ET140" s="24"/>
      <c r="EU140" s="24"/>
      <c r="EV140" s="24"/>
      <c r="EW140" s="24"/>
      <c r="EX140" s="24"/>
      <c r="EY140" s="24"/>
      <c r="EZ140" s="24"/>
      <c r="FA140" s="24"/>
      <c r="FB140" s="24"/>
      <c r="FC140" s="24"/>
      <c r="FD140" s="24"/>
      <c r="FE140" s="24"/>
    </row>
    <row r="141" spans="1:161" s="77" customFormat="1" ht="15" customHeight="1">
      <c r="A141" s="28" t="s">
        <v>3189</v>
      </c>
      <c r="B141" s="28"/>
      <c r="C141" s="51" t="s">
        <v>3156</v>
      </c>
      <c r="D141" s="28"/>
      <c r="E141" s="28">
        <v>75</v>
      </c>
      <c r="F141" s="24" t="s">
        <v>3423</v>
      </c>
      <c r="G141" s="24" t="s">
        <v>3424</v>
      </c>
      <c r="H141" s="47" t="s">
        <v>3425</v>
      </c>
      <c r="I141" s="29" t="s">
        <v>3426</v>
      </c>
      <c r="J141" s="29" t="s">
        <v>3427</v>
      </c>
      <c r="K141" s="28" t="s">
        <v>343</v>
      </c>
      <c r="L141" s="28">
        <v>46037</v>
      </c>
      <c r="M141" s="46" t="s">
        <v>3161</v>
      </c>
      <c r="N141" s="32" t="s">
        <v>3428</v>
      </c>
      <c r="O141" s="29" t="s">
        <v>3429</v>
      </c>
      <c r="P141" s="24" t="s">
        <v>3430</v>
      </c>
      <c r="Q141" s="24" t="s">
        <v>3431</v>
      </c>
      <c r="R141" s="24" t="s">
        <v>3432</v>
      </c>
      <c r="S141" s="28" t="s">
        <v>343</v>
      </c>
      <c r="T141" s="592">
        <v>46040</v>
      </c>
      <c r="U141" s="24"/>
      <c r="V141" s="733" t="s">
        <v>3433</v>
      </c>
      <c r="W141" s="30"/>
      <c r="X141" s="41" t="s">
        <v>179</v>
      </c>
      <c r="Y141" s="28">
        <v>721</v>
      </c>
      <c r="Z141" s="28">
        <v>724</v>
      </c>
      <c r="AA141" s="28"/>
      <c r="AB141" s="28"/>
      <c r="AC141" s="33" t="s">
        <v>2708</v>
      </c>
      <c r="AD141" s="28" t="s">
        <v>2685</v>
      </c>
      <c r="AE141" s="312" t="s">
        <v>179</v>
      </c>
      <c r="AF141" s="28"/>
      <c r="AG141" s="43">
        <v>295</v>
      </c>
      <c r="AH141" s="44">
        <v>295</v>
      </c>
      <c r="AI141" s="43"/>
      <c r="AJ141" s="41" t="s">
        <v>179</v>
      </c>
      <c r="AK141" s="27" t="s">
        <v>3434</v>
      </c>
      <c r="AL141" s="28" t="s">
        <v>179</v>
      </c>
      <c r="AM141" s="33"/>
      <c r="AN141" s="75" t="s">
        <v>179</v>
      </c>
      <c r="AO141" s="202" t="str">
        <f>I141&amp;" "&amp;J141&amp;","&amp;" "&amp;K141&amp;" "&amp;L141</f>
        <v>14181 126th St. Fishers, IN 46037</v>
      </c>
      <c r="AP141" s="348"/>
      <c r="AQ141" s="281">
        <v>15</v>
      </c>
      <c r="AR141" s="435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  <c r="CM141" s="34"/>
      <c r="CN141" s="34"/>
      <c r="CO141" s="34"/>
      <c r="CP141" s="34"/>
      <c r="CQ141" s="34"/>
      <c r="CR141" s="34"/>
      <c r="CS141" s="34"/>
      <c r="CT141" s="34"/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34"/>
      <c r="DP141" s="34"/>
      <c r="DQ141" s="34"/>
      <c r="DR141" s="34"/>
      <c r="DS141" s="34"/>
      <c r="DT141" s="34"/>
      <c r="DU141" s="34"/>
      <c r="DV141" s="34"/>
      <c r="DW141" s="34"/>
      <c r="DX141" s="34"/>
      <c r="DY141" s="34"/>
      <c r="DZ141" s="34"/>
      <c r="EA141" s="34"/>
      <c r="EB141" s="34"/>
      <c r="EC141" s="34"/>
      <c r="ED141" s="34"/>
      <c r="EE141" s="34"/>
      <c r="EF141" s="34"/>
      <c r="EG141" s="34"/>
      <c r="EH141" s="34"/>
      <c r="EI141" s="34"/>
      <c r="EJ141" s="282"/>
      <c r="EK141" s="24"/>
      <c r="EL141" s="24"/>
      <c r="EM141" s="24"/>
      <c r="EN141" s="24"/>
      <c r="EO141" s="24"/>
      <c r="EP141" s="24"/>
      <c r="EQ141" s="24"/>
      <c r="ER141" s="24"/>
      <c r="ES141" s="24"/>
      <c r="ET141" s="24"/>
      <c r="EU141" s="24"/>
      <c r="EV141" s="24"/>
      <c r="EW141" s="24"/>
      <c r="EX141" s="24"/>
      <c r="EY141" s="24"/>
      <c r="EZ141" s="24"/>
      <c r="FA141" s="24"/>
      <c r="FB141" s="24"/>
      <c r="FC141" s="24"/>
      <c r="FD141" s="24"/>
      <c r="FE141" s="24"/>
    </row>
    <row r="142" spans="1:161" s="2" customFormat="1" ht="15" customHeight="1">
      <c r="A142" s="28" t="s">
        <v>3189</v>
      </c>
      <c r="B142" s="28"/>
      <c r="C142" s="51" t="s">
        <v>3156</v>
      </c>
      <c r="D142" s="28"/>
      <c r="E142" s="28">
        <v>79</v>
      </c>
      <c r="F142" s="24" t="s">
        <v>3435</v>
      </c>
      <c r="G142" s="24" t="s">
        <v>3436</v>
      </c>
      <c r="H142" s="47" t="s">
        <v>3437</v>
      </c>
      <c r="I142" s="29" t="s">
        <v>3438</v>
      </c>
      <c r="J142" s="29" t="s">
        <v>3439</v>
      </c>
      <c r="K142" s="28" t="s">
        <v>330</v>
      </c>
      <c r="L142" s="33">
        <v>49504</v>
      </c>
      <c r="M142" s="46" t="s">
        <v>3161</v>
      </c>
      <c r="N142" s="32" t="s">
        <v>3310</v>
      </c>
      <c r="O142" s="801" t="s">
        <v>3311</v>
      </c>
      <c r="P142" s="24" t="s">
        <v>3312</v>
      </c>
      <c r="Q142" s="48" t="s">
        <v>3313</v>
      </c>
      <c r="R142" s="48" t="s">
        <v>1136</v>
      </c>
      <c r="S142" s="47" t="s">
        <v>248</v>
      </c>
      <c r="T142" s="47">
        <v>45415</v>
      </c>
      <c r="U142" s="24"/>
      <c r="V142" s="733" t="s">
        <v>3314</v>
      </c>
      <c r="W142" s="806"/>
      <c r="X142" s="41" t="s">
        <v>179</v>
      </c>
      <c r="Y142" s="28">
        <v>721</v>
      </c>
      <c r="Z142" s="28">
        <v>724</v>
      </c>
      <c r="AA142" s="28"/>
      <c r="AB142" s="28"/>
      <c r="AC142" s="33" t="s">
        <v>2708</v>
      </c>
      <c r="AD142" s="28" t="s">
        <v>2685</v>
      </c>
      <c r="AE142" s="312" t="s">
        <v>179</v>
      </c>
      <c r="AF142" s="28"/>
      <c r="AG142" s="43">
        <v>295</v>
      </c>
      <c r="AH142" s="44">
        <v>295</v>
      </c>
      <c r="AI142" s="43"/>
      <c r="AJ142" s="41" t="s">
        <v>179</v>
      </c>
      <c r="AK142" s="27" t="s">
        <v>3440</v>
      </c>
      <c r="AL142" s="28" t="s">
        <v>179</v>
      </c>
      <c r="AM142" s="33"/>
      <c r="AN142" s="75" t="s">
        <v>179</v>
      </c>
      <c r="AO142" s="202" t="str">
        <f>I142&amp;" "&amp;J142&amp;","&amp;" "&amp;K142&amp;" "&amp;L142</f>
        <v>2550 Burritt St. NW Grand Rapids, MI 49504</v>
      </c>
      <c r="AP142" s="348"/>
      <c r="AQ142" s="281">
        <v>15</v>
      </c>
      <c r="AR142" s="435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34"/>
      <c r="DP142" s="34"/>
      <c r="DQ142" s="34"/>
      <c r="DR142" s="34"/>
      <c r="DS142" s="34"/>
      <c r="DT142" s="34"/>
      <c r="DU142" s="34"/>
      <c r="DV142" s="34"/>
      <c r="DW142" s="34"/>
      <c r="DX142" s="34"/>
      <c r="DY142" s="34"/>
      <c r="DZ142" s="34"/>
      <c r="EA142" s="34"/>
      <c r="EB142" s="34"/>
      <c r="EC142" s="34"/>
      <c r="ED142" s="34"/>
      <c r="EE142" s="34"/>
      <c r="EF142" s="34"/>
      <c r="EG142" s="34"/>
      <c r="EH142" s="34"/>
      <c r="EI142" s="34"/>
      <c r="EJ142" s="282"/>
      <c r="EK142" s="24"/>
      <c r="EL142" s="24"/>
      <c r="EM142" s="24"/>
      <c r="EN142" s="24"/>
      <c r="EO142" s="24"/>
      <c r="EP142" s="24"/>
      <c r="EQ142" s="24"/>
      <c r="ER142" s="24"/>
      <c r="ES142" s="24"/>
      <c r="ET142" s="24"/>
      <c r="EU142" s="24"/>
      <c r="EV142" s="24"/>
      <c r="EW142" s="24"/>
      <c r="EX142" s="24"/>
      <c r="EY142" s="24"/>
      <c r="EZ142" s="24"/>
      <c r="FA142" s="24"/>
      <c r="FB142" s="24"/>
      <c r="FC142" s="24"/>
      <c r="FD142" s="24"/>
      <c r="FE142" s="24"/>
    </row>
    <row r="143" spans="1:161" s="322" customFormat="1" ht="15" customHeight="1">
      <c r="A143" s="28" t="s">
        <v>3189</v>
      </c>
      <c r="B143" s="28"/>
      <c r="C143" s="51" t="s">
        <v>3156</v>
      </c>
      <c r="D143" s="28"/>
      <c r="E143" s="28">
        <v>26</v>
      </c>
      <c r="F143" s="24" t="s">
        <v>3441</v>
      </c>
      <c r="G143" s="24" t="s">
        <v>3442</v>
      </c>
      <c r="H143" s="47" t="s">
        <v>3443</v>
      </c>
      <c r="I143" s="29" t="s">
        <v>3444</v>
      </c>
      <c r="J143" s="29" t="s">
        <v>3445</v>
      </c>
      <c r="K143" s="28" t="s">
        <v>343</v>
      </c>
      <c r="L143" s="28">
        <v>46901</v>
      </c>
      <c r="M143" s="46" t="s">
        <v>3161</v>
      </c>
      <c r="N143" s="32" t="s">
        <v>3446</v>
      </c>
      <c r="O143" s="29" t="s">
        <v>507</v>
      </c>
      <c r="P143" s="24" t="s">
        <v>3447</v>
      </c>
      <c r="Q143" s="24" t="s">
        <v>3448</v>
      </c>
      <c r="R143" s="24" t="s">
        <v>919</v>
      </c>
      <c r="S143" s="28" t="s">
        <v>343</v>
      </c>
      <c r="T143" s="592">
        <v>46011</v>
      </c>
      <c r="U143" s="24"/>
      <c r="V143" s="733" t="s">
        <v>3449</v>
      </c>
      <c r="W143" s="30"/>
      <c r="X143" s="41" t="s">
        <v>179</v>
      </c>
      <c r="Y143" s="28">
        <v>721</v>
      </c>
      <c r="Z143" s="28">
        <v>724</v>
      </c>
      <c r="AA143" s="28"/>
      <c r="AB143" s="28"/>
      <c r="AC143" s="33" t="s">
        <v>2708</v>
      </c>
      <c r="AD143" s="28" t="s">
        <v>2685</v>
      </c>
      <c r="AE143" s="312" t="s">
        <v>179</v>
      </c>
      <c r="AF143" s="28"/>
      <c r="AG143" s="43">
        <v>295</v>
      </c>
      <c r="AH143" s="44">
        <v>295</v>
      </c>
      <c r="AI143" s="43"/>
      <c r="AJ143" s="41" t="s">
        <v>179</v>
      </c>
      <c r="AK143" s="27" t="s">
        <v>3450</v>
      </c>
      <c r="AL143" s="28" t="s">
        <v>179</v>
      </c>
      <c r="AM143" s="33"/>
      <c r="AN143" s="75" t="s">
        <v>179</v>
      </c>
      <c r="AO143" s="202" t="str">
        <f>I143&amp;" "&amp;J143&amp;","&amp;" "&amp;K143&amp;" "&amp;L143</f>
        <v>400 S. Union St. Kokomo, IN 46901</v>
      </c>
      <c r="AP143" s="348"/>
      <c r="AQ143" s="281">
        <v>15</v>
      </c>
      <c r="AR143" s="435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  <c r="CM143" s="34"/>
      <c r="CN143" s="34"/>
      <c r="CO143" s="34"/>
      <c r="CP143" s="34"/>
      <c r="CQ143" s="34"/>
      <c r="CR143" s="34"/>
      <c r="CS143" s="34"/>
      <c r="CT143" s="34"/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34"/>
      <c r="DP143" s="34"/>
      <c r="DQ143" s="34"/>
      <c r="DR143" s="34"/>
      <c r="DS143" s="34"/>
      <c r="DT143" s="34"/>
      <c r="DU143" s="34"/>
      <c r="DV143" s="34"/>
      <c r="DW143" s="34"/>
      <c r="DX143" s="34"/>
      <c r="DY143" s="34"/>
      <c r="DZ143" s="34"/>
      <c r="EA143" s="34"/>
      <c r="EB143" s="34"/>
      <c r="EC143" s="34"/>
      <c r="ED143" s="34"/>
      <c r="EE143" s="34"/>
      <c r="EF143" s="34"/>
      <c r="EG143" s="34"/>
      <c r="EH143" s="34"/>
      <c r="EI143" s="34"/>
      <c r="EJ143" s="282"/>
      <c r="EK143" s="24"/>
      <c r="EL143" s="24"/>
      <c r="EM143" s="24"/>
      <c r="EN143" s="24"/>
      <c r="EO143" s="24"/>
      <c r="EP143" s="24"/>
      <c r="EQ143" s="24"/>
      <c r="ER143" s="24"/>
      <c r="ES143" s="24"/>
      <c r="ET143" s="24"/>
      <c r="EU143" s="24"/>
      <c r="EV143" s="24"/>
      <c r="EW143" s="24"/>
      <c r="EX143" s="24"/>
      <c r="EY143" s="24"/>
      <c r="EZ143" s="24"/>
      <c r="FA143" s="24"/>
      <c r="FB143" s="24"/>
      <c r="FC143" s="24"/>
      <c r="FD143" s="24"/>
      <c r="FE143" s="24"/>
    </row>
    <row r="144" spans="1:161" s="318" customFormat="1" ht="15" customHeight="1">
      <c r="A144" s="28" t="s">
        <v>3189</v>
      </c>
      <c r="B144" s="28"/>
      <c r="C144" s="51" t="s">
        <v>3156</v>
      </c>
      <c r="D144" s="28">
        <v>31</v>
      </c>
      <c r="E144" s="28">
        <v>24</v>
      </c>
      <c r="F144" s="24" t="s">
        <v>3451</v>
      </c>
      <c r="G144" s="24" t="s">
        <v>3452</v>
      </c>
      <c r="H144" s="47" t="s">
        <v>3453</v>
      </c>
      <c r="I144" s="29" t="s">
        <v>3454</v>
      </c>
      <c r="J144" s="29" t="s">
        <v>3455</v>
      </c>
      <c r="K144" s="28" t="s">
        <v>532</v>
      </c>
      <c r="L144" s="28">
        <v>15247</v>
      </c>
      <c r="M144" s="46" t="s">
        <v>3161</v>
      </c>
      <c r="N144" s="32" t="s">
        <v>3456</v>
      </c>
      <c r="O144" s="29" t="s">
        <v>474</v>
      </c>
      <c r="P144" s="24" t="s">
        <v>972</v>
      </c>
      <c r="Q144" s="24" t="s">
        <v>3457</v>
      </c>
      <c r="R144" s="24" t="s">
        <v>3458</v>
      </c>
      <c r="S144" s="28" t="s">
        <v>532</v>
      </c>
      <c r="T144" s="592">
        <v>15044</v>
      </c>
      <c r="U144" s="24"/>
      <c r="V144" s="733" t="s">
        <v>3459</v>
      </c>
      <c r="W144" s="30"/>
      <c r="X144" s="41" t="s">
        <v>179</v>
      </c>
      <c r="Y144" s="28">
        <v>721</v>
      </c>
      <c r="Z144" s="28">
        <v>724</v>
      </c>
      <c r="AA144" s="28"/>
      <c r="AB144" s="28"/>
      <c r="AC144" s="33" t="s">
        <v>2708</v>
      </c>
      <c r="AD144" s="28" t="s">
        <v>2685</v>
      </c>
      <c r="AE144" s="312" t="s">
        <v>179</v>
      </c>
      <c r="AF144" s="28"/>
      <c r="AG144" s="43">
        <v>295</v>
      </c>
      <c r="AH144" s="44">
        <v>295</v>
      </c>
      <c r="AI144" s="43"/>
      <c r="AJ144" s="41" t="s">
        <v>179</v>
      </c>
      <c r="AK144" s="27" t="s">
        <v>3460</v>
      </c>
      <c r="AL144" s="28" t="s">
        <v>179</v>
      </c>
      <c r="AM144" s="33"/>
      <c r="AN144" s="75" t="s">
        <v>179</v>
      </c>
      <c r="AO144" s="202" t="str">
        <f>I144&amp;" "&amp;J144&amp;","&amp;" "&amp;K144&amp;" "&amp;L144</f>
        <v>1340 Hunter Road Verona, PA 15247</v>
      </c>
      <c r="AP144" s="348"/>
      <c r="AQ144" s="281">
        <v>15</v>
      </c>
      <c r="AR144" s="435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  <c r="DZ144" s="34"/>
      <c r="EA144" s="34"/>
      <c r="EB144" s="34"/>
      <c r="EC144" s="34"/>
      <c r="ED144" s="34"/>
      <c r="EE144" s="34"/>
      <c r="EF144" s="34"/>
      <c r="EG144" s="34"/>
      <c r="EH144" s="34"/>
      <c r="EI144" s="34"/>
      <c r="EJ144" s="282"/>
      <c r="EK144" s="24"/>
      <c r="EL144" s="24"/>
      <c r="EM144" s="24"/>
      <c r="EN144" s="24"/>
      <c r="EO144" s="24"/>
      <c r="EP144" s="24"/>
      <c r="EQ144" s="24"/>
      <c r="ER144" s="24"/>
      <c r="ES144" s="24"/>
      <c r="ET144" s="24"/>
      <c r="EU144" s="24"/>
      <c r="EV144" s="24"/>
      <c r="EW144" s="24"/>
      <c r="EX144" s="24"/>
      <c r="EY144" s="24"/>
      <c r="EZ144" s="24"/>
      <c r="FA144" s="24"/>
      <c r="FB144" s="24"/>
      <c r="FC144" s="24"/>
      <c r="FD144" s="24"/>
      <c r="FE144" s="24"/>
    </row>
    <row r="145" spans="1:161" s="318" customFormat="1" ht="15" customHeight="1">
      <c r="A145" s="28" t="s">
        <v>3189</v>
      </c>
      <c r="B145" s="28"/>
      <c r="C145" s="51" t="s">
        <v>3156</v>
      </c>
      <c r="D145" s="28"/>
      <c r="E145" s="28">
        <v>21</v>
      </c>
      <c r="F145" s="24" t="s">
        <v>3461</v>
      </c>
      <c r="G145" s="24" t="s">
        <v>3462</v>
      </c>
      <c r="H145" s="47" t="s">
        <v>3463</v>
      </c>
      <c r="I145" s="29" t="s">
        <v>3464</v>
      </c>
      <c r="J145" s="29" t="s">
        <v>3250</v>
      </c>
      <c r="K145" s="28" t="s">
        <v>170</v>
      </c>
      <c r="L145" s="28">
        <v>60004</v>
      </c>
      <c r="M145" s="46" t="s">
        <v>3161</v>
      </c>
      <c r="N145" s="32" t="s">
        <v>3246</v>
      </c>
      <c r="O145" s="29" t="s">
        <v>3247</v>
      </c>
      <c r="P145" s="24" t="s">
        <v>3248</v>
      </c>
      <c r="Q145" s="24" t="s">
        <v>3249</v>
      </c>
      <c r="R145" s="24" t="s">
        <v>3250</v>
      </c>
      <c r="S145" s="28" t="s">
        <v>170</v>
      </c>
      <c r="T145" s="592">
        <v>60004</v>
      </c>
      <c r="U145" s="24"/>
      <c r="V145" s="733" t="s">
        <v>3251</v>
      </c>
      <c r="W145" s="30"/>
      <c r="X145" s="41" t="s">
        <v>179</v>
      </c>
      <c r="Y145" s="28">
        <v>721</v>
      </c>
      <c r="Z145" s="28">
        <v>724</v>
      </c>
      <c r="AA145" s="28"/>
      <c r="AB145" s="28"/>
      <c r="AC145" s="33" t="s">
        <v>2708</v>
      </c>
      <c r="AD145" s="28" t="s">
        <v>2685</v>
      </c>
      <c r="AE145" s="312" t="s">
        <v>179</v>
      </c>
      <c r="AF145" s="28"/>
      <c r="AG145" s="43">
        <v>295</v>
      </c>
      <c r="AH145" s="44">
        <v>295</v>
      </c>
      <c r="AI145" s="43"/>
      <c r="AJ145" s="41" t="s">
        <v>179</v>
      </c>
      <c r="AK145" s="27" t="s">
        <v>3465</v>
      </c>
      <c r="AL145" s="28" t="s">
        <v>179</v>
      </c>
      <c r="AM145" s="33"/>
      <c r="AN145" s="75" t="s">
        <v>179</v>
      </c>
      <c r="AO145" s="202" t="str">
        <f>I145&amp;" "&amp;J145&amp;","&amp;" "&amp;K145&amp;" "&amp;L145</f>
        <v>536 N. Schoenbeck Rd. Arlington Heights, IL 60004</v>
      </c>
      <c r="AP145" s="348"/>
      <c r="AQ145" s="281">
        <v>15</v>
      </c>
      <c r="AR145" s="435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  <c r="CM145" s="34"/>
      <c r="CN145" s="34"/>
      <c r="CO145" s="34"/>
      <c r="CP145" s="34"/>
      <c r="CQ145" s="34"/>
      <c r="CR145" s="34"/>
      <c r="CS145" s="34"/>
      <c r="CT145" s="34"/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34"/>
      <c r="DP145" s="34"/>
      <c r="DQ145" s="34"/>
      <c r="DR145" s="34"/>
      <c r="DS145" s="34"/>
      <c r="DT145" s="34"/>
      <c r="DU145" s="34"/>
      <c r="DV145" s="34"/>
      <c r="DW145" s="34"/>
      <c r="DX145" s="34"/>
      <c r="DY145" s="34"/>
      <c r="DZ145" s="34"/>
      <c r="EA145" s="34"/>
      <c r="EB145" s="34"/>
      <c r="EC145" s="34"/>
      <c r="ED145" s="34"/>
      <c r="EE145" s="34"/>
      <c r="EF145" s="34"/>
      <c r="EG145" s="34"/>
      <c r="EH145" s="34"/>
      <c r="EI145" s="34"/>
      <c r="EJ145" s="282"/>
      <c r="EK145" s="24"/>
      <c r="EL145" s="24"/>
      <c r="EM145" s="24"/>
      <c r="EN145" s="24"/>
      <c r="EO145" s="24"/>
      <c r="EP145" s="24"/>
      <c r="EQ145" s="24"/>
      <c r="ER145" s="24"/>
      <c r="ES145" s="24"/>
      <c r="ET145" s="24"/>
      <c r="EU145" s="24"/>
      <c r="EV145" s="24"/>
      <c r="EW145" s="24"/>
      <c r="EX145" s="24"/>
      <c r="EY145" s="24"/>
      <c r="EZ145" s="24"/>
      <c r="FA145" s="24"/>
      <c r="FB145" s="24"/>
      <c r="FC145" s="24"/>
      <c r="FD145" s="24"/>
      <c r="FE145" s="24"/>
    </row>
    <row r="146" spans="1:161" s="318" customFormat="1" ht="15" customHeight="1">
      <c r="A146" s="28" t="s">
        <v>3189</v>
      </c>
      <c r="B146" s="28"/>
      <c r="C146" s="51" t="s">
        <v>3156</v>
      </c>
      <c r="D146" s="28">
        <v>124</v>
      </c>
      <c r="E146" s="28">
        <v>108</v>
      </c>
      <c r="F146" s="24" t="s">
        <v>3466</v>
      </c>
      <c r="G146" s="24" t="s">
        <v>3467</v>
      </c>
      <c r="H146" s="47"/>
      <c r="I146" s="40" t="s">
        <v>3468</v>
      </c>
      <c r="J146" s="40" t="s">
        <v>3469</v>
      </c>
      <c r="K146" s="386" t="s">
        <v>343</v>
      </c>
      <c r="L146" s="386">
        <v>46802</v>
      </c>
      <c r="M146" s="370" t="s">
        <v>3161</v>
      </c>
      <c r="N146" s="49" t="s">
        <v>3162</v>
      </c>
      <c r="O146" s="284" t="s">
        <v>332</v>
      </c>
      <c r="P146" s="24" t="s">
        <v>3163</v>
      </c>
      <c r="Q146" s="24" t="s">
        <v>3164</v>
      </c>
      <c r="R146" s="24" t="s">
        <v>3165</v>
      </c>
      <c r="S146" s="28" t="s">
        <v>343</v>
      </c>
      <c r="T146" s="592">
        <v>46738</v>
      </c>
      <c r="U146" s="24"/>
      <c r="V146" s="734" t="s">
        <v>3166</v>
      </c>
      <c r="W146" s="30"/>
      <c r="X146" s="41" t="s">
        <v>179</v>
      </c>
      <c r="Y146" s="28">
        <v>721</v>
      </c>
      <c r="Z146" s="28">
        <v>724</v>
      </c>
      <c r="AA146" s="28"/>
      <c r="AB146" s="28"/>
      <c r="AC146" s="33" t="s">
        <v>2708</v>
      </c>
      <c r="AD146" s="28" t="s">
        <v>2685</v>
      </c>
      <c r="AE146" s="312" t="s">
        <v>179</v>
      </c>
      <c r="AF146" s="28">
        <v>100</v>
      </c>
      <c r="AG146" s="43">
        <v>270</v>
      </c>
      <c r="AH146" s="44">
        <v>270</v>
      </c>
      <c r="AI146" s="43">
        <v>295</v>
      </c>
      <c r="AJ146" s="41" t="s">
        <v>179</v>
      </c>
      <c r="AK146" s="27" t="s">
        <v>3470</v>
      </c>
      <c r="AL146" s="28" t="s">
        <v>179</v>
      </c>
      <c r="AM146" s="33"/>
      <c r="AN146" s="75" t="s">
        <v>179</v>
      </c>
      <c r="AO146" s="202" t="str">
        <f>I146&amp;" "&amp;J146&amp;","&amp;" "&amp;K146&amp;" "&amp;L146</f>
        <v>1701 Freeman St. Fort Wayne, IN 46802</v>
      </c>
      <c r="AP146" s="348"/>
      <c r="AQ146" s="281">
        <v>15</v>
      </c>
      <c r="AR146" s="435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34"/>
      <c r="DB146" s="34"/>
      <c r="DC146" s="34"/>
      <c r="DD146" s="34"/>
      <c r="DE146" s="34"/>
      <c r="DF146" s="34"/>
      <c r="DG146" s="34"/>
      <c r="DH146" s="34"/>
      <c r="DI146" s="34"/>
      <c r="DJ146" s="34"/>
      <c r="DK146" s="34"/>
      <c r="DL146" s="34"/>
      <c r="DM146" s="34"/>
      <c r="DN146" s="34"/>
      <c r="DO146" s="34"/>
      <c r="DP146" s="34"/>
      <c r="DQ146" s="34"/>
      <c r="DR146" s="34"/>
      <c r="DS146" s="34"/>
      <c r="DT146" s="34"/>
      <c r="DU146" s="34"/>
      <c r="DV146" s="34"/>
      <c r="DW146" s="34"/>
      <c r="DX146" s="34"/>
      <c r="DY146" s="34"/>
      <c r="DZ146" s="34"/>
      <c r="EA146" s="34"/>
      <c r="EB146" s="34"/>
      <c r="EC146" s="34"/>
      <c r="ED146" s="34"/>
      <c r="EE146" s="34"/>
      <c r="EF146" s="34"/>
      <c r="EG146" s="34"/>
      <c r="EH146" s="34"/>
      <c r="EI146" s="34"/>
      <c r="EJ146" s="282"/>
      <c r="EK146" s="24"/>
      <c r="EL146" s="24"/>
      <c r="EM146" s="24"/>
      <c r="EN146" s="24"/>
      <c r="EO146" s="24"/>
      <c r="EP146" s="24"/>
      <c r="EQ146" s="24"/>
      <c r="ER146" s="24"/>
      <c r="ES146" s="24"/>
      <c r="ET146" s="24"/>
      <c r="EU146" s="24"/>
      <c r="EV146" s="24"/>
      <c r="EW146" s="24"/>
      <c r="EX146" s="24"/>
      <c r="EY146" s="24"/>
      <c r="EZ146" s="24"/>
      <c r="FA146" s="24"/>
      <c r="FB146" s="24"/>
      <c r="FC146" s="24"/>
      <c r="FD146" s="24"/>
      <c r="FE146" s="24"/>
    </row>
    <row r="147" spans="1:161" s="2" customFormat="1" ht="15" customHeight="1">
      <c r="A147" s="3" t="s">
        <v>3471</v>
      </c>
      <c r="B147" s="53" t="s">
        <v>179</v>
      </c>
      <c r="C147" s="6" t="s">
        <v>3156</v>
      </c>
      <c r="D147" s="53"/>
      <c r="E147" s="53"/>
      <c r="F147" s="21" t="s">
        <v>3472</v>
      </c>
      <c r="G147" s="21" t="s">
        <v>3473</v>
      </c>
      <c r="H147" s="53"/>
      <c r="I147" s="461" t="s">
        <v>3474</v>
      </c>
      <c r="J147" s="461" t="s">
        <v>742</v>
      </c>
      <c r="K147" s="462" t="s">
        <v>343</v>
      </c>
      <c r="L147" s="463">
        <v>46256</v>
      </c>
      <c r="M147" s="82" t="s">
        <v>3161</v>
      </c>
      <c r="N147" s="692" t="s">
        <v>3475</v>
      </c>
      <c r="O147" s="478" t="s">
        <v>604</v>
      </c>
      <c r="P147" s="21" t="s">
        <v>3476</v>
      </c>
      <c r="Q147" s="21" t="s">
        <v>3477</v>
      </c>
      <c r="R147" s="21" t="s">
        <v>3478</v>
      </c>
      <c r="S147" s="53" t="s">
        <v>343</v>
      </c>
      <c r="T147" s="53">
        <v>46060</v>
      </c>
      <c r="U147" s="21"/>
      <c r="V147" s="543"/>
      <c r="W147" s="54"/>
      <c r="X147" s="41"/>
      <c r="Y147" s="53">
        <v>609</v>
      </c>
      <c r="Z147" s="53">
        <v>612</v>
      </c>
      <c r="AA147" s="57"/>
      <c r="AB147" s="57"/>
      <c r="AC147" s="311" t="s">
        <v>2794</v>
      </c>
      <c r="AD147" s="57" t="s">
        <v>2685</v>
      </c>
      <c r="AE147" s="312"/>
      <c r="AF147" s="53"/>
      <c r="AG147" s="118"/>
      <c r="AH147" s="119">
        <v>295</v>
      </c>
      <c r="AI147" s="118"/>
      <c r="AJ147" s="41"/>
      <c r="AK147" s="62" t="s">
        <v>3479</v>
      </c>
      <c r="AL147" s="53"/>
      <c r="AM147" s="266"/>
      <c r="AN147" s="75"/>
      <c r="AO147" s="267"/>
      <c r="AP147" s="348"/>
      <c r="AQ147" s="267"/>
      <c r="AR147" s="267"/>
      <c r="AS147" s="268"/>
      <c r="AT147" s="268"/>
      <c r="AU147" s="268"/>
      <c r="AV147" s="268"/>
      <c r="AW147" s="268"/>
      <c r="AX147" s="186"/>
      <c r="AY147" s="268"/>
      <c r="AZ147" s="268"/>
      <c r="BA147" s="268"/>
      <c r="BB147" s="268"/>
      <c r="BC147" s="268"/>
      <c r="BD147" s="268"/>
      <c r="BE147" s="268"/>
      <c r="BF147" s="268"/>
      <c r="BG147" s="268"/>
      <c r="BH147" s="268"/>
      <c r="BI147" s="268"/>
      <c r="BJ147" s="268"/>
      <c r="BK147" s="268"/>
      <c r="BL147" s="268"/>
      <c r="BM147" s="268"/>
      <c r="BN147" s="268"/>
      <c r="BO147" s="268"/>
      <c r="BP147" s="186"/>
      <c r="BQ147" s="186"/>
      <c r="BR147" s="186"/>
      <c r="BS147" s="186"/>
      <c r="BT147" s="186"/>
      <c r="BU147" s="186"/>
      <c r="BV147" s="186"/>
      <c r="BW147" s="186"/>
      <c r="BX147" s="186"/>
      <c r="BY147" s="186"/>
      <c r="BZ147" s="186"/>
      <c r="CA147" s="186"/>
      <c r="CB147" s="186"/>
      <c r="CC147" s="186"/>
      <c r="CD147" s="186"/>
      <c r="CE147" s="186"/>
      <c r="CF147" s="186"/>
      <c r="CG147" s="186"/>
      <c r="CH147" s="186"/>
      <c r="CI147" s="186"/>
      <c r="CJ147" s="186"/>
      <c r="CK147" s="186"/>
      <c r="CL147" s="186"/>
      <c r="CM147" s="186"/>
      <c r="CN147" s="186"/>
      <c r="CO147" s="186"/>
      <c r="CP147" s="186"/>
      <c r="CQ147" s="186"/>
      <c r="CR147" s="186"/>
      <c r="CS147" s="186"/>
      <c r="CT147" s="186"/>
      <c r="CU147" s="186"/>
      <c r="CV147" s="186"/>
      <c r="CW147" s="186"/>
      <c r="CX147" s="186"/>
      <c r="CY147" s="186"/>
      <c r="CZ147" s="186"/>
      <c r="DA147" s="186"/>
      <c r="DB147" s="186"/>
      <c r="DC147" s="186"/>
      <c r="DD147" s="186"/>
      <c r="DE147" s="186"/>
      <c r="DF147" s="186"/>
      <c r="DG147" s="186"/>
      <c r="DH147" s="186"/>
      <c r="DI147" s="186"/>
      <c r="DJ147" s="186"/>
      <c r="DK147" s="186"/>
      <c r="DL147" s="186"/>
      <c r="DM147" s="186"/>
      <c r="DN147" s="186"/>
      <c r="DO147" s="186"/>
      <c r="DP147" s="186"/>
      <c r="DQ147" s="186"/>
      <c r="DR147" s="186"/>
      <c r="DS147" s="186"/>
      <c r="DT147" s="186"/>
      <c r="DU147" s="186"/>
      <c r="DV147" s="186"/>
      <c r="DW147" s="186"/>
      <c r="DX147" s="186"/>
      <c r="DY147" s="186"/>
      <c r="DZ147" s="186"/>
      <c r="EA147" s="186"/>
      <c r="EB147" s="186"/>
      <c r="EC147" s="186"/>
      <c r="ED147" s="186"/>
      <c r="EE147" s="186"/>
      <c r="EF147" s="186"/>
      <c r="EG147" s="186"/>
      <c r="EH147" s="186"/>
      <c r="EI147" s="186"/>
      <c r="EJ147" s="269"/>
    </row>
    <row r="148" spans="1:161" s="322" customFormat="1" ht="15" customHeight="1">
      <c r="A148" s="3" t="s">
        <v>3471</v>
      </c>
      <c r="B148" s="53" t="s">
        <v>179</v>
      </c>
      <c r="C148" s="6" t="s">
        <v>3156</v>
      </c>
      <c r="D148" s="3"/>
      <c r="E148" s="3"/>
      <c r="F148" s="2" t="s">
        <v>3480</v>
      </c>
      <c r="G148" s="2" t="s">
        <v>3481</v>
      </c>
      <c r="H148" s="53" t="s">
        <v>3482</v>
      </c>
      <c r="I148" s="388" t="s">
        <v>3483</v>
      </c>
      <c r="J148" s="388" t="s">
        <v>3484</v>
      </c>
      <c r="K148" s="373" t="s">
        <v>308</v>
      </c>
      <c r="L148" s="373">
        <v>30501</v>
      </c>
      <c r="M148" s="342" t="s">
        <v>3161</v>
      </c>
      <c r="N148" s="530" t="s">
        <v>3195</v>
      </c>
      <c r="O148" s="697" t="s">
        <v>378</v>
      </c>
      <c r="P148" s="2" t="s">
        <v>3196</v>
      </c>
      <c r="Q148" s="2"/>
      <c r="R148" s="2"/>
      <c r="S148" s="3"/>
      <c r="T148" s="593"/>
      <c r="U148" s="2"/>
      <c r="V148" s="735" t="s">
        <v>3199</v>
      </c>
      <c r="W148" s="59"/>
      <c r="X148" s="41"/>
      <c r="Y148" s="3"/>
      <c r="Z148" s="3"/>
      <c r="AA148" s="3"/>
      <c r="AB148" s="3"/>
      <c r="AC148" s="310"/>
      <c r="AD148" s="3"/>
      <c r="AE148" s="312"/>
      <c r="AF148" s="3"/>
      <c r="AG148" s="60"/>
      <c r="AH148" s="61">
        <v>295</v>
      </c>
      <c r="AI148" s="60"/>
      <c r="AJ148" s="41"/>
      <c r="AK148" s="62" t="s">
        <v>3485</v>
      </c>
      <c r="AL148" s="3"/>
      <c r="AM148" s="310"/>
      <c r="AN148" s="75"/>
      <c r="AO148" s="267"/>
      <c r="AP148" s="348"/>
      <c r="AQ148" s="271"/>
      <c r="AR148" s="267"/>
      <c r="AS148" s="186"/>
      <c r="AT148" s="186"/>
      <c r="AU148" s="186"/>
      <c r="AV148" s="186"/>
      <c r="AW148" s="186"/>
      <c r="AX148" s="186"/>
      <c r="AY148" s="186"/>
      <c r="AZ148" s="186"/>
      <c r="BA148" s="186"/>
      <c r="BB148" s="186"/>
      <c r="BC148" s="186"/>
      <c r="BD148" s="186"/>
      <c r="BE148" s="186"/>
      <c r="BF148" s="186"/>
      <c r="BG148" s="186"/>
      <c r="BH148" s="186"/>
      <c r="BI148" s="186"/>
      <c r="BJ148" s="186"/>
      <c r="BK148" s="186"/>
      <c r="BL148" s="186"/>
      <c r="BM148" s="186"/>
      <c r="BN148" s="186"/>
      <c r="BO148" s="186"/>
      <c r="BP148" s="186"/>
      <c r="BQ148" s="186"/>
      <c r="BR148" s="186"/>
      <c r="BS148" s="186"/>
      <c r="BT148" s="186"/>
      <c r="BU148" s="186"/>
      <c r="BV148" s="186"/>
      <c r="BW148" s="186"/>
      <c r="BX148" s="186"/>
      <c r="BY148" s="186"/>
      <c r="BZ148" s="186"/>
      <c r="CA148" s="186"/>
      <c r="CB148" s="186"/>
      <c r="CC148" s="186"/>
      <c r="CD148" s="186"/>
      <c r="CE148" s="186"/>
      <c r="CF148" s="186"/>
      <c r="CG148" s="186"/>
      <c r="CH148" s="186"/>
      <c r="CI148" s="186"/>
      <c r="CJ148" s="186"/>
      <c r="CK148" s="186"/>
      <c r="CL148" s="186"/>
      <c r="CM148" s="186"/>
      <c r="CN148" s="186"/>
      <c r="CO148" s="186"/>
      <c r="CP148" s="186"/>
      <c r="CQ148" s="186"/>
      <c r="CR148" s="186"/>
      <c r="CS148" s="186"/>
      <c r="CT148" s="186"/>
      <c r="CU148" s="186"/>
      <c r="CV148" s="186"/>
      <c r="CW148" s="186"/>
      <c r="CX148" s="186"/>
      <c r="CY148" s="186"/>
      <c r="CZ148" s="186"/>
      <c r="DA148" s="186"/>
      <c r="DB148" s="186"/>
      <c r="DC148" s="186"/>
      <c r="DD148" s="186"/>
      <c r="DE148" s="186"/>
      <c r="DF148" s="186"/>
      <c r="DG148" s="186"/>
      <c r="DH148" s="186"/>
      <c r="DI148" s="186"/>
      <c r="DJ148" s="186"/>
      <c r="DK148" s="186"/>
      <c r="DL148" s="186"/>
      <c r="DM148" s="186"/>
      <c r="DN148" s="186"/>
      <c r="DO148" s="186"/>
      <c r="DP148" s="186"/>
      <c r="DQ148" s="186"/>
      <c r="DR148" s="186"/>
      <c r="DS148" s="186"/>
      <c r="DT148" s="186"/>
      <c r="DU148" s="186"/>
      <c r="DV148" s="186"/>
      <c r="DW148" s="186"/>
      <c r="DX148" s="186"/>
      <c r="DY148" s="186"/>
      <c r="DZ148" s="186"/>
      <c r="EA148" s="186"/>
      <c r="EB148" s="186"/>
      <c r="EC148" s="186"/>
      <c r="ED148" s="186"/>
      <c r="EE148" s="186"/>
      <c r="EF148" s="186"/>
      <c r="EG148" s="186"/>
      <c r="EH148" s="186"/>
      <c r="EI148" s="186"/>
      <c r="EJ148" s="269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</row>
    <row r="149" spans="1:161" s="318" customFormat="1" ht="15" customHeight="1">
      <c r="A149" s="3" t="s">
        <v>3471</v>
      </c>
      <c r="B149" s="3"/>
      <c r="C149" s="58" t="s">
        <v>2734</v>
      </c>
      <c r="D149" s="3">
        <v>28</v>
      </c>
      <c r="E149" s="3">
        <v>44</v>
      </c>
      <c r="F149" s="2" t="s">
        <v>3486</v>
      </c>
      <c r="G149" s="2" t="s">
        <v>3487</v>
      </c>
      <c r="H149" s="53" t="s">
        <v>3488</v>
      </c>
      <c r="I149" s="58" t="s">
        <v>3489</v>
      </c>
      <c r="J149" s="58" t="s">
        <v>3490</v>
      </c>
      <c r="K149" s="3" t="s">
        <v>248</v>
      </c>
      <c r="L149" s="3">
        <v>45356</v>
      </c>
      <c r="M149" s="82" t="s">
        <v>3491</v>
      </c>
      <c r="N149" s="82"/>
      <c r="O149" s="58" t="s">
        <v>3492</v>
      </c>
      <c r="P149" s="2" t="s">
        <v>3493</v>
      </c>
      <c r="Q149" s="2" t="s">
        <v>3494</v>
      </c>
      <c r="R149" s="2" t="s">
        <v>3490</v>
      </c>
      <c r="S149" s="3" t="s">
        <v>248</v>
      </c>
      <c r="T149" s="593">
        <v>45356</v>
      </c>
      <c r="U149" s="2"/>
      <c r="V149" s="736" t="s">
        <v>3495</v>
      </c>
      <c r="W149" s="59"/>
      <c r="X149" s="41" t="s">
        <v>179</v>
      </c>
      <c r="Y149" s="3"/>
      <c r="Z149" s="3"/>
      <c r="AA149" s="3"/>
      <c r="AB149" s="3"/>
      <c r="AC149" s="310"/>
      <c r="AD149" s="3"/>
      <c r="AE149" s="312" t="s">
        <v>179</v>
      </c>
      <c r="AF149" s="3"/>
      <c r="AG149" s="60">
        <v>270</v>
      </c>
      <c r="AH149" s="61">
        <v>270</v>
      </c>
      <c r="AI149" s="60">
        <v>295</v>
      </c>
      <c r="AJ149" s="41" t="s">
        <v>179</v>
      </c>
      <c r="AK149" s="62" t="s">
        <v>3496</v>
      </c>
      <c r="AL149" s="3"/>
      <c r="AM149" s="310"/>
      <c r="AN149" s="75"/>
      <c r="AO149" s="267"/>
      <c r="AP149" s="348"/>
      <c r="AQ149" s="271"/>
      <c r="AR149" s="271"/>
      <c r="AS149" s="186"/>
      <c r="AT149" s="186"/>
      <c r="AU149" s="186"/>
      <c r="AV149" s="186"/>
      <c r="AW149" s="186"/>
      <c r="AX149" s="186"/>
      <c r="AY149" s="186"/>
      <c r="AZ149" s="186"/>
      <c r="BA149" s="186"/>
      <c r="BB149" s="186"/>
      <c r="BC149" s="186"/>
      <c r="BD149" s="186"/>
      <c r="BE149" s="186"/>
      <c r="BF149" s="186"/>
      <c r="BG149" s="186"/>
      <c r="BH149" s="186"/>
      <c r="BI149" s="186"/>
      <c r="BJ149" s="186"/>
      <c r="BK149" s="186"/>
      <c r="BL149" s="186"/>
      <c r="BM149" s="186"/>
      <c r="BN149" s="186"/>
      <c r="BO149" s="186"/>
      <c r="BP149" s="186"/>
      <c r="BQ149" s="186"/>
      <c r="BR149" s="186"/>
      <c r="BS149" s="186"/>
      <c r="BT149" s="186"/>
      <c r="BU149" s="186"/>
      <c r="BV149" s="186"/>
      <c r="BW149" s="186"/>
      <c r="BX149" s="186"/>
      <c r="BY149" s="186"/>
      <c r="BZ149" s="186"/>
      <c r="CA149" s="186"/>
      <c r="CB149" s="186"/>
      <c r="CC149" s="186"/>
      <c r="CD149" s="186"/>
      <c r="CE149" s="186"/>
      <c r="CF149" s="186"/>
      <c r="CG149" s="186"/>
      <c r="CH149" s="186"/>
      <c r="CI149" s="186"/>
      <c r="CJ149" s="186"/>
      <c r="CK149" s="186"/>
      <c r="CL149" s="186"/>
      <c r="CM149" s="186"/>
      <c r="CN149" s="186"/>
      <c r="CO149" s="186"/>
      <c r="CP149" s="186"/>
      <c r="CQ149" s="186"/>
      <c r="CR149" s="186"/>
      <c r="CS149" s="186"/>
      <c r="CT149" s="186"/>
      <c r="CU149" s="186"/>
      <c r="CV149" s="186"/>
      <c r="CW149" s="186"/>
      <c r="CX149" s="186"/>
      <c r="CY149" s="186"/>
      <c r="CZ149" s="186"/>
      <c r="DA149" s="186"/>
      <c r="DB149" s="186"/>
      <c r="DC149" s="186"/>
      <c r="DD149" s="186"/>
      <c r="DE149" s="186"/>
      <c r="DF149" s="186"/>
      <c r="DG149" s="186"/>
      <c r="DH149" s="186"/>
      <c r="DI149" s="186"/>
      <c r="DJ149" s="186"/>
      <c r="DK149" s="186"/>
      <c r="DL149" s="186"/>
      <c r="DM149" s="186"/>
      <c r="DN149" s="186"/>
      <c r="DO149" s="186"/>
      <c r="DP149" s="186"/>
      <c r="DQ149" s="186"/>
      <c r="DR149" s="186"/>
      <c r="DS149" s="186"/>
      <c r="DT149" s="186"/>
      <c r="DU149" s="186"/>
      <c r="DV149" s="186"/>
      <c r="DW149" s="186"/>
      <c r="DX149" s="186"/>
      <c r="DY149" s="186"/>
      <c r="DZ149" s="186"/>
      <c r="EA149" s="186"/>
      <c r="EB149" s="186"/>
      <c r="EC149" s="186"/>
      <c r="ED149" s="186"/>
      <c r="EE149" s="186"/>
      <c r="EF149" s="186"/>
      <c r="EG149" s="186"/>
      <c r="EH149" s="186"/>
      <c r="EI149" s="186"/>
      <c r="EJ149" s="269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</row>
    <row r="150" spans="1:161" s="318" customFormat="1" ht="15" customHeight="1">
      <c r="A150" s="3" t="s">
        <v>3497</v>
      </c>
      <c r="B150" s="3"/>
      <c r="C150" s="6" t="s">
        <v>2734</v>
      </c>
      <c r="D150" s="3"/>
      <c r="E150" s="3"/>
      <c r="F150" s="2" t="s">
        <v>3498</v>
      </c>
      <c r="G150" s="2" t="s">
        <v>3499</v>
      </c>
      <c r="H150" s="53"/>
      <c r="I150" s="6" t="s">
        <v>3500</v>
      </c>
      <c r="J150" s="58" t="s">
        <v>3501</v>
      </c>
      <c r="K150" s="3" t="s">
        <v>485</v>
      </c>
      <c r="L150" s="3">
        <v>33176</v>
      </c>
      <c r="M150" s="82" t="s">
        <v>3502</v>
      </c>
      <c r="N150" s="82"/>
      <c r="O150" s="58" t="s">
        <v>3503</v>
      </c>
      <c r="P150" s="2" t="s">
        <v>3504</v>
      </c>
      <c r="Q150" s="2" t="s">
        <v>3505</v>
      </c>
      <c r="R150" s="2" t="s">
        <v>3501</v>
      </c>
      <c r="S150" s="3" t="s">
        <v>485</v>
      </c>
      <c r="T150" s="593">
        <v>33175</v>
      </c>
      <c r="U150" s="2"/>
      <c r="V150" s="736" t="s">
        <v>3506</v>
      </c>
      <c r="W150" s="59"/>
      <c r="X150" s="53" t="s">
        <v>179</v>
      </c>
      <c r="Y150" s="3">
        <v>714</v>
      </c>
      <c r="Z150" s="53">
        <v>717</v>
      </c>
      <c r="AA150" s="3"/>
      <c r="AB150" s="3"/>
      <c r="AC150" s="310" t="s">
        <v>2715</v>
      </c>
      <c r="AD150" s="3" t="s">
        <v>2685</v>
      </c>
      <c r="AE150" s="583" t="s">
        <v>179</v>
      </c>
      <c r="AF150" s="3"/>
      <c r="AG150" s="650">
        <v>295</v>
      </c>
      <c r="AH150" s="651">
        <v>325</v>
      </c>
      <c r="AI150" s="650"/>
      <c r="AJ150" s="53" t="s">
        <v>179</v>
      </c>
      <c r="AK150" s="62" t="s">
        <v>3507</v>
      </c>
      <c r="AL150" s="3"/>
      <c r="AM150" s="310"/>
      <c r="AN150" s="266" t="s">
        <v>179</v>
      </c>
      <c r="AO150" s="267" t="str">
        <f>I150&amp;" "&amp;J150&amp;","&amp;" "&amp;K150&amp;" "&amp;L150</f>
        <v>9600 SW 107th Ave Miami, FL 33176</v>
      </c>
      <c r="AP150" s="267"/>
      <c r="AQ150" s="271">
        <v>7</v>
      </c>
      <c r="AR150" s="271"/>
      <c r="AS150" s="186"/>
      <c r="AT150" s="186"/>
      <c r="AU150" s="186"/>
      <c r="AV150" s="186"/>
      <c r="AW150" s="271"/>
      <c r="AX150" s="186"/>
      <c r="AY150" s="186"/>
      <c r="AZ150" s="186"/>
      <c r="BA150" s="186"/>
      <c r="BB150" s="186"/>
      <c r="BC150" s="186"/>
      <c r="BD150" s="186"/>
      <c r="BE150" s="186"/>
      <c r="BF150" s="186"/>
      <c r="BG150" s="186"/>
      <c r="BH150" s="186"/>
      <c r="BI150" s="186"/>
      <c r="BJ150" s="186"/>
      <c r="BK150" s="186"/>
      <c r="BL150" s="186"/>
      <c r="BM150" s="186"/>
      <c r="BN150" s="186"/>
      <c r="BO150" s="186"/>
      <c r="BP150" s="186"/>
      <c r="BQ150" s="186"/>
      <c r="BR150" s="186"/>
      <c r="BS150" s="186"/>
      <c r="BT150" s="186"/>
      <c r="BU150" s="186"/>
      <c r="BV150" s="186"/>
      <c r="BW150" s="186"/>
      <c r="BX150" s="186"/>
      <c r="BY150" s="186"/>
      <c r="BZ150" s="186"/>
      <c r="CA150" s="186"/>
      <c r="CB150" s="186"/>
      <c r="CC150" s="186"/>
      <c r="CD150" s="186"/>
      <c r="CE150" s="186"/>
      <c r="CF150" s="186"/>
      <c r="CG150" s="186"/>
      <c r="CH150" s="186"/>
      <c r="CI150" s="186"/>
      <c r="CJ150" s="186"/>
      <c r="CK150" s="186"/>
      <c r="CL150" s="186"/>
      <c r="CM150" s="186"/>
      <c r="CN150" s="186"/>
      <c r="CO150" s="186"/>
      <c r="CP150" s="186"/>
      <c r="CQ150" s="186"/>
      <c r="CR150" s="186"/>
      <c r="CS150" s="186"/>
      <c r="CT150" s="186"/>
      <c r="CU150" s="186"/>
      <c r="CV150" s="186"/>
      <c r="CW150" s="186"/>
      <c r="CX150" s="186"/>
      <c r="CY150" s="186"/>
      <c r="CZ150" s="186"/>
      <c r="DA150" s="186"/>
      <c r="DB150" s="186"/>
      <c r="DC150" s="186"/>
      <c r="DD150" s="186"/>
      <c r="DE150" s="186"/>
      <c r="DF150" s="186"/>
      <c r="DG150" s="186"/>
      <c r="DH150" s="186"/>
      <c r="DI150" s="186"/>
      <c r="DJ150" s="186"/>
      <c r="DK150" s="186"/>
      <c r="DL150" s="186"/>
      <c r="DM150" s="186"/>
      <c r="DN150" s="186"/>
      <c r="DO150" s="186"/>
      <c r="DP150" s="186"/>
      <c r="DQ150" s="186"/>
      <c r="DR150" s="186"/>
      <c r="DS150" s="186"/>
      <c r="DT150" s="186"/>
      <c r="DU150" s="186"/>
      <c r="DV150" s="186"/>
      <c r="DW150" s="186"/>
      <c r="DX150" s="186"/>
      <c r="DY150" s="186"/>
      <c r="DZ150" s="186"/>
      <c r="EA150" s="186"/>
      <c r="EB150" s="186"/>
      <c r="EC150" s="186"/>
      <c r="ED150" s="186"/>
      <c r="EE150" s="186"/>
      <c r="EF150" s="186"/>
      <c r="EG150" s="186"/>
      <c r="EH150" s="186"/>
      <c r="EI150" s="186"/>
      <c r="EJ150" s="269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</row>
    <row r="151" spans="1:161" s="318" customFormat="1" ht="15" customHeight="1">
      <c r="A151" s="3" t="s">
        <v>3497</v>
      </c>
      <c r="B151" s="3"/>
      <c r="C151" s="58" t="s">
        <v>2710</v>
      </c>
      <c r="D151" s="3"/>
      <c r="E151" s="3"/>
      <c r="F151" s="2" t="s">
        <v>3508</v>
      </c>
      <c r="G151" s="21" t="s">
        <v>84</v>
      </c>
      <c r="H151" s="53"/>
      <c r="I151" s="156" t="s">
        <v>85</v>
      </c>
      <c r="J151" s="156" t="s">
        <v>86</v>
      </c>
      <c r="K151" s="155" t="s">
        <v>61</v>
      </c>
      <c r="L151" s="156">
        <v>74801</v>
      </c>
      <c r="M151" s="273" t="s">
        <v>87</v>
      </c>
      <c r="N151" s="82"/>
      <c r="O151" s="21" t="s">
        <v>88</v>
      </c>
      <c r="P151" s="21" t="s">
        <v>89</v>
      </c>
      <c r="Q151" s="156" t="s">
        <v>90</v>
      </c>
      <c r="R151" s="156" t="s">
        <v>91</v>
      </c>
      <c r="S151" s="155" t="s">
        <v>61</v>
      </c>
      <c r="T151" s="155">
        <v>73003</v>
      </c>
      <c r="U151" s="2"/>
      <c r="V151" s="737" t="s">
        <v>92</v>
      </c>
      <c r="W151" s="59"/>
      <c r="X151" s="53"/>
      <c r="Y151" s="3">
        <v>728</v>
      </c>
      <c r="Z151" s="3">
        <v>731</v>
      </c>
      <c r="AA151" s="3"/>
      <c r="AB151" s="3"/>
      <c r="AC151" s="310" t="s">
        <v>2696</v>
      </c>
      <c r="AD151" s="3" t="s">
        <v>2685</v>
      </c>
      <c r="AE151" s="583"/>
      <c r="AF151" s="3"/>
      <c r="AG151" s="60"/>
      <c r="AH151" s="61"/>
      <c r="AI151" s="60"/>
      <c r="AJ151" s="53"/>
      <c r="AK151" s="62" t="s">
        <v>3509</v>
      </c>
      <c r="AL151" s="3"/>
      <c r="AM151" s="310"/>
      <c r="AN151" s="266"/>
      <c r="AO151" s="267" t="str">
        <f>I151&amp;" "&amp;J151&amp;","&amp;" "&amp;K151&amp;" "&amp;L151</f>
        <v>36000 Clearpond Rd. Shawnee, OK 74801</v>
      </c>
      <c r="AP151" s="271"/>
      <c r="AQ151" s="271"/>
      <c r="AR151" s="271"/>
      <c r="AS151" s="186"/>
      <c r="AT151" s="186"/>
      <c r="AU151" s="186"/>
      <c r="AV151" s="186"/>
      <c r="AW151" s="186"/>
      <c r="AX151" s="186"/>
      <c r="AY151" s="268"/>
      <c r="AZ151" s="268"/>
      <c r="BA151" s="268"/>
      <c r="BB151" s="268"/>
      <c r="BC151" s="268"/>
      <c r="BD151" s="268"/>
      <c r="BE151" s="268"/>
      <c r="BF151" s="268"/>
      <c r="BG151" s="268"/>
      <c r="BH151" s="268"/>
      <c r="BI151" s="268"/>
      <c r="BJ151" s="268"/>
      <c r="BK151" s="268"/>
      <c r="BL151" s="268"/>
      <c r="BM151" s="268"/>
      <c r="BN151" s="268"/>
      <c r="BO151" s="268"/>
      <c r="BP151" s="268"/>
      <c r="BQ151" s="268"/>
      <c r="BR151" s="268"/>
      <c r="BS151" s="268"/>
      <c r="BT151" s="268"/>
      <c r="BU151" s="268"/>
      <c r="BV151" s="268"/>
      <c r="BW151" s="268"/>
      <c r="BX151" s="268"/>
      <c r="BY151" s="268"/>
      <c r="BZ151" s="268"/>
      <c r="CA151" s="268"/>
      <c r="CB151" s="268"/>
      <c r="CC151" s="268"/>
      <c r="CD151" s="268"/>
      <c r="CE151" s="268"/>
      <c r="CF151" s="268"/>
      <c r="CG151" s="268"/>
      <c r="CH151" s="268"/>
      <c r="CI151" s="268"/>
      <c r="CJ151" s="268"/>
      <c r="CK151" s="268"/>
      <c r="CL151" s="268"/>
      <c r="CM151" s="268"/>
      <c r="CN151" s="268"/>
      <c r="CO151" s="268"/>
      <c r="CP151" s="268"/>
      <c r="CQ151" s="268"/>
      <c r="CR151" s="268"/>
      <c r="CS151" s="268"/>
      <c r="CT151" s="268"/>
      <c r="CU151" s="268"/>
      <c r="CV151" s="268"/>
      <c r="CW151" s="268"/>
      <c r="CX151" s="268"/>
      <c r="CY151" s="268"/>
      <c r="CZ151" s="268"/>
      <c r="DA151" s="268"/>
      <c r="DB151" s="268"/>
      <c r="DC151" s="268"/>
      <c r="DD151" s="268"/>
      <c r="DE151" s="268"/>
      <c r="DF151" s="268"/>
      <c r="DG151" s="268"/>
      <c r="DH151" s="268"/>
      <c r="DI151" s="268"/>
      <c r="DJ151" s="268"/>
      <c r="DK151" s="268"/>
      <c r="DL151" s="268"/>
      <c r="DM151" s="268"/>
      <c r="DN151" s="268"/>
      <c r="DO151" s="268"/>
      <c r="DP151" s="268"/>
      <c r="DQ151" s="268"/>
      <c r="DR151" s="268"/>
      <c r="DS151" s="268"/>
      <c r="DT151" s="268"/>
      <c r="DU151" s="268"/>
      <c r="DV151" s="268"/>
      <c r="DW151" s="268"/>
      <c r="DX151" s="268"/>
      <c r="DY151" s="268"/>
      <c r="DZ151" s="268"/>
      <c r="EA151" s="268"/>
      <c r="EB151" s="268"/>
      <c r="EC151" s="268"/>
      <c r="ED151" s="268"/>
      <c r="EE151" s="268"/>
      <c r="EF151" s="268"/>
      <c r="EG151" s="268"/>
      <c r="EH151" s="268"/>
      <c r="EI151" s="268"/>
      <c r="EJ151" s="278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</row>
    <row r="152" spans="1:161" s="318" customFormat="1" ht="15" customHeight="1">
      <c r="A152" s="3" t="s">
        <v>3497</v>
      </c>
      <c r="B152" s="3"/>
      <c r="C152" s="6" t="s">
        <v>3156</v>
      </c>
      <c r="D152" s="53"/>
      <c r="E152" s="53">
        <v>15</v>
      </c>
      <c r="F152" s="21" t="s">
        <v>3510</v>
      </c>
      <c r="G152" s="21" t="s">
        <v>3511</v>
      </c>
      <c r="H152" s="53"/>
      <c r="I152" s="6" t="s">
        <v>3390</v>
      </c>
      <c r="J152" s="6" t="s">
        <v>2646</v>
      </c>
      <c r="K152" s="53" t="s">
        <v>624</v>
      </c>
      <c r="L152" s="53">
        <v>40505</v>
      </c>
      <c r="M152" s="82" t="s">
        <v>3161</v>
      </c>
      <c r="N152" s="458" t="s">
        <v>3391</v>
      </c>
      <c r="O152" s="6" t="s">
        <v>3392</v>
      </c>
      <c r="P152" s="21" t="s">
        <v>3393</v>
      </c>
      <c r="Q152" s="21" t="s">
        <v>3394</v>
      </c>
      <c r="R152" s="21" t="s">
        <v>2646</v>
      </c>
      <c r="S152" s="53" t="s">
        <v>624</v>
      </c>
      <c r="T152" s="53">
        <v>40505</v>
      </c>
      <c r="U152" s="21"/>
      <c r="V152" s="260" t="s">
        <v>3395</v>
      </c>
      <c r="W152" s="54"/>
      <c r="X152" s="41" t="s">
        <v>179</v>
      </c>
      <c r="Y152" s="53">
        <v>609</v>
      </c>
      <c r="Z152" s="53">
        <v>612</v>
      </c>
      <c r="AA152" s="57"/>
      <c r="AB152" s="57"/>
      <c r="AC152" s="311" t="s">
        <v>2794</v>
      </c>
      <c r="AD152" s="57" t="s">
        <v>2685</v>
      </c>
      <c r="AE152" s="312" t="s">
        <v>179</v>
      </c>
      <c r="AF152" s="53"/>
      <c r="AG152" s="118">
        <v>295</v>
      </c>
      <c r="AH152" s="119">
        <v>295</v>
      </c>
      <c r="AI152" s="118"/>
      <c r="AJ152" s="41" t="s">
        <v>179</v>
      </c>
      <c r="AK152" s="62" t="s">
        <v>3396</v>
      </c>
      <c r="AL152" s="53"/>
      <c r="AM152" s="266"/>
      <c r="AN152" s="75" t="s">
        <v>179</v>
      </c>
      <c r="AO152" s="267"/>
      <c r="AP152" s="348"/>
      <c r="AQ152" s="267"/>
      <c r="AR152" s="267"/>
      <c r="AS152" s="268"/>
      <c r="AT152" s="268"/>
      <c r="AU152" s="268"/>
      <c r="AV152" s="268"/>
      <c r="AW152" s="268"/>
      <c r="AX152" s="186"/>
      <c r="AY152" s="186"/>
      <c r="AZ152" s="186"/>
      <c r="BA152" s="186"/>
      <c r="BB152" s="186"/>
      <c r="BC152" s="186"/>
      <c r="BD152" s="186"/>
      <c r="BE152" s="186"/>
      <c r="BF152" s="186"/>
      <c r="BG152" s="186"/>
      <c r="BH152" s="186"/>
      <c r="BI152" s="186"/>
      <c r="BJ152" s="186"/>
      <c r="BK152" s="186"/>
      <c r="BL152" s="186"/>
      <c r="BM152" s="186"/>
      <c r="BN152" s="186"/>
      <c r="BO152" s="186"/>
      <c r="BP152" s="186"/>
      <c r="BQ152" s="186"/>
      <c r="BR152" s="186"/>
      <c r="BS152" s="186"/>
      <c r="BT152" s="186"/>
      <c r="BU152" s="186"/>
      <c r="BV152" s="186"/>
      <c r="BW152" s="186"/>
      <c r="BX152" s="186"/>
      <c r="BY152" s="186"/>
      <c r="BZ152" s="186"/>
      <c r="CA152" s="186"/>
      <c r="CB152" s="186"/>
      <c r="CC152" s="186"/>
      <c r="CD152" s="186"/>
      <c r="CE152" s="186"/>
      <c r="CF152" s="186"/>
      <c r="CG152" s="186"/>
      <c r="CH152" s="186"/>
      <c r="CI152" s="186"/>
      <c r="CJ152" s="186"/>
      <c r="CK152" s="186"/>
      <c r="CL152" s="186"/>
      <c r="CM152" s="186"/>
      <c r="CN152" s="186"/>
      <c r="CO152" s="186"/>
      <c r="CP152" s="186"/>
      <c r="CQ152" s="186"/>
      <c r="CR152" s="186"/>
      <c r="CS152" s="186"/>
      <c r="CT152" s="186"/>
      <c r="CU152" s="186"/>
      <c r="CV152" s="186"/>
      <c r="CW152" s="186"/>
      <c r="CX152" s="186"/>
      <c r="CY152" s="186"/>
      <c r="CZ152" s="186"/>
      <c r="DA152" s="186"/>
      <c r="DB152" s="186"/>
      <c r="DC152" s="186"/>
      <c r="DD152" s="186"/>
      <c r="DE152" s="186"/>
      <c r="DF152" s="186"/>
      <c r="DG152" s="186"/>
      <c r="DH152" s="186"/>
      <c r="DI152" s="186"/>
      <c r="DJ152" s="186"/>
      <c r="DK152" s="186"/>
      <c r="DL152" s="186"/>
      <c r="DM152" s="186"/>
      <c r="DN152" s="186"/>
      <c r="DO152" s="186"/>
      <c r="DP152" s="186"/>
      <c r="DQ152" s="186"/>
      <c r="DR152" s="186"/>
      <c r="DS152" s="186"/>
      <c r="DT152" s="186"/>
      <c r="DU152" s="186"/>
      <c r="DV152" s="186"/>
      <c r="DW152" s="186"/>
      <c r="DX152" s="186"/>
      <c r="DY152" s="186"/>
      <c r="DZ152" s="186"/>
      <c r="EA152" s="186"/>
      <c r="EB152" s="186"/>
      <c r="EC152" s="186"/>
      <c r="ED152" s="186"/>
      <c r="EE152" s="186"/>
      <c r="EF152" s="186"/>
      <c r="EG152" s="186"/>
      <c r="EH152" s="186"/>
      <c r="EI152" s="186"/>
      <c r="EJ152" s="269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</row>
    <row r="153" spans="1:161" s="322" customFormat="1" ht="15" customHeight="1">
      <c r="A153" s="3" t="s">
        <v>3497</v>
      </c>
      <c r="B153" s="3" t="s">
        <v>179</v>
      </c>
      <c r="C153" s="6" t="s">
        <v>2710</v>
      </c>
      <c r="D153" s="3"/>
      <c r="E153" s="3"/>
      <c r="F153" s="2" t="s">
        <v>3512</v>
      </c>
      <c r="G153" s="2" t="s">
        <v>3513</v>
      </c>
      <c r="H153" s="53" t="s">
        <v>284</v>
      </c>
      <c r="I153" s="58" t="s">
        <v>3514</v>
      </c>
      <c r="J153" s="58" t="s">
        <v>286</v>
      </c>
      <c r="K153" s="3" t="s">
        <v>287</v>
      </c>
      <c r="L153" s="3">
        <v>37683</v>
      </c>
      <c r="M153" s="21" t="s">
        <v>288</v>
      </c>
      <c r="N153" s="21"/>
      <c r="O153" s="58" t="s">
        <v>289</v>
      </c>
      <c r="P153" s="2" t="s">
        <v>290</v>
      </c>
      <c r="Q153" s="186"/>
      <c r="R153" s="2"/>
      <c r="S153" s="3"/>
      <c r="T153" s="712"/>
      <c r="U153" s="2"/>
      <c r="V153" s="736" t="s">
        <v>291</v>
      </c>
      <c r="W153" s="59"/>
      <c r="X153" s="53"/>
      <c r="Y153" s="3">
        <v>616</v>
      </c>
      <c r="Z153" s="3">
        <v>619</v>
      </c>
      <c r="AA153" s="3"/>
      <c r="AB153" s="3"/>
      <c r="AC153" s="310" t="s">
        <v>2684</v>
      </c>
      <c r="AD153" s="3" t="s">
        <v>2685</v>
      </c>
      <c r="AE153" s="583"/>
      <c r="AF153" s="3"/>
      <c r="AG153" s="60"/>
      <c r="AH153" s="61"/>
      <c r="AI153" s="60"/>
      <c r="AJ153" s="53"/>
      <c r="AK153" s="62" t="s">
        <v>3515</v>
      </c>
      <c r="AL153" s="3"/>
      <c r="AM153" s="310"/>
      <c r="AN153" s="266"/>
      <c r="AO153" s="267" t="str">
        <f>I153&amp;" "&amp;J153&amp;","&amp;" "&amp;K153&amp;" "&amp;L153</f>
        <v>290 Fairground Hill Mountain City, TN 37683</v>
      </c>
      <c r="AP153" s="267"/>
      <c r="AQ153" s="271">
        <v>5</v>
      </c>
      <c r="AR153" s="271"/>
      <c r="AS153" s="186"/>
      <c r="AT153" s="186"/>
      <c r="AU153" s="186"/>
      <c r="AV153" s="186"/>
      <c r="AW153" s="186"/>
      <c r="AX153" s="186"/>
      <c r="AY153" s="186"/>
      <c r="AZ153" s="186"/>
      <c r="BA153" s="186"/>
      <c r="BB153" s="186"/>
      <c r="BC153" s="186"/>
      <c r="BD153" s="186"/>
      <c r="BE153" s="186"/>
      <c r="BF153" s="186"/>
      <c r="BG153" s="186"/>
      <c r="BH153" s="186"/>
      <c r="BI153" s="186"/>
      <c r="BJ153" s="186"/>
      <c r="BK153" s="186"/>
      <c r="BL153" s="186"/>
      <c r="BM153" s="186"/>
      <c r="BN153" s="186"/>
      <c r="BO153" s="186"/>
      <c r="BP153" s="186"/>
      <c r="BQ153" s="186"/>
      <c r="BR153" s="186"/>
      <c r="BS153" s="186"/>
      <c r="BT153" s="186"/>
      <c r="BU153" s="186"/>
      <c r="BV153" s="186"/>
      <c r="BW153" s="186"/>
      <c r="BX153" s="186"/>
      <c r="BY153" s="186"/>
      <c r="BZ153" s="186"/>
      <c r="CA153" s="186"/>
      <c r="CB153" s="186"/>
      <c r="CC153" s="186"/>
      <c r="CD153" s="186"/>
      <c r="CE153" s="186"/>
      <c r="CF153" s="186"/>
      <c r="CG153" s="186"/>
      <c r="CH153" s="186"/>
      <c r="CI153" s="186"/>
      <c r="CJ153" s="186"/>
      <c r="CK153" s="186"/>
      <c r="CL153" s="186"/>
      <c r="CM153" s="186"/>
      <c r="CN153" s="186"/>
      <c r="CO153" s="186"/>
      <c r="CP153" s="186"/>
      <c r="CQ153" s="186"/>
      <c r="CR153" s="186"/>
      <c r="CS153" s="186"/>
      <c r="CT153" s="186"/>
      <c r="CU153" s="186"/>
      <c r="CV153" s="186"/>
      <c r="CW153" s="186"/>
      <c r="CX153" s="186"/>
      <c r="CY153" s="186"/>
      <c r="CZ153" s="186"/>
      <c r="DA153" s="186"/>
      <c r="DB153" s="186"/>
      <c r="DC153" s="186"/>
      <c r="DD153" s="186"/>
      <c r="DE153" s="186"/>
      <c r="DF153" s="186"/>
      <c r="DG153" s="186"/>
      <c r="DH153" s="186"/>
      <c r="DI153" s="186"/>
      <c r="DJ153" s="186"/>
      <c r="DK153" s="186"/>
      <c r="DL153" s="186"/>
      <c r="DM153" s="186"/>
      <c r="DN153" s="186"/>
      <c r="DO153" s="186"/>
      <c r="DP153" s="186"/>
      <c r="DQ153" s="186"/>
      <c r="DR153" s="186"/>
      <c r="DS153" s="186"/>
      <c r="DT153" s="186"/>
      <c r="DU153" s="186"/>
      <c r="DV153" s="186"/>
      <c r="DW153" s="186"/>
      <c r="DX153" s="186"/>
      <c r="DY153" s="186"/>
      <c r="DZ153" s="186"/>
      <c r="EA153" s="186"/>
      <c r="EB153" s="186"/>
      <c r="EC153" s="186"/>
      <c r="ED153" s="186"/>
      <c r="EE153" s="186"/>
      <c r="EF153" s="186"/>
      <c r="EG153" s="186"/>
      <c r="EH153" s="186"/>
      <c r="EI153" s="186"/>
      <c r="EJ153" s="269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</row>
    <row r="154" spans="1:161" s="318" customFormat="1" ht="15" customHeight="1">
      <c r="A154" s="3" t="s">
        <v>3497</v>
      </c>
      <c r="B154" s="3"/>
      <c r="C154" s="6" t="s">
        <v>3066</v>
      </c>
      <c r="D154" s="53"/>
      <c r="E154" s="53"/>
      <c r="F154" s="21" t="s">
        <v>3516</v>
      </c>
      <c r="G154" s="2" t="s">
        <v>3517</v>
      </c>
      <c r="H154" s="53"/>
      <c r="I154" s="58" t="s">
        <v>504</v>
      </c>
      <c r="J154" s="58" t="s">
        <v>505</v>
      </c>
      <c r="K154" s="3" t="s">
        <v>287</v>
      </c>
      <c r="L154" s="310">
        <v>37167</v>
      </c>
      <c r="M154" s="21" t="s">
        <v>1780</v>
      </c>
      <c r="N154" s="382" t="s">
        <v>3111</v>
      </c>
      <c r="O154" s="607" t="s">
        <v>507</v>
      </c>
      <c r="P154" s="2" t="s">
        <v>508</v>
      </c>
      <c r="Q154" s="2" t="s">
        <v>509</v>
      </c>
      <c r="R154" s="2" t="s">
        <v>510</v>
      </c>
      <c r="S154" s="3" t="s">
        <v>287</v>
      </c>
      <c r="T154" s="593">
        <v>37087</v>
      </c>
      <c r="U154" s="2"/>
      <c r="V154" s="736"/>
      <c r="W154" s="54"/>
      <c r="X154" s="53"/>
      <c r="Y154" s="53">
        <v>714</v>
      </c>
      <c r="Z154" s="53">
        <v>717</v>
      </c>
      <c r="AA154" s="57"/>
      <c r="AB154" s="57"/>
      <c r="AC154" s="311" t="s">
        <v>2715</v>
      </c>
      <c r="AD154" s="57" t="s">
        <v>2685</v>
      </c>
      <c r="AE154" s="583"/>
      <c r="AF154" s="53"/>
      <c r="AG154" s="118"/>
      <c r="AH154" s="119">
        <v>295</v>
      </c>
      <c r="AI154" s="118"/>
      <c r="AJ154" s="53"/>
      <c r="AK154" s="62" t="s">
        <v>3112</v>
      </c>
      <c r="AL154" s="53"/>
      <c r="AM154" s="266"/>
      <c r="AN154" s="266"/>
      <c r="AO154" s="267" t="str">
        <f>I154&amp;" "&amp;J154&amp;","&amp;" "&amp;K154&amp;" "&amp;L154</f>
        <v>6910 Stroop Lane Smyrna, TN 37167</v>
      </c>
      <c r="AP154" s="267"/>
      <c r="AQ154" s="271">
        <v>14</v>
      </c>
      <c r="AR154" s="271"/>
      <c r="AS154" s="186"/>
      <c r="AT154" s="186"/>
      <c r="AU154" s="186"/>
      <c r="AV154" s="186"/>
      <c r="AW154" s="186"/>
      <c r="AX154" s="186"/>
      <c r="AY154" s="186"/>
      <c r="AZ154" s="186"/>
      <c r="BA154" s="186"/>
      <c r="BB154" s="186"/>
      <c r="BC154" s="186"/>
      <c r="BD154" s="186"/>
      <c r="BE154" s="186"/>
      <c r="BF154" s="186"/>
      <c r="BG154" s="186"/>
      <c r="BH154" s="186"/>
      <c r="BI154" s="186"/>
      <c r="BJ154" s="186"/>
      <c r="BK154" s="186"/>
      <c r="BL154" s="186"/>
      <c r="BM154" s="186"/>
      <c r="BN154" s="186"/>
      <c r="BO154" s="186"/>
      <c r="BP154" s="186"/>
      <c r="BQ154" s="186"/>
      <c r="BR154" s="186"/>
      <c r="BS154" s="186"/>
      <c r="BT154" s="186"/>
      <c r="BU154" s="186"/>
      <c r="BV154" s="186"/>
      <c r="BW154" s="186"/>
      <c r="BX154" s="186"/>
      <c r="BY154" s="186"/>
      <c r="BZ154" s="186"/>
      <c r="CA154" s="186"/>
      <c r="CB154" s="186"/>
      <c r="CC154" s="186"/>
      <c r="CD154" s="186"/>
      <c r="CE154" s="186"/>
      <c r="CF154" s="186"/>
      <c r="CG154" s="186"/>
      <c r="CH154" s="186"/>
      <c r="CI154" s="186"/>
      <c r="CJ154" s="186"/>
      <c r="CK154" s="186"/>
      <c r="CL154" s="186"/>
      <c r="CM154" s="186"/>
      <c r="CN154" s="186"/>
      <c r="CO154" s="186"/>
      <c r="CP154" s="186"/>
      <c r="CQ154" s="186"/>
      <c r="CR154" s="186"/>
      <c r="CS154" s="186"/>
      <c r="CT154" s="186"/>
      <c r="CU154" s="186"/>
      <c r="CV154" s="186"/>
      <c r="CW154" s="186"/>
      <c r="CX154" s="186"/>
      <c r="CY154" s="186"/>
      <c r="CZ154" s="186"/>
      <c r="DA154" s="186"/>
      <c r="DB154" s="186"/>
      <c r="DC154" s="186"/>
      <c r="DD154" s="186"/>
      <c r="DE154" s="186"/>
      <c r="DF154" s="186"/>
      <c r="DG154" s="186"/>
      <c r="DH154" s="186"/>
      <c r="DI154" s="186"/>
      <c r="DJ154" s="186"/>
      <c r="DK154" s="186"/>
      <c r="DL154" s="186"/>
      <c r="DM154" s="186"/>
      <c r="DN154" s="186"/>
      <c r="DO154" s="186"/>
      <c r="DP154" s="186"/>
      <c r="DQ154" s="186"/>
      <c r="DR154" s="186"/>
      <c r="DS154" s="186"/>
      <c r="DT154" s="186"/>
      <c r="DU154" s="186"/>
      <c r="DV154" s="186"/>
      <c r="DW154" s="186"/>
      <c r="DX154" s="186"/>
      <c r="DY154" s="186"/>
      <c r="DZ154" s="186"/>
      <c r="EA154" s="186"/>
      <c r="EB154" s="186"/>
      <c r="EC154" s="186"/>
      <c r="ED154" s="186"/>
      <c r="EE154" s="186"/>
      <c r="EF154" s="186"/>
      <c r="EG154" s="186"/>
      <c r="EH154" s="186"/>
      <c r="EI154" s="186"/>
      <c r="EJ154" s="269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</row>
    <row r="155" spans="1:161" s="318" customFormat="1" ht="15" customHeight="1">
      <c r="A155" s="3" t="s">
        <v>3497</v>
      </c>
      <c r="B155" s="3"/>
      <c r="C155" s="6" t="s">
        <v>2710</v>
      </c>
      <c r="D155" s="3"/>
      <c r="E155" s="3"/>
      <c r="F155" s="2" t="s">
        <v>3518</v>
      </c>
      <c r="G155" s="2" t="s">
        <v>3519</v>
      </c>
      <c r="H155" s="53"/>
      <c r="I155" s="58" t="s">
        <v>1316</v>
      </c>
      <c r="J155" s="58" t="s">
        <v>1317</v>
      </c>
      <c r="K155" s="3" t="s">
        <v>170</v>
      </c>
      <c r="L155" s="310">
        <v>62028</v>
      </c>
      <c r="M155" s="21" t="s">
        <v>1318</v>
      </c>
      <c r="N155" s="21"/>
      <c r="O155" s="607" t="s">
        <v>681</v>
      </c>
      <c r="P155" s="2" t="s">
        <v>1319</v>
      </c>
      <c r="Q155" s="2" t="s">
        <v>1320</v>
      </c>
      <c r="R155" s="2" t="s">
        <v>1321</v>
      </c>
      <c r="S155" s="3" t="s">
        <v>520</v>
      </c>
      <c r="T155" s="593">
        <v>63376</v>
      </c>
      <c r="U155" s="2"/>
      <c r="V155" s="736" t="s">
        <v>1322</v>
      </c>
      <c r="W155" s="59"/>
      <c r="X155" s="53"/>
      <c r="Y155" s="3">
        <v>721</v>
      </c>
      <c r="Z155" s="3">
        <v>724</v>
      </c>
      <c r="AA155" s="3"/>
      <c r="AB155" s="3"/>
      <c r="AC155" s="310" t="s">
        <v>2708</v>
      </c>
      <c r="AD155" s="3" t="s">
        <v>2685</v>
      </c>
      <c r="AE155" s="583"/>
      <c r="AF155" s="3"/>
      <c r="AG155" s="60"/>
      <c r="AH155" s="61"/>
      <c r="AI155" s="60"/>
      <c r="AJ155" s="53"/>
      <c r="AK155" s="62" t="s">
        <v>3520</v>
      </c>
      <c r="AL155" s="3"/>
      <c r="AM155" s="310"/>
      <c r="AN155" s="266"/>
      <c r="AO155" s="267" t="str">
        <f>I155&amp;" "&amp;J155&amp;","&amp;" "&amp;K155&amp;" "&amp;L155</f>
        <v>1 Maybeck Place Elsah, IL 62028</v>
      </c>
      <c r="AP155" s="267"/>
      <c r="AQ155" s="271">
        <v>14</v>
      </c>
      <c r="AR155" s="271"/>
      <c r="AS155" s="186"/>
      <c r="AT155" s="186"/>
      <c r="AU155" s="186"/>
      <c r="AV155" s="186"/>
      <c r="AW155" s="186"/>
      <c r="AX155" s="186"/>
      <c r="AY155" s="186"/>
      <c r="AZ155" s="186"/>
      <c r="BA155" s="186"/>
      <c r="BB155" s="186"/>
      <c r="BC155" s="186"/>
      <c r="BD155" s="186"/>
      <c r="BE155" s="186"/>
      <c r="BF155" s="186"/>
      <c r="BG155" s="186"/>
      <c r="BH155" s="186"/>
      <c r="BI155" s="186"/>
      <c r="BJ155" s="186"/>
      <c r="BK155" s="186"/>
      <c r="BL155" s="186"/>
      <c r="BM155" s="186"/>
      <c r="BN155" s="186"/>
      <c r="BO155" s="186"/>
      <c r="BP155" s="186"/>
      <c r="BQ155" s="186"/>
      <c r="BR155" s="186"/>
      <c r="BS155" s="186"/>
      <c r="BT155" s="186"/>
      <c r="BU155" s="186"/>
      <c r="BV155" s="186"/>
      <c r="BW155" s="186"/>
      <c r="BX155" s="186"/>
      <c r="BY155" s="186"/>
      <c r="BZ155" s="186"/>
      <c r="CA155" s="186"/>
      <c r="CB155" s="186"/>
      <c r="CC155" s="186"/>
      <c r="CD155" s="186"/>
      <c r="CE155" s="186"/>
      <c r="CF155" s="186"/>
      <c r="CG155" s="186"/>
      <c r="CH155" s="186"/>
      <c r="CI155" s="186"/>
      <c r="CJ155" s="186"/>
      <c r="CK155" s="186"/>
      <c r="CL155" s="186"/>
      <c r="CM155" s="186"/>
      <c r="CN155" s="186"/>
      <c r="CO155" s="186"/>
      <c r="CP155" s="186"/>
      <c r="CQ155" s="186"/>
      <c r="CR155" s="186"/>
      <c r="CS155" s="186"/>
      <c r="CT155" s="186"/>
      <c r="CU155" s="186"/>
      <c r="CV155" s="186"/>
      <c r="CW155" s="186"/>
      <c r="CX155" s="186"/>
      <c r="CY155" s="186"/>
      <c r="CZ155" s="186"/>
      <c r="DA155" s="186"/>
      <c r="DB155" s="186"/>
      <c r="DC155" s="186"/>
      <c r="DD155" s="186"/>
      <c r="DE155" s="186"/>
      <c r="DF155" s="186"/>
      <c r="DG155" s="186"/>
      <c r="DH155" s="186"/>
      <c r="DI155" s="186"/>
      <c r="DJ155" s="186"/>
      <c r="DK155" s="186"/>
      <c r="DL155" s="186"/>
      <c r="DM155" s="186"/>
      <c r="DN155" s="186"/>
      <c r="DO155" s="186"/>
      <c r="DP155" s="186"/>
      <c r="DQ155" s="186"/>
      <c r="DR155" s="186"/>
      <c r="DS155" s="186"/>
      <c r="DT155" s="186"/>
      <c r="DU155" s="186"/>
      <c r="DV155" s="186"/>
      <c r="DW155" s="186"/>
      <c r="DX155" s="186"/>
      <c r="DY155" s="186"/>
      <c r="DZ155" s="186"/>
      <c r="EA155" s="186"/>
      <c r="EB155" s="186"/>
      <c r="EC155" s="186"/>
      <c r="ED155" s="186"/>
      <c r="EE155" s="186"/>
      <c r="EF155" s="186"/>
      <c r="EG155" s="186"/>
      <c r="EH155" s="186"/>
      <c r="EI155" s="186"/>
      <c r="EJ155" s="269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</row>
    <row r="156" spans="1:161" s="318" customFormat="1" ht="15" customHeight="1">
      <c r="A156" s="3" t="s">
        <v>3497</v>
      </c>
      <c r="B156" s="3"/>
      <c r="C156" s="6" t="s">
        <v>2710</v>
      </c>
      <c r="D156" s="3"/>
      <c r="E156" s="3"/>
      <c r="F156" s="2" t="s">
        <v>3521</v>
      </c>
      <c r="G156" s="2" t="s">
        <v>3522</v>
      </c>
      <c r="H156" s="53"/>
      <c r="I156" s="58" t="s">
        <v>1347</v>
      </c>
      <c r="J156" s="58" t="s">
        <v>1348</v>
      </c>
      <c r="K156" s="3" t="s">
        <v>330</v>
      </c>
      <c r="L156" s="310">
        <v>49082</v>
      </c>
      <c r="M156" s="21" t="s">
        <v>1349</v>
      </c>
      <c r="N156" s="21"/>
      <c r="O156" s="607" t="s">
        <v>1350</v>
      </c>
      <c r="P156" s="2" t="s">
        <v>1351</v>
      </c>
      <c r="Q156" s="2" t="s">
        <v>1352</v>
      </c>
      <c r="R156" s="2" t="s">
        <v>958</v>
      </c>
      <c r="S156" s="3" t="s">
        <v>330</v>
      </c>
      <c r="T156" s="593">
        <v>49274</v>
      </c>
      <c r="U156" s="2"/>
      <c r="V156" s="738" t="s">
        <v>1353</v>
      </c>
      <c r="W156" s="59"/>
      <c r="X156" s="41"/>
      <c r="Y156" s="3">
        <v>616</v>
      </c>
      <c r="Z156" s="3">
        <v>619</v>
      </c>
      <c r="AA156" s="3"/>
      <c r="AB156" s="3"/>
      <c r="AC156" s="310" t="s">
        <v>2684</v>
      </c>
      <c r="AD156" s="3" t="s">
        <v>2685</v>
      </c>
      <c r="AE156" s="312"/>
      <c r="AF156" s="3"/>
      <c r="AG156" s="60"/>
      <c r="AH156" s="61"/>
      <c r="AI156" s="60"/>
      <c r="AJ156" s="41"/>
      <c r="AK156" s="62" t="s">
        <v>3523</v>
      </c>
      <c r="AL156" s="3"/>
      <c r="AM156" s="310"/>
      <c r="AN156" s="75"/>
      <c r="AO156" s="267"/>
      <c r="AP156" s="348"/>
      <c r="AQ156" s="271"/>
      <c r="AR156" s="271"/>
      <c r="AS156" s="186"/>
      <c r="AT156" s="186"/>
      <c r="AU156" s="186"/>
      <c r="AV156" s="186"/>
      <c r="AW156" s="186"/>
      <c r="AX156" s="186"/>
      <c r="AY156" s="186"/>
      <c r="AZ156" s="186"/>
      <c r="BA156" s="186"/>
      <c r="BB156" s="186"/>
      <c r="BC156" s="186"/>
      <c r="BD156" s="186"/>
      <c r="BE156" s="186"/>
      <c r="BF156" s="186"/>
      <c r="BG156" s="186"/>
      <c r="BH156" s="186"/>
      <c r="BI156" s="186"/>
      <c r="BJ156" s="186"/>
      <c r="BK156" s="186"/>
      <c r="BL156" s="186"/>
      <c r="BM156" s="186"/>
      <c r="BN156" s="186"/>
      <c r="BO156" s="186"/>
      <c r="BP156" s="186"/>
      <c r="BQ156" s="186"/>
      <c r="BR156" s="186"/>
      <c r="BS156" s="186"/>
      <c r="BT156" s="186"/>
      <c r="BU156" s="186"/>
      <c r="BV156" s="186"/>
      <c r="BW156" s="186"/>
      <c r="BX156" s="186"/>
      <c r="BY156" s="186"/>
      <c r="BZ156" s="186"/>
      <c r="CA156" s="186"/>
      <c r="CB156" s="186"/>
      <c r="CC156" s="186"/>
      <c r="CD156" s="186"/>
      <c r="CE156" s="186"/>
      <c r="CF156" s="186"/>
      <c r="CG156" s="186"/>
      <c r="CH156" s="186"/>
      <c r="CI156" s="186"/>
      <c r="CJ156" s="186"/>
      <c r="CK156" s="186"/>
      <c r="CL156" s="186"/>
      <c r="CM156" s="186"/>
      <c r="CN156" s="186"/>
      <c r="CO156" s="186"/>
      <c r="CP156" s="186"/>
      <c r="CQ156" s="186"/>
      <c r="CR156" s="186"/>
      <c r="CS156" s="186"/>
      <c r="CT156" s="186"/>
      <c r="CU156" s="186"/>
      <c r="CV156" s="186"/>
      <c r="CW156" s="186"/>
      <c r="CX156" s="186"/>
      <c r="CY156" s="186"/>
      <c r="CZ156" s="186"/>
      <c r="DA156" s="186"/>
      <c r="DB156" s="186"/>
      <c r="DC156" s="186"/>
      <c r="DD156" s="186"/>
      <c r="DE156" s="186"/>
      <c r="DF156" s="186"/>
      <c r="DG156" s="186"/>
      <c r="DH156" s="186"/>
      <c r="DI156" s="186"/>
      <c r="DJ156" s="186"/>
      <c r="DK156" s="186"/>
      <c r="DL156" s="186"/>
      <c r="DM156" s="186"/>
      <c r="DN156" s="186"/>
      <c r="DO156" s="186"/>
      <c r="DP156" s="186"/>
      <c r="DQ156" s="186"/>
      <c r="DR156" s="186"/>
      <c r="DS156" s="186"/>
      <c r="DT156" s="186"/>
      <c r="DU156" s="186"/>
      <c r="DV156" s="186"/>
      <c r="DW156" s="186"/>
      <c r="DX156" s="186"/>
      <c r="DY156" s="186"/>
      <c r="DZ156" s="186"/>
      <c r="EA156" s="186"/>
      <c r="EB156" s="186"/>
      <c r="EC156" s="186"/>
      <c r="ED156" s="186"/>
      <c r="EE156" s="186"/>
      <c r="EF156" s="186"/>
      <c r="EG156" s="186"/>
      <c r="EH156" s="186"/>
      <c r="EI156" s="186"/>
      <c r="EJ156" s="269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</row>
    <row r="157" spans="1:161" s="318" customFormat="1" ht="15" customHeight="1">
      <c r="A157" s="3" t="s">
        <v>3497</v>
      </c>
      <c r="B157" s="53" t="s">
        <v>179</v>
      </c>
      <c r="C157" s="6" t="s">
        <v>3156</v>
      </c>
      <c r="D157" s="3"/>
      <c r="E157" s="3"/>
      <c r="F157" s="2" t="s">
        <v>3524</v>
      </c>
      <c r="G157" s="2" t="s">
        <v>3525</v>
      </c>
      <c r="H157" s="53" t="s">
        <v>3526</v>
      </c>
      <c r="I157" s="58" t="s">
        <v>3527</v>
      </c>
      <c r="J157" s="58" t="s">
        <v>3528</v>
      </c>
      <c r="K157" s="3" t="s">
        <v>308</v>
      </c>
      <c r="L157" s="3">
        <v>30204</v>
      </c>
      <c r="M157" s="82" t="s">
        <v>3161</v>
      </c>
      <c r="N157" s="458" t="s">
        <v>3529</v>
      </c>
      <c r="O157" s="58" t="s">
        <v>265</v>
      </c>
      <c r="P157" s="2" t="s">
        <v>3530</v>
      </c>
      <c r="Q157" s="2" t="s">
        <v>3531</v>
      </c>
      <c r="R157" s="2" t="s">
        <v>3532</v>
      </c>
      <c r="S157" s="3" t="s">
        <v>308</v>
      </c>
      <c r="T157" s="593">
        <v>30257</v>
      </c>
      <c r="U157" s="2"/>
      <c r="V157" s="736" t="s">
        <v>3533</v>
      </c>
      <c r="W157" s="59"/>
      <c r="X157" s="53"/>
      <c r="Y157" s="3">
        <v>721</v>
      </c>
      <c r="Z157" s="3">
        <v>724</v>
      </c>
      <c r="AA157" s="3"/>
      <c r="AB157" s="3"/>
      <c r="AC157" s="310" t="s">
        <v>2708</v>
      </c>
      <c r="AD157" s="3" t="s">
        <v>2685</v>
      </c>
      <c r="AE157" s="583"/>
      <c r="AF157" s="3"/>
      <c r="AG157" s="60"/>
      <c r="AH157" s="61">
        <v>299</v>
      </c>
      <c r="AI157" s="60"/>
      <c r="AJ157" s="53"/>
      <c r="AK157" s="62" t="s">
        <v>3534</v>
      </c>
      <c r="AL157" s="3"/>
      <c r="AM157" s="310"/>
      <c r="AN157" s="266"/>
      <c r="AO157" s="267" t="str">
        <f>I157&amp;" "&amp;J157&amp;","&amp;" "&amp;K157&amp;" "&amp;L157</f>
        <v>Andrew Dr. Barnesville, GA 30204</v>
      </c>
      <c r="AP157" s="267"/>
      <c r="AQ157" s="271"/>
      <c r="AR157" s="267"/>
      <c r="AS157" s="186"/>
      <c r="AT157" s="186"/>
      <c r="AU157" s="186"/>
      <c r="AV157" s="186"/>
      <c r="AW157" s="186"/>
      <c r="AX157" s="268"/>
      <c r="AY157" s="268"/>
      <c r="AZ157" s="268"/>
      <c r="BA157" s="268"/>
      <c r="BB157" s="268"/>
      <c r="BC157" s="268"/>
      <c r="BD157" s="268"/>
      <c r="BE157" s="268"/>
      <c r="BF157" s="268"/>
      <c r="BG157" s="268"/>
      <c r="BH157" s="268"/>
      <c r="BI157" s="268"/>
      <c r="BJ157" s="268"/>
      <c r="BK157" s="268"/>
      <c r="BL157" s="268"/>
      <c r="BM157" s="268"/>
      <c r="BN157" s="268"/>
      <c r="BO157" s="268"/>
      <c r="BP157" s="268"/>
      <c r="BQ157" s="268"/>
      <c r="BR157" s="268"/>
      <c r="BS157" s="268"/>
      <c r="BT157" s="268"/>
      <c r="BU157" s="268"/>
      <c r="BV157" s="268"/>
      <c r="BW157" s="268"/>
      <c r="BX157" s="268"/>
      <c r="BY157" s="268"/>
      <c r="BZ157" s="268"/>
      <c r="CA157" s="268"/>
      <c r="CB157" s="268"/>
      <c r="CC157" s="268"/>
      <c r="CD157" s="268"/>
      <c r="CE157" s="268"/>
      <c r="CF157" s="268"/>
      <c r="CG157" s="268"/>
      <c r="CH157" s="268"/>
      <c r="CI157" s="268"/>
      <c r="CJ157" s="268"/>
      <c r="CK157" s="268"/>
      <c r="CL157" s="268"/>
      <c r="CM157" s="268"/>
      <c r="CN157" s="268"/>
      <c r="CO157" s="268"/>
      <c r="CP157" s="268"/>
      <c r="CQ157" s="268"/>
      <c r="CR157" s="268"/>
      <c r="CS157" s="268"/>
      <c r="CT157" s="268"/>
      <c r="CU157" s="268"/>
      <c r="CV157" s="268"/>
      <c r="CW157" s="268"/>
      <c r="CX157" s="268"/>
      <c r="CY157" s="268"/>
      <c r="CZ157" s="268"/>
      <c r="DA157" s="268"/>
      <c r="DB157" s="268"/>
      <c r="DC157" s="268"/>
      <c r="DD157" s="268"/>
      <c r="DE157" s="268"/>
      <c r="DF157" s="268"/>
      <c r="DG157" s="268"/>
      <c r="DH157" s="268"/>
      <c r="DI157" s="268"/>
      <c r="DJ157" s="268"/>
      <c r="DK157" s="268"/>
      <c r="DL157" s="268"/>
      <c r="DM157" s="268"/>
      <c r="DN157" s="268"/>
      <c r="DO157" s="268"/>
      <c r="DP157" s="268"/>
      <c r="DQ157" s="268"/>
      <c r="DR157" s="268"/>
      <c r="DS157" s="268"/>
      <c r="DT157" s="268"/>
      <c r="DU157" s="268"/>
      <c r="DV157" s="268"/>
      <c r="DW157" s="268"/>
      <c r="DX157" s="268"/>
      <c r="DY157" s="268"/>
      <c r="DZ157" s="268"/>
      <c r="EA157" s="268"/>
      <c r="EB157" s="268"/>
      <c r="EC157" s="268"/>
      <c r="ED157" s="268"/>
      <c r="EE157" s="268"/>
      <c r="EF157" s="268"/>
      <c r="EG157" s="268"/>
      <c r="EH157" s="268"/>
      <c r="EI157" s="268"/>
      <c r="EJ157" s="278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</row>
    <row r="158" spans="1:161" s="24" customFormat="1" ht="15" customHeight="1">
      <c r="A158" s="3" t="s">
        <v>3497</v>
      </c>
      <c r="B158" s="3"/>
      <c r="C158" s="58" t="s">
        <v>3026</v>
      </c>
      <c r="D158" s="53"/>
      <c r="E158" s="53"/>
      <c r="F158" s="21" t="s">
        <v>3535</v>
      </c>
      <c r="G158" s="2" t="s">
        <v>3536</v>
      </c>
      <c r="H158" s="53" t="s">
        <v>1824</v>
      </c>
      <c r="I158" s="6" t="s">
        <v>3537</v>
      </c>
      <c r="J158" s="6" t="s">
        <v>3538</v>
      </c>
      <c r="K158" s="53" t="s">
        <v>146</v>
      </c>
      <c r="L158" s="53">
        <v>11427</v>
      </c>
      <c r="M158" s="82" t="s">
        <v>1340</v>
      </c>
      <c r="N158" s="82"/>
      <c r="O158" s="6" t="s">
        <v>690</v>
      </c>
      <c r="P158" s="21" t="s">
        <v>691</v>
      </c>
      <c r="Q158" s="21" t="s">
        <v>1341</v>
      </c>
      <c r="R158" s="531" t="s">
        <v>1342</v>
      </c>
      <c r="S158" s="53" t="s">
        <v>146</v>
      </c>
      <c r="T158" s="533">
        <v>11756</v>
      </c>
      <c r="U158" s="21"/>
      <c r="V158" s="260" t="s">
        <v>692</v>
      </c>
      <c r="W158" s="54"/>
      <c r="X158" s="53"/>
      <c r="Y158" s="3">
        <v>707</v>
      </c>
      <c r="Z158" s="3">
        <v>710</v>
      </c>
      <c r="AA158" s="3"/>
      <c r="AB158" s="3"/>
      <c r="AC158" s="310" t="s">
        <v>2743</v>
      </c>
      <c r="AD158" s="3" t="s">
        <v>2685</v>
      </c>
      <c r="AE158" s="583"/>
      <c r="AF158" s="3"/>
      <c r="AG158" s="60"/>
      <c r="AH158" s="61"/>
      <c r="AI158" s="60"/>
      <c r="AJ158" s="53"/>
      <c r="AK158" s="62" t="s">
        <v>3539</v>
      </c>
      <c r="AL158" s="3" t="s">
        <v>179</v>
      </c>
      <c r="AM158" s="310" t="s">
        <v>179</v>
      </c>
      <c r="AN158" s="266"/>
      <c r="AO158" s="267" t="str">
        <f>I158&amp;" "&amp;J158&amp;","&amp;" "&amp;K158&amp;" "&amp;L158</f>
        <v>236-02 Hillside Ave Queens Village, NY 11427</v>
      </c>
      <c r="AP158" s="267"/>
      <c r="AQ158" s="267">
        <v>11</v>
      </c>
      <c r="AR158" s="267"/>
      <c r="AS158" s="186"/>
      <c r="AT158" s="186"/>
      <c r="AU158" s="186"/>
      <c r="AV158" s="186"/>
      <c r="AW158" s="186"/>
      <c r="AX158" s="186"/>
      <c r="AY158" s="268"/>
      <c r="AZ158" s="268"/>
      <c r="BA158" s="268"/>
      <c r="BB158" s="268"/>
      <c r="BC158" s="268"/>
      <c r="BD158" s="268"/>
      <c r="BE158" s="268"/>
      <c r="BF158" s="268"/>
      <c r="BG158" s="268"/>
      <c r="BH158" s="268"/>
      <c r="BI158" s="268"/>
      <c r="BJ158" s="268"/>
      <c r="BK158" s="268"/>
      <c r="BL158" s="268"/>
      <c r="BM158" s="268"/>
      <c r="BN158" s="268"/>
      <c r="BO158" s="268"/>
      <c r="BP158" s="268"/>
      <c r="BQ158" s="268"/>
      <c r="BR158" s="268"/>
      <c r="BS158" s="268"/>
      <c r="BT158" s="268"/>
      <c r="BU158" s="268"/>
      <c r="BV158" s="268"/>
      <c r="BW158" s="268"/>
      <c r="BX158" s="268"/>
      <c r="BY158" s="268"/>
      <c r="BZ158" s="268"/>
      <c r="CA158" s="268"/>
      <c r="CB158" s="268"/>
      <c r="CC158" s="268"/>
      <c r="CD158" s="268"/>
      <c r="CE158" s="268"/>
      <c r="CF158" s="268"/>
      <c r="CG158" s="268"/>
      <c r="CH158" s="268"/>
      <c r="CI158" s="268"/>
      <c r="CJ158" s="268"/>
      <c r="CK158" s="268"/>
      <c r="CL158" s="268"/>
      <c r="CM158" s="268"/>
      <c r="CN158" s="268"/>
      <c r="CO158" s="268"/>
      <c r="CP158" s="268"/>
      <c r="CQ158" s="268"/>
      <c r="CR158" s="268"/>
      <c r="CS158" s="268"/>
      <c r="CT158" s="268"/>
      <c r="CU158" s="268"/>
      <c r="CV158" s="268"/>
      <c r="CW158" s="268"/>
      <c r="CX158" s="268"/>
      <c r="CY158" s="268"/>
      <c r="CZ158" s="268"/>
      <c r="DA158" s="268"/>
      <c r="DB158" s="268"/>
      <c r="DC158" s="268"/>
      <c r="DD158" s="268"/>
      <c r="DE158" s="268"/>
      <c r="DF158" s="268"/>
      <c r="DG158" s="268"/>
      <c r="DH158" s="268"/>
      <c r="DI158" s="268"/>
      <c r="DJ158" s="268"/>
      <c r="DK158" s="268"/>
      <c r="DL158" s="268"/>
      <c r="DM158" s="268"/>
      <c r="DN158" s="268"/>
      <c r="DO158" s="268"/>
      <c r="DP158" s="268"/>
      <c r="DQ158" s="268"/>
      <c r="DR158" s="268"/>
      <c r="DS158" s="268"/>
      <c r="DT158" s="268"/>
      <c r="DU158" s="268"/>
      <c r="DV158" s="268"/>
      <c r="DW158" s="268"/>
      <c r="DX158" s="268"/>
      <c r="DY158" s="268"/>
      <c r="DZ158" s="268"/>
      <c r="EA158" s="268"/>
      <c r="EB158" s="268"/>
      <c r="EC158" s="268"/>
      <c r="ED158" s="268"/>
      <c r="EE158" s="268"/>
      <c r="EF158" s="268"/>
      <c r="EG158" s="268"/>
      <c r="EH158" s="268"/>
      <c r="EI158" s="268"/>
      <c r="EJ158" s="278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</row>
    <row r="159" spans="1:161" s="21" customFormat="1" ht="15" customHeight="1">
      <c r="A159" s="3" t="s">
        <v>3497</v>
      </c>
      <c r="B159" s="3"/>
      <c r="C159" s="58" t="s">
        <v>3026</v>
      </c>
      <c r="D159" s="53"/>
      <c r="E159" s="53"/>
      <c r="F159" s="21" t="s">
        <v>3540</v>
      </c>
      <c r="G159" s="2" t="s">
        <v>3541</v>
      </c>
      <c r="H159" s="53" t="s">
        <v>1824</v>
      </c>
      <c r="I159" s="6" t="s">
        <v>3537</v>
      </c>
      <c r="J159" s="6" t="s">
        <v>3538</v>
      </c>
      <c r="K159" s="53" t="s">
        <v>146</v>
      </c>
      <c r="L159" s="53">
        <v>11427</v>
      </c>
      <c r="M159" s="82" t="s">
        <v>1340</v>
      </c>
      <c r="N159" s="82"/>
      <c r="O159" s="6" t="s">
        <v>690</v>
      </c>
      <c r="P159" s="21" t="s">
        <v>691</v>
      </c>
      <c r="Q159" s="21" t="s">
        <v>1341</v>
      </c>
      <c r="R159" s="21" t="s">
        <v>1342</v>
      </c>
      <c r="S159" s="53" t="s">
        <v>146</v>
      </c>
      <c r="T159" s="53">
        <v>11756</v>
      </c>
      <c r="V159" s="260" t="s">
        <v>692</v>
      </c>
      <c r="W159" s="54"/>
      <c r="X159" s="53"/>
      <c r="Y159" s="3">
        <v>811</v>
      </c>
      <c r="Z159" s="3">
        <v>814</v>
      </c>
      <c r="AA159" s="3"/>
      <c r="AB159" s="3"/>
      <c r="AC159" s="310" t="s">
        <v>3542</v>
      </c>
      <c r="AD159" s="3" t="s">
        <v>2685</v>
      </c>
      <c r="AE159" s="583"/>
      <c r="AF159" s="3"/>
      <c r="AG159" s="60"/>
      <c r="AH159" s="61"/>
      <c r="AI159" s="60"/>
      <c r="AJ159" s="53"/>
      <c r="AK159" s="62" t="s">
        <v>3539</v>
      </c>
      <c r="AL159" s="3"/>
      <c r="AM159" s="310"/>
      <c r="AN159" s="266"/>
      <c r="AO159" s="267" t="str">
        <f>I159&amp;" "&amp;J159&amp;","&amp;" "&amp;K159&amp;" "&amp;L159</f>
        <v>236-02 Hillside Ave Queens Village, NY 11427</v>
      </c>
      <c r="AP159" s="267"/>
      <c r="AQ159" s="267">
        <v>16</v>
      </c>
      <c r="AR159" s="267"/>
      <c r="AS159" s="186"/>
      <c r="AT159" s="186"/>
      <c r="AU159" s="186"/>
      <c r="AV159" s="186"/>
      <c r="AW159" s="186"/>
      <c r="AX159" s="186"/>
      <c r="AY159" s="268"/>
      <c r="AZ159" s="268"/>
      <c r="BA159" s="268"/>
      <c r="BB159" s="268"/>
      <c r="BC159" s="268"/>
      <c r="BD159" s="268"/>
      <c r="BE159" s="268"/>
      <c r="BF159" s="268"/>
      <c r="BG159" s="268"/>
      <c r="BH159" s="268"/>
      <c r="BI159" s="268"/>
      <c r="BJ159" s="268"/>
      <c r="BK159" s="268"/>
      <c r="BL159" s="268"/>
      <c r="BM159" s="268"/>
      <c r="BN159" s="268"/>
      <c r="BO159" s="268"/>
      <c r="BP159" s="268"/>
      <c r="BQ159" s="268"/>
      <c r="BR159" s="268"/>
      <c r="BS159" s="268"/>
      <c r="BT159" s="268"/>
      <c r="BU159" s="268"/>
      <c r="BV159" s="268"/>
      <c r="BW159" s="268"/>
      <c r="BX159" s="268"/>
      <c r="BY159" s="268"/>
      <c r="BZ159" s="268"/>
      <c r="CA159" s="268"/>
      <c r="CB159" s="268"/>
      <c r="CC159" s="268"/>
      <c r="CD159" s="268"/>
      <c r="CE159" s="268"/>
      <c r="CF159" s="268"/>
      <c r="CG159" s="268"/>
      <c r="CH159" s="268"/>
      <c r="CI159" s="268"/>
      <c r="CJ159" s="268"/>
      <c r="CK159" s="268"/>
      <c r="CL159" s="268"/>
      <c r="CM159" s="268"/>
      <c r="CN159" s="268"/>
      <c r="CO159" s="268"/>
      <c r="CP159" s="268"/>
      <c r="CQ159" s="268"/>
      <c r="CR159" s="268"/>
      <c r="CS159" s="268"/>
      <c r="CT159" s="268"/>
      <c r="CU159" s="268"/>
      <c r="CV159" s="268"/>
      <c r="CW159" s="268"/>
      <c r="CX159" s="268"/>
      <c r="CY159" s="268"/>
      <c r="CZ159" s="268"/>
      <c r="DA159" s="268"/>
      <c r="DB159" s="268"/>
      <c r="DC159" s="268"/>
      <c r="DD159" s="268"/>
      <c r="DE159" s="268"/>
      <c r="DF159" s="268"/>
      <c r="DG159" s="268"/>
      <c r="DH159" s="268"/>
      <c r="DI159" s="268"/>
      <c r="DJ159" s="268"/>
      <c r="DK159" s="268"/>
      <c r="DL159" s="268"/>
      <c r="DM159" s="268"/>
      <c r="DN159" s="268"/>
      <c r="DO159" s="268"/>
      <c r="DP159" s="268"/>
      <c r="DQ159" s="268"/>
      <c r="DR159" s="268"/>
      <c r="DS159" s="268"/>
      <c r="DT159" s="268"/>
      <c r="DU159" s="268"/>
      <c r="DV159" s="268"/>
      <c r="DW159" s="268"/>
      <c r="DX159" s="268"/>
      <c r="DY159" s="268"/>
      <c r="DZ159" s="268"/>
      <c r="EA159" s="268"/>
      <c r="EB159" s="268"/>
      <c r="EC159" s="268"/>
      <c r="ED159" s="268"/>
      <c r="EE159" s="268"/>
      <c r="EF159" s="268"/>
      <c r="EG159" s="268"/>
      <c r="EH159" s="268"/>
      <c r="EI159" s="268"/>
      <c r="EJ159" s="278"/>
    </row>
    <row r="160" spans="1:161" s="48" customFormat="1" ht="15" customHeight="1">
      <c r="A160" s="3" t="s">
        <v>3497</v>
      </c>
      <c r="B160" s="3"/>
      <c r="C160" s="58" t="s">
        <v>2734</v>
      </c>
      <c r="D160" s="53">
        <v>28</v>
      </c>
      <c r="E160" s="53">
        <v>18</v>
      </c>
      <c r="F160" s="21" t="s">
        <v>3543</v>
      </c>
      <c r="G160" s="2" t="s">
        <v>3544</v>
      </c>
      <c r="H160" s="53" t="s">
        <v>2968</v>
      </c>
      <c r="I160" s="461" t="s">
        <v>2969</v>
      </c>
      <c r="J160" s="461" t="s">
        <v>2970</v>
      </c>
      <c r="K160" s="462" t="s">
        <v>248</v>
      </c>
      <c r="L160" s="685" t="s">
        <v>2971</v>
      </c>
      <c r="M160" s="382" t="s">
        <v>926</v>
      </c>
      <c r="N160" s="589"/>
      <c r="O160" s="6" t="s">
        <v>2972</v>
      </c>
      <c r="P160" s="21" t="s">
        <v>928</v>
      </c>
      <c r="Q160" s="21" t="s">
        <v>2973</v>
      </c>
      <c r="R160" s="21" t="s">
        <v>2970</v>
      </c>
      <c r="S160" s="53" t="s">
        <v>248</v>
      </c>
      <c r="T160" s="53">
        <v>43085</v>
      </c>
      <c r="U160" s="21"/>
      <c r="V160" s="736" t="s">
        <v>929</v>
      </c>
      <c r="W160" s="59"/>
      <c r="X160" s="41" t="s">
        <v>179</v>
      </c>
      <c r="Y160" s="53">
        <v>609</v>
      </c>
      <c r="Z160" s="53">
        <v>612</v>
      </c>
      <c r="AA160" s="3"/>
      <c r="AB160" s="3"/>
      <c r="AC160" s="310" t="s">
        <v>2794</v>
      </c>
      <c r="AD160" s="3" t="s">
        <v>2685</v>
      </c>
      <c r="AE160" s="312" t="s">
        <v>179</v>
      </c>
      <c r="AF160" s="53"/>
      <c r="AG160" s="118">
        <v>295</v>
      </c>
      <c r="AH160" s="61">
        <v>295</v>
      </c>
      <c r="AI160" s="118"/>
      <c r="AJ160" s="41" t="s">
        <v>179</v>
      </c>
      <c r="AK160" s="62" t="s">
        <v>2974</v>
      </c>
      <c r="AL160" s="3"/>
      <c r="AM160" s="310"/>
      <c r="AN160" s="75" t="s">
        <v>179</v>
      </c>
      <c r="AO160" s="267"/>
      <c r="AP160" s="348"/>
      <c r="AQ160" s="271"/>
      <c r="AR160" s="271"/>
      <c r="AS160" s="186"/>
      <c r="AT160" s="186"/>
      <c r="AU160" s="186"/>
      <c r="AV160" s="186"/>
      <c r="AW160" s="186"/>
      <c r="AX160" s="186"/>
      <c r="AY160" s="186"/>
      <c r="AZ160" s="186"/>
      <c r="BA160" s="186"/>
      <c r="BB160" s="186"/>
      <c r="BC160" s="186"/>
      <c r="BD160" s="186"/>
      <c r="BE160" s="186"/>
      <c r="BF160" s="186"/>
      <c r="BG160" s="186"/>
      <c r="BH160" s="186"/>
      <c r="BI160" s="186"/>
      <c r="BJ160" s="186"/>
      <c r="BK160" s="186"/>
      <c r="BL160" s="186"/>
      <c r="BM160" s="186"/>
      <c r="BN160" s="186"/>
      <c r="BO160" s="186"/>
      <c r="BP160" s="186"/>
      <c r="BQ160" s="186"/>
      <c r="BR160" s="186"/>
      <c r="BS160" s="186"/>
      <c r="BT160" s="186"/>
      <c r="BU160" s="186"/>
      <c r="BV160" s="186"/>
      <c r="BW160" s="186"/>
      <c r="BX160" s="186"/>
      <c r="BY160" s="186"/>
      <c r="BZ160" s="186"/>
      <c r="CA160" s="186"/>
      <c r="CB160" s="186"/>
      <c r="CC160" s="186"/>
      <c r="CD160" s="186"/>
      <c r="CE160" s="186"/>
      <c r="CF160" s="186"/>
      <c r="CG160" s="186"/>
      <c r="CH160" s="186"/>
      <c r="CI160" s="186"/>
      <c r="CJ160" s="186"/>
      <c r="CK160" s="186"/>
      <c r="CL160" s="186"/>
      <c r="CM160" s="186"/>
      <c r="CN160" s="186"/>
      <c r="CO160" s="186"/>
      <c r="CP160" s="186"/>
      <c r="CQ160" s="186"/>
      <c r="CR160" s="186"/>
      <c r="CS160" s="186"/>
      <c r="CT160" s="186"/>
      <c r="CU160" s="186"/>
      <c r="CV160" s="186"/>
      <c r="CW160" s="186"/>
      <c r="CX160" s="186"/>
      <c r="CY160" s="186"/>
      <c r="CZ160" s="186"/>
      <c r="DA160" s="186"/>
      <c r="DB160" s="186"/>
      <c r="DC160" s="186"/>
      <c r="DD160" s="186"/>
      <c r="DE160" s="186"/>
      <c r="DF160" s="186"/>
      <c r="DG160" s="186"/>
      <c r="DH160" s="186"/>
      <c r="DI160" s="186"/>
      <c r="DJ160" s="186"/>
      <c r="DK160" s="186"/>
      <c r="DL160" s="186"/>
      <c r="DM160" s="186"/>
      <c r="DN160" s="186"/>
      <c r="DO160" s="186"/>
      <c r="DP160" s="186"/>
      <c r="DQ160" s="186"/>
      <c r="DR160" s="186"/>
      <c r="DS160" s="186"/>
      <c r="DT160" s="186"/>
      <c r="DU160" s="186"/>
      <c r="DV160" s="186"/>
      <c r="DW160" s="186"/>
      <c r="DX160" s="186"/>
      <c r="DY160" s="186"/>
      <c r="DZ160" s="186"/>
      <c r="EA160" s="186"/>
      <c r="EB160" s="186"/>
      <c r="EC160" s="186"/>
      <c r="ED160" s="186"/>
      <c r="EE160" s="186"/>
      <c r="EF160" s="186"/>
      <c r="EG160" s="186"/>
      <c r="EH160" s="186"/>
      <c r="EI160" s="186"/>
      <c r="EJ160" s="269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</row>
    <row r="161" spans="1:161" s="322" customFormat="1" ht="15" customHeight="1">
      <c r="A161" s="3" t="s">
        <v>3497</v>
      </c>
      <c r="B161" s="53" t="s">
        <v>179</v>
      </c>
      <c r="C161" s="6" t="s">
        <v>3156</v>
      </c>
      <c r="D161" s="3"/>
      <c r="E161" s="3"/>
      <c r="F161" s="2" t="s">
        <v>3545</v>
      </c>
      <c r="G161" s="2" t="s">
        <v>3546</v>
      </c>
      <c r="H161" s="53" t="s">
        <v>3547</v>
      </c>
      <c r="I161" s="58" t="s">
        <v>3548</v>
      </c>
      <c r="J161" s="58" t="s">
        <v>3549</v>
      </c>
      <c r="K161" s="3" t="s">
        <v>308</v>
      </c>
      <c r="L161" s="310">
        <v>30019</v>
      </c>
      <c r="M161" s="82" t="s">
        <v>3161</v>
      </c>
      <c r="N161" s="458" t="s">
        <v>3195</v>
      </c>
      <c r="O161" s="607" t="s">
        <v>378</v>
      </c>
      <c r="P161" s="2" t="s">
        <v>3196</v>
      </c>
      <c r="Q161" s="2" t="s">
        <v>3197</v>
      </c>
      <c r="R161" s="2" t="s">
        <v>3198</v>
      </c>
      <c r="S161" s="3" t="s">
        <v>308</v>
      </c>
      <c r="T161" s="593">
        <v>30566</v>
      </c>
      <c r="U161" s="2"/>
      <c r="V161" s="736" t="s">
        <v>3199</v>
      </c>
      <c r="W161" s="59"/>
      <c r="X161" s="41"/>
      <c r="Y161" s="3">
        <v>609</v>
      </c>
      <c r="Z161" s="3">
        <v>612</v>
      </c>
      <c r="AA161" s="3"/>
      <c r="AB161" s="3"/>
      <c r="AC161" s="310" t="s">
        <v>2794</v>
      </c>
      <c r="AD161" s="3" t="s">
        <v>2685</v>
      </c>
      <c r="AE161" s="312"/>
      <c r="AF161" s="3"/>
      <c r="AG161" s="60"/>
      <c r="AH161" s="61">
        <v>295</v>
      </c>
      <c r="AI161" s="60"/>
      <c r="AJ161" s="41"/>
      <c r="AK161" s="62" t="s">
        <v>3550</v>
      </c>
      <c r="AL161" s="3"/>
      <c r="AM161" s="310"/>
      <c r="AN161" s="75"/>
      <c r="AO161" s="267"/>
      <c r="AP161" s="348"/>
      <c r="AQ161" s="271"/>
      <c r="AR161" s="267"/>
      <c r="AS161" s="186"/>
      <c r="AT161" s="186"/>
      <c r="AU161" s="186"/>
      <c r="AV161" s="186"/>
      <c r="AW161" s="186"/>
      <c r="AX161" s="186"/>
      <c r="AY161" s="186"/>
      <c r="AZ161" s="186"/>
      <c r="BA161" s="186"/>
      <c r="BB161" s="186"/>
      <c r="BC161" s="186"/>
      <c r="BD161" s="186"/>
      <c r="BE161" s="186"/>
      <c r="BF161" s="186"/>
      <c r="BG161" s="186"/>
      <c r="BH161" s="186"/>
      <c r="BI161" s="186"/>
      <c r="BJ161" s="186"/>
      <c r="BK161" s="186"/>
      <c r="BL161" s="186"/>
      <c r="BM161" s="186"/>
      <c r="BN161" s="186"/>
      <c r="BO161" s="186"/>
      <c r="BP161" s="186"/>
      <c r="BQ161" s="186"/>
      <c r="BR161" s="186"/>
      <c r="BS161" s="186"/>
      <c r="BT161" s="186"/>
      <c r="BU161" s="186"/>
      <c r="BV161" s="186"/>
      <c r="BW161" s="186"/>
      <c r="BX161" s="186"/>
      <c r="BY161" s="186"/>
      <c r="BZ161" s="186"/>
      <c r="CA161" s="186"/>
      <c r="CB161" s="186"/>
      <c r="CC161" s="186"/>
      <c r="CD161" s="186"/>
      <c r="CE161" s="186"/>
      <c r="CF161" s="186"/>
      <c r="CG161" s="186"/>
      <c r="CH161" s="186"/>
      <c r="CI161" s="186"/>
      <c r="CJ161" s="186"/>
      <c r="CK161" s="186"/>
      <c r="CL161" s="186"/>
      <c r="CM161" s="186"/>
      <c r="CN161" s="186"/>
      <c r="CO161" s="186"/>
      <c r="CP161" s="186"/>
      <c r="CQ161" s="186"/>
      <c r="CR161" s="186"/>
      <c r="CS161" s="186"/>
      <c r="CT161" s="186"/>
      <c r="CU161" s="186"/>
      <c r="CV161" s="186"/>
      <c r="CW161" s="186"/>
      <c r="CX161" s="186"/>
      <c r="CY161" s="186"/>
      <c r="CZ161" s="186"/>
      <c r="DA161" s="186"/>
      <c r="DB161" s="186"/>
      <c r="DC161" s="186"/>
      <c r="DD161" s="186"/>
      <c r="DE161" s="186"/>
      <c r="DF161" s="186"/>
      <c r="DG161" s="186"/>
      <c r="DH161" s="186"/>
      <c r="DI161" s="186"/>
      <c r="DJ161" s="186"/>
      <c r="DK161" s="186"/>
      <c r="DL161" s="186"/>
      <c r="DM161" s="186"/>
      <c r="DN161" s="186"/>
      <c r="DO161" s="186"/>
      <c r="DP161" s="186"/>
      <c r="DQ161" s="186"/>
      <c r="DR161" s="186"/>
      <c r="DS161" s="186"/>
      <c r="DT161" s="186"/>
      <c r="DU161" s="186"/>
      <c r="DV161" s="186"/>
      <c r="DW161" s="186"/>
      <c r="DX161" s="186"/>
      <c r="DY161" s="186"/>
      <c r="DZ161" s="186"/>
      <c r="EA161" s="186"/>
      <c r="EB161" s="186"/>
      <c r="EC161" s="186"/>
      <c r="ED161" s="186"/>
      <c r="EE161" s="186"/>
      <c r="EF161" s="186"/>
      <c r="EG161" s="186"/>
      <c r="EH161" s="186"/>
      <c r="EI161" s="186"/>
      <c r="EJ161" s="269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</row>
    <row r="162" spans="1:161" s="21" customFormat="1" ht="15" customHeight="1">
      <c r="A162" s="3" t="s">
        <v>3497</v>
      </c>
      <c r="B162" s="53" t="s">
        <v>179</v>
      </c>
      <c r="C162" s="6" t="s">
        <v>3156</v>
      </c>
      <c r="D162" s="3"/>
      <c r="E162" s="3"/>
      <c r="F162" s="2" t="s">
        <v>3551</v>
      </c>
      <c r="G162" s="2" t="s">
        <v>3552</v>
      </c>
      <c r="H162" s="53" t="s">
        <v>3547</v>
      </c>
      <c r="I162" s="58" t="s">
        <v>3548</v>
      </c>
      <c r="J162" s="58" t="s">
        <v>3549</v>
      </c>
      <c r="K162" s="3" t="s">
        <v>308</v>
      </c>
      <c r="L162" s="3">
        <v>30019</v>
      </c>
      <c r="M162" s="82" t="s">
        <v>3161</v>
      </c>
      <c r="N162" s="458" t="s">
        <v>3195</v>
      </c>
      <c r="O162" s="58" t="s">
        <v>378</v>
      </c>
      <c r="P162" s="2" t="s">
        <v>3196</v>
      </c>
      <c r="Q162" s="2" t="s">
        <v>3197</v>
      </c>
      <c r="R162" s="2" t="s">
        <v>3198</v>
      </c>
      <c r="S162" s="3" t="s">
        <v>308</v>
      </c>
      <c r="T162" s="593">
        <v>30566</v>
      </c>
      <c r="U162" s="2"/>
      <c r="V162" s="736" t="s">
        <v>3199</v>
      </c>
      <c r="W162" s="59"/>
      <c r="X162" s="53"/>
      <c r="Y162" s="3">
        <v>728</v>
      </c>
      <c r="Z162" s="3">
        <v>731</v>
      </c>
      <c r="AA162" s="3"/>
      <c r="AB162" s="3"/>
      <c r="AC162" s="310" t="s">
        <v>2696</v>
      </c>
      <c r="AD162" s="3" t="s">
        <v>2685</v>
      </c>
      <c r="AE162" s="583"/>
      <c r="AF162" s="3"/>
      <c r="AG162" s="60"/>
      <c r="AH162" s="61">
        <v>295</v>
      </c>
      <c r="AI162" s="60"/>
      <c r="AJ162" s="53"/>
      <c r="AK162" s="62" t="s">
        <v>3550</v>
      </c>
      <c r="AL162" s="3"/>
      <c r="AM162" s="310"/>
      <c r="AN162" s="266"/>
      <c r="AO162" s="267" t="str">
        <f>I162&amp;" "&amp;J162&amp;","&amp;" "&amp;K162&amp;" "&amp;L162</f>
        <v>205 Dacula Rd. Dacula, GA 30019</v>
      </c>
      <c r="AP162" s="267"/>
      <c r="AQ162" s="271">
        <v>16</v>
      </c>
      <c r="AR162" s="267"/>
      <c r="AS162" s="186"/>
      <c r="AT162" s="186"/>
      <c r="AU162" s="186"/>
      <c r="AV162" s="186"/>
      <c r="AW162" s="186"/>
      <c r="AX162" s="186"/>
      <c r="AY162" s="186"/>
      <c r="AZ162" s="186"/>
      <c r="BA162" s="186"/>
      <c r="BB162" s="186"/>
      <c r="BC162" s="186"/>
      <c r="BD162" s="186"/>
      <c r="BE162" s="186"/>
      <c r="BF162" s="186"/>
      <c r="BG162" s="186"/>
      <c r="BH162" s="186"/>
      <c r="BI162" s="186"/>
      <c r="BJ162" s="186"/>
      <c r="BK162" s="186"/>
      <c r="BL162" s="186"/>
      <c r="BM162" s="186"/>
      <c r="BN162" s="186"/>
      <c r="BO162" s="186"/>
      <c r="BP162" s="186"/>
      <c r="BQ162" s="186"/>
      <c r="BR162" s="186"/>
      <c r="BS162" s="186"/>
      <c r="BT162" s="186"/>
      <c r="BU162" s="186"/>
      <c r="BV162" s="186"/>
      <c r="BW162" s="186"/>
      <c r="BX162" s="186"/>
      <c r="BY162" s="186"/>
      <c r="BZ162" s="186"/>
      <c r="CA162" s="186"/>
      <c r="CB162" s="186"/>
      <c r="CC162" s="186"/>
      <c r="CD162" s="186"/>
      <c r="CE162" s="186"/>
      <c r="CF162" s="186"/>
      <c r="CG162" s="186"/>
      <c r="CH162" s="186"/>
      <c r="CI162" s="186"/>
      <c r="CJ162" s="186"/>
      <c r="CK162" s="186"/>
      <c r="CL162" s="186"/>
      <c r="CM162" s="186"/>
      <c r="CN162" s="186"/>
      <c r="CO162" s="186"/>
      <c r="CP162" s="186"/>
      <c r="CQ162" s="186"/>
      <c r="CR162" s="186"/>
      <c r="CS162" s="186"/>
      <c r="CT162" s="186"/>
      <c r="CU162" s="186"/>
      <c r="CV162" s="186"/>
      <c r="CW162" s="186"/>
      <c r="CX162" s="186"/>
      <c r="CY162" s="186"/>
      <c r="CZ162" s="186"/>
      <c r="DA162" s="186"/>
      <c r="DB162" s="186"/>
      <c r="DC162" s="186"/>
      <c r="DD162" s="186"/>
      <c r="DE162" s="186"/>
      <c r="DF162" s="186"/>
      <c r="DG162" s="186"/>
      <c r="DH162" s="186"/>
      <c r="DI162" s="186"/>
      <c r="DJ162" s="186"/>
      <c r="DK162" s="186"/>
      <c r="DL162" s="186"/>
      <c r="DM162" s="186"/>
      <c r="DN162" s="186"/>
      <c r="DO162" s="186"/>
      <c r="DP162" s="186"/>
      <c r="DQ162" s="186"/>
      <c r="DR162" s="186"/>
      <c r="DS162" s="186"/>
      <c r="DT162" s="186"/>
      <c r="DU162" s="186"/>
      <c r="DV162" s="186"/>
      <c r="DW162" s="186"/>
      <c r="DX162" s="186"/>
      <c r="DY162" s="186"/>
      <c r="DZ162" s="186"/>
      <c r="EA162" s="186"/>
      <c r="EB162" s="186"/>
      <c r="EC162" s="186"/>
      <c r="ED162" s="186"/>
      <c r="EE162" s="186"/>
      <c r="EF162" s="186"/>
      <c r="EG162" s="186"/>
      <c r="EH162" s="186"/>
      <c r="EI162" s="186"/>
      <c r="EJ162" s="269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</row>
    <row r="163" spans="1:161" s="21" customFormat="1" ht="15" customHeight="1">
      <c r="A163" s="3" t="s">
        <v>3497</v>
      </c>
      <c r="B163" s="3"/>
      <c r="C163" s="6" t="s">
        <v>2710</v>
      </c>
      <c r="D163" s="3"/>
      <c r="E163" s="3">
        <v>31</v>
      </c>
      <c r="F163" s="21" t="s">
        <v>3553</v>
      </c>
      <c r="G163" s="21" t="s">
        <v>3554</v>
      </c>
      <c r="H163" s="53" t="s">
        <v>3555</v>
      </c>
      <c r="I163" s="6" t="s">
        <v>3556</v>
      </c>
      <c r="J163" s="6" t="s">
        <v>1125</v>
      </c>
      <c r="K163" s="53" t="s">
        <v>185</v>
      </c>
      <c r="L163" s="270">
        <v>91316</v>
      </c>
      <c r="M163" s="82" t="s">
        <v>1126</v>
      </c>
      <c r="N163" s="82"/>
      <c r="O163" s="6" t="s">
        <v>1127</v>
      </c>
      <c r="P163" s="21" t="s">
        <v>1128</v>
      </c>
      <c r="Q163" s="268" t="s">
        <v>1129</v>
      </c>
      <c r="R163" s="21" t="s">
        <v>1130</v>
      </c>
      <c r="S163" s="53" t="s">
        <v>185</v>
      </c>
      <c r="T163" s="713">
        <v>91402</v>
      </c>
      <c r="V163" s="262" t="s">
        <v>1131</v>
      </c>
      <c r="W163" s="2"/>
      <c r="X163" s="53" t="s">
        <v>179</v>
      </c>
      <c r="Y163" s="3">
        <v>728</v>
      </c>
      <c r="Z163" s="3">
        <v>731</v>
      </c>
      <c r="AA163" s="3"/>
      <c r="AB163" s="3"/>
      <c r="AC163" s="310" t="s">
        <v>2696</v>
      </c>
      <c r="AD163" s="3" t="s">
        <v>280</v>
      </c>
      <c r="AE163" s="583" t="s">
        <v>179</v>
      </c>
      <c r="AF163" s="650"/>
      <c r="AG163" s="60">
        <v>320</v>
      </c>
      <c r="AH163" s="61">
        <v>320</v>
      </c>
      <c r="AI163" s="679"/>
      <c r="AJ163" s="53" t="s">
        <v>179</v>
      </c>
      <c r="AK163" s="62" t="s">
        <v>3557</v>
      </c>
      <c r="AL163" s="2"/>
      <c r="AM163" s="680"/>
      <c r="AN163" s="266" t="s">
        <v>179</v>
      </c>
      <c r="AO163" s="267" t="str">
        <f>I163&amp;" "&amp;J163&amp;","&amp;" "&amp;K163&amp;" "&amp;L163</f>
        <v>17301 Oxnard St. Encino, CA 91316</v>
      </c>
      <c r="AP163" s="271"/>
      <c r="AQ163" s="271"/>
      <c r="AR163" s="271"/>
      <c r="AS163" s="268"/>
      <c r="AT163" s="268"/>
      <c r="AU163" s="268"/>
      <c r="AV163" s="268"/>
      <c r="AW163" s="268"/>
      <c r="AX163" s="186"/>
      <c r="AY163" s="186"/>
      <c r="AZ163" s="186"/>
      <c r="BA163" s="186"/>
      <c r="BB163" s="186"/>
      <c r="BC163" s="186"/>
      <c r="BD163" s="186"/>
      <c r="BE163" s="186"/>
      <c r="BF163" s="186"/>
      <c r="BG163" s="186"/>
      <c r="BH163" s="186"/>
      <c r="BI163" s="186"/>
      <c r="BJ163" s="186"/>
      <c r="BK163" s="186"/>
      <c r="BL163" s="186"/>
      <c r="BM163" s="186"/>
      <c r="BN163" s="186"/>
      <c r="BO163" s="186"/>
      <c r="BP163" s="186"/>
      <c r="BQ163" s="186"/>
      <c r="BR163" s="186"/>
      <c r="BS163" s="186"/>
      <c r="BT163" s="186"/>
      <c r="BU163" s="186"/>
      <c r="BV163" s="186"/>
      <c r="BW163" s="186"/>
      <c r="BX163" s="186"/>
      <c r="BY163" s="186"/>
      <c r="BZ163" s="186"/>
      <c r="CA163" s="186"/>
      <c r="CB163" s="186"/>
      <c r="CC163" s="186"/>
      <c r="CD163" s="186"/>
      <c r="CE163" s="186"/>
      <c r="CF163" s="186"/>
      <c r="CG163" s="186"/>
      <c r="CH163" s="186"/>
      <c r="CI163" s="186"/>
      <c r="CJ163" s="186"/>
      <c r="CK163" s="186"/>
      <c r="CL163" s="186"/>
      <c r="CM163" s="186"/>
      <c r="CN163" s="186"/>
      <c r="CO163" s="186"/>
      <c r="CP163" s="186"/>
      <c r="CQ163" s="186"/>
      <c r="CR163" s="186"/>
      <c r="CS163" s="186"/>
      <c r="CT163" s="186"/>
      <c r="CU163" s="186"/>
      <c r="CV163" s="186"/>
      <c r="CW163" s="186"/>
      <c r="CX163" s="186"/>
      <c r="CY163" s="186"/>
      <c r="CZ163" s="186"/>
      <c r="DA163" s="186"/>
      <c r="DB163" s="186"/>
      <c r="DC163" s="186"/>
      <c r="DD163" s="186"/>
      <c r="DE163" s="186"/>
      <c r="DF163" s="186"/>
      <c r="DG163" s="186"/>
      <c r="DH163" s="186"/>
      <c r="DI163" s="186"/>
      <c r="DJ163" s="186"/>
      <c r="DK163" s="186"/>
      <c r="DL163" s="186"/>
      <c r="DM163" s="186"/>
      <c r="DN163" s="186"/>
      <c r="DO163" s="186"/>
      <c r="DP163" s="186"/>
      <c r="DQ163" s="186"/>
      <c r="DR163" s="186"/>
      <c r="DS163" s="186"/>
      <c r="DT163" s="186"/>
      <c r="DU163" s="186"/>
      <c r="DV163" s="186"/>
      <c r="DW163" s="186"/>
      <c r="DX163" s="186"/>
      <c r="DY163" s="186"/>
      <c r="DZ163" s="186"/>
      <c r="EA163" s="186"/>
      <c r="EB163" s="186"/>
      <c r="EC163" s="186"/>
      <c r="ED163" s="186"/>
      <c r="EE163" s="186"/>
      <c r="EF163" s="186"/>
      <c r="EG163" s="186"/>
      <c r="EH163" s="186"/>
      <c r="EI163" s="186"/>
      <c r="EJ163" s="269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</row>
    <row r="164" spans="1:161" s="22" customFormat="1" ht="15" customHeight="1">
      <c r="A164" s="3" t="s">
        <v>3497</v>
      </c>
      <c r="B164" s="3" t="s">
        <v>179</v>
      </c>
      <c r="C164" s="58" t="s">
        <v>56</v>
      </c>
      <c r="D164" s="3"/>
      <c r="E164" s="3"/>
      <c r="F164" s="21" t="s">
        <v>3558</v>
      </c>
      <c r="G164" s="6" t="s">
        <v>3559</v>
      </c>
      <c r="H164" s="53" t="s">
        <v>3560</v>
      </c>
      <c r="I164" s="259" t="s">
        <v>3561</v>
      </c>
      <c r="J164" s="6" t="s">
        <v>353</v>
      </c>
      <c r="K164" s="53" t="s">
        <v>354</v>
      </c>
      <c r="L164" s="270">
        <v>2895</v>
      </c>
      <c r="M164" s="382" t="s">
        <v>3562</v>
      </c>
      <c r="N164" s="458"/>
      <c r="O164" s="6" t="s">
        <v>451</v>
      </c>
      <c r="P164" s="21" t="s">
        <v>3563</v>
      </c>
      <c r="Q164" s="21"/>
      <c r="R164" s="21"/>
      <c r="S164" s="53"/>
      <c r="T164" s="270"/>
      <c r="U164" s="21"/>
      <c r="V164" s="260" t="s">
        <v>3564</v>
      </c>
      <c r="W164" s="59"/>
      <c r="X164" s="53"/>
      <c r="Y164" s="3">
        <v>728</v>
      </c>
      <c r="Z164" s="3">
        <v>731</v>
      </c>
      <c r="AA164" s="3"/>
      <c r="AB164" s="3"/>
      <c r="AC164" s="310" t="s">
        <v>2696</v>
      </c>
      <c r="AD164" s="3" t="s">
        <v>2685</v>
      </c>
      <c r="AE164" s="583"/>
      <c r="AF164" s="3"/>
      <c r="AG164" s="60"/>
      <c r="AH164" s="61"/>
      <c r="AI164" s="60"/>
      <c r="AJ164" s="53"/>
      <c r="AK164" s="62" t="s">
        <v>3565</v>
      </c>
      <c r="AL164" s="3"/>
      <c r="AM164" s="310"/>
      <c r="AN164" s="266"/>
      <c r="AO164" s="267" t="str">
        <f>I164&amp;" "&amp;J164&amp;","&amp;" "&amp;K164&amp;" "&amp;L164</f>
        <v>145 Kermit St.  Woonsocket, RI 2895</v>
      </c>
      <c r="AP164" s="271"/>
      <c r="AQ164" s="271"/>
      <c r="AR164" s="271"/>
      <c r="AS164" s="186"/>
      <c r="AT164" s="186"/>
      <c r="AU164" s="186"/>
      <c r="AV164" s="186"/>
      <c r="AW164" s="186"/>
      <c r="AX164" s="186"/>
      <c r="AY164" s="186"/>
      <c r="AZ164" s="186"/>
      <c r="BA164" s="186"/>
      <c r="BB164" s="186"/>
      <c r="BC164" s="186"/>
      <c r="BD164" s="186"/>
      <c r="BE164" s="186"/>
      <c r="BF164" s="186"/>
      <c r="BG164" s="186"/>
      <c r="BH164" s="186"/>
      <c r="BI164" s="186"/>
      <c r="BJ164" s="186"/>
      <c r="BK164" s="186"/>
      <c r="BL164" s="186"/>
      <c r="BM164" s="186"/>
      <c r="BN164" s="186"/>
      <c r="BO164" s="186"/>
      <c r="BP164" s="186"/>
      <c r="BQ164" s="186"/>
      <c r="BR164" s="186"/>
      <c r="BS164" s="186"/>
      <c r="BT164" s="186"/>
      <c r="BU164" s="186"/>
      <c r="BV164" s="186"/>
      <c r="BW164" s="186"/>
      <c r="BX164" s="186"/>
      <c r="BY164" s="186"/>
      <c r="BZ164" s="186"/>
      <c r="CA164" s="186"/>
      <c r="CB164" s="186"/>
      <c r="CC164" s="186"/>
      <c r="CD164" s="186"/>
      <c r="CE164" s="186"/>
      <c r="CF164" s="186"/>
      <c r="CG164" s="186"/>
      <c r="CH164" s="186"/>
      <c r="CI164" s="186"/>
      <c r="CJ164" s="186"/>
      <c r="CK164" s="186"/>
      <c r="CL164" s="186"/>
      <c r="CM164" s="186"/>
      <c r="CN164" s="186"/>
      <c r="CO164" s="186"/>
      <c r="CP164" s="186"/>
      <c r="CQ164" s="186"/>
      <c r="CR164" s="186"/>
      <c r="CS164" s="186"/>
      <c r="CT164" s="186"/>
      <c r="CU164" s="186"/>
      <c r="CV164" s="186"/>
      <c r="CW164" s="186"/>
      <c r="CX164" s="186"/>
      <c r="CY164" s="186"/>
      <c r="CZ164" s="186"/>
      <c r="DA164" s="186"/>
      <c r="DB164" s="186"/>
      <c r="DC164" s="186"/>
      <c r="DD164" s="186"/>
      <c r="DE164" s="186"/>
      <c r="DF164" s="186"/>
      <c r="DG164" s="186"/>
      <c r="DH164" s="186"/>
      <c r="DI164" s="186"/>
      <c r="DJ164" s="186"/>
      <c r="DK164" s="186"/>
      <c r="DL164" s="186"/>
      <c r="DM164" s="186"/>
      <c r="DN164" s="186"/>
      <c r="DO164" s="186"/>
      <c r="DP164" s="186"/>
      <c r="DQ164" s="186"/>
      <c r="DR164" s="186"/>
      <c r="DS164" s="186"/>
      <c r="DT164" s="186"/>
      <c r="DU164" s="186"/>
      <c r="DV164" s="186"/>
      <c r="DW164" s="186"/>
      <c r="DX164" s="186"/>
      <c r="DY164" s="186"/>
      <c r="DZ164" s="186"/>
      <c r="EA164" s="186"/>
      <c r="EB164" s="186"/>
      <c r="EC164" s="186"/>
      <c r="ED164" s="186"/>
      <c r="EE164" s="186"/>
      <c r="EF164" s="186"/>
      <c r="EG164" s="186"/>
      <c r="EH164" s="186"/>
      <c r="EI164" s="186"/>
      <c r="EJ164" s="269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</row>
    <row r="165" spans="1:161" s="48" customFormat="1" ht="15" customHeight="1">
      <c r="A165" s="3" t="s">
        <v>3497</v>
      </c>
      <c r="B165" s="3"/>
      <c r="C165" s="58" t="s">
        <v>2734</v>
      </c>
      <c r="D165" s="3"/>
      <c r="E165" s="3"/>
      <c r="F165" s="2" t="s">
        <v>3566</v>
      </c>
      <c r="G165" s="2" t="s">
        <v>3567</v>
      </c>
      <c r="H165" s="53" t="s">
        <v>3568</v>
      </c>
      <c r="I165" s="299" t="s">
        <v>3569</v>
      </c>
      <c r="J165" s="58" t="s">
        <v>761</v>
      </c>
      <c r="K165" s="3" t="s">
        <v>330</v>
      </c>
      <c r="L165" s="3">
        <v>48066</v>
      </c>
      <c r="M165" s="82" t="s">
        <v>3570</v>
      </c>
      <c r="N165" s="82"/>
      <c r="O165" s="58" t="s">
        <v>3571</v>
      </c>
      <c r="P165" s="2" t="s">
        <v>3572</v>
      </c>
      <c r="Q165" s="2" t="s">
        <v>3573</v>
      </c>
      <c r="R165" s="2" t="s">
        <v>761</v>
      </c>
      <c r="S165" s="3" t="s">
        <v>330</v>
      </c>
      <c r="T165" s="593">
        <v>48066</v>
      </c>
      <c r="U165" s="2"/>
      <c r="V165" s="736" t="s">
        <v>3574</v>
      </c>
      <c r="W165" s="59"/>
      <c r="X165" s="53"/>
      <c r="Y165" s="3">
        <v>616</v>
      </c>
      <c r="Z165" s="3">
        <v>619</v>
      </c>
      <c r="AA165" s="3"/>
      <c r="AB165" s="3"/>
      <c r="AC165" s="310" t="s">
        <v>2684</v>
      </c>
      <c r="AD165" s="3" t="s">
        <v>2685</v>
      </c>
      <c r="AE165" s="583"/>
      <c r="AF165" s="3"/>
      <c r="AG165" s="60"/>
      <c r="AH165" s="61"/>
      <c r="AI165" s="60"/>
      <c r="AJ165" s="53"/>
      <c r="AK165" s="62" t="s">
        <v>3575</v>
      </c>
      <c r="AL165" s="3"/>
      <c r="AM165" s="310"/>
      <c r="AN165" s="266"/>
      <c r="AO165" s="267"/>
      <c r="AP165" s="267"/>
      <c r="AQ165" s="271"/>
      <c r="AR165" s="271"/>
      <c r="AS165" s="186"/>
      <c r="AT165" s="186"/>
      <c r="AU165" s="186"/>
      <c r="AV165" s="186"/>
      <c r="AW165" s="186"/>
      <c r="AX165" s="186"/>
      <c r="AY165" s="186"/>
      <c r="AZ165" s="186"/>
      <c r="BA165" s="186"/>
      <c r="BB165" s="186"/>
      <c r="BC165" s="186"/>
      <c r="BD165" s="186"/>
      <c r="BE165" s="186"/>
      <c r="BF165" s="186"/>
      <c r="BG165" s="186"/>
      <c r="BH165" s="186"/>
      <c r="BI165" s="186"/>
      <c r="BJ165" s="186"/>
      <c r="BK165" s="186"/>
      <c r="BL165" s="186"/>
      <c r="BM165" s="186"/>
      <c r="BN165" s="186"/>
      <c r="BO165" s="186"/>
      <c r="BP165" s="186"/>
      <c r="BQ165" s="186"/>
      <c r="BR165" s="186"/>
      <c r="BS165" s="186"/>
      <c r="BT165" s="186"/>
      <c r="BU165" s="186"/>
      <c r="BV165" s="186"/>
      <c r="BW165" s="186"/>
      <c r="BX165" s="186"/>
      <c r="BY165" s="186"/>
      <c r="BZ165" s="186"/>
      <c r="CA165" s="186"/>
      <c r="CB165" s="186"/>
      <c r="CC165" s="186"/>
      <c r="CD165" s="186"/>
      <c r="CE165" s="186"/>
      <c r="CF165" s="186"/>
      <c r="CG165" s="186"/>
      <c r="CH165" s="186"/>
      <c r="CI165" s="186"/>
      <c r="CJ165" s="186"/>
      <c r="CK165" s="186"/>
      <c r="CL165" s="186"/>
      <c r="CM165" s="186"/>
      <c r="CN165" s="186"/>
      <c r="CO165" s="186"/>
      <c r="CP165" s="186"/>
      <c r="CQ165" s="186"/>
      <c r="CR165" s="186"/>
      <c r="CS165" s="186"/>
      <c r="CT165" s="186"/>
      <c r="CU165" s="186"/>
      <c r="CV165" s="186"/>
      <c r="CW165" s="186"/>
      <c r="CX165" s="186"/>
      <c r="CY165" s="186"/>
      <c r="CZ165" s="186"/>
      <c r="DA165" s="186"/>
      <c r="DB165" s="186"/>
      <c r="DC165" s="186"/>
      <c r="DD165" s="186"/>
      <c r="DE165" s="186"/>
      <c r="DF165" s="186"/>
      <c r="DG165" s="186"/>
      <c r="DH165" s="186"/>
      <c r="DI165" s="186"/>
      <c r="DJ165" s="186"/>
      <c r="DK165" s="186"/>
      <c r="DL165" s="186"/>
      <c r="DM165" s="186"/>
      <c r="DN165" s="186"/>
      <c r="DO165" s="186"/>
      <c r="DP165" s="186"/>
      <c r="DQ165" s="186"/>
      <c r="DR165" s="186"/>
      <c r="DS165" s="186"/>
      <c r="DT165" s="186"/>
      <c r="DU165" s="186"/>
      <c r="DV165" s="186"/>
      <c r="DW165" s="186"/>
      <c r="DX165" s="186"/>
      <c r="DY165" s="186"/>
      <c r="DZ165" s="186"/>
      <c r="EA165" s="186"/>
      <c r="EB165" s="186"/>
      <c r="EC165" s="186"/>
      <c r="ED165" s="186"/>
      <c r="EE165" s="186"/>
      <c r="EF165" s="186"/>
      <c r="EG165" s="186"/>
      <c r="EH165" s="186"/>
      <c r="EI165" s="186"/>
      <c r="EJ165" s="269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</row>
    <row r="166" spans="1:161" s="24" customFormat="1" ht="15" customHeight="1">
      <c r="A166" s="3" t="s">
        <v>3497</v>
      </c>
      <c r="B166" s="3"/>
      <c r="C166" s="58" t="s">
        <v>2734</v>
      </c>
      <c r="D166" s="3">
        <v>19</v>
      </c>
      <c r="E166" s="3">
        <v>12</v>
      </c>
      <c r="F166" s="2" t="s">
        <v>3576</v>
      </c>
      <c r="G166" s="2" t="s">
        <v>3577</v>
      </c>
      <c r="H166" s="53" t="s">
        <v>3568</v>
      </c>
      <c r="I166" s="299" t="s">
        <v>3569</v>
      </c>
      <c r="J166" s="58" t="s">
        <v>761</v>
      </c>
      <c r="K166" s="3" t="s">
        <v>330</v>
      </c>
      <c r="L166" s="3">
        <v>48066</v>
      </c>
      <c r="M166" s="475" t="s">
        <v>3570</v>
      </c>
      <c r="N166" s="82"/>
      <c r="O166" s="58" t="s">
        <v>3571</v>
      </c>
      <c r="P166" s="2" t="s">
        <v>3572</v>
      </c>
      <c r="Q166" s="2" t="s">
        <v>3573</v>
      </c>
      <c r="R166" s="2" t="s">
        <v>761</v>
      </c>
      <c r="S166" s="3" t="s">
        <v>330</v>
      </c>
      <c r="T166" s="593">
        <v>48066</v>
      </c>
      <c r="U166" s="2"/>
      <c r="V166" s="736" t="s">
        <v>3574</v>
      </c>
      <c r="W166" s="59"/>
      <c r="X166" s="53" t="s">
        <v>179</v>
      </c>
      <c r="Y166" s="3">
        <v>623</v>
      </c>
      <c r="Z166" s="3">
        <v>626</v>
      </c>
      <c r="AA166" s="3"/>
      <c r="AB166" s="3"/>
      <c r="AC166" s="310" t="s">
        <v>2718</v>
      </c>
      <c r="AD166" s="3" t="s">
        <v>2685</v>
      </c>
      <c r="AE166" s="583" t="s">
        <v>179</v>
      </c>
      <c r="AF166" s="3"/>
      <c r="AG166" s="60">
        <v>295</v>
      </c>
      <c r="AH166" s="61">
        <v>295</v>
      </c>
      <c r="AI166" s="60"/>
      <c r="AJ166" s="53" t="s">
        <v>179</v>
      </c>
      <c r="AK166" s="62" t="s">
        <v>3575</v>
      </c>
      <c r="AL166" s="3"/>
      <c r="AM166" s="310"/>
      <c r="AN166" s="266" t="s">
        <v>179</v>
      </c>
      <c r="AO166" s="267" t="str">
        <f>I166&amp;" "&amp;J166&amp;","&amp;" "&amp;K166&amp;" "&amp;L166</f>
        <v>29700 Pinehurst St. Roseville, MI 48066</v>
      </c>
      <c r="AP166" s="271"/>
      <c r="AQ166" s="271">
        <v>8</v>
      </c>
      <c r="AR166" s="271"/>
      <c r="AS166" s="186"/>
      <c r="AT166" s="186"/>
      <c r="AU166" s="186"/>
      <c r="AV166" s="186"/>
      <c r="AW166" s="186"/>
      <c r="AX166" s="186"/>
      <c r="AY166" s="186"/>
      <c r="AZ166" s="186"/>
      <c r="BA166" s="186"/>
      <c r="BB166" s="186"/>
      <c r="BC166" s="186"/>
      <c r="BD166" s="186"/>
      <c r="BE166" s="186"/>
      <c r="BF166" s="186"/>
      <c r="BG166" s="186"/>
      <c r="BH166" s="186"/>
      <c r="BI166" s="186"/>
      <c r="BJ166" s="186"/>
      <c r="BK166" s="186"/>
      <c r="BL166" s="186"/>
      <c r="BM166" s="186"/>
      <c r="BN166" s="186"/>
      <c r="BO166" s="186"/>
      <c r="BP166" s="186"/>
      <c r="BQ166" s="186"/>
      <c r="BR166" s="186"/>
      <c r="BS166" s="186"/>
      <c r="BT166" s="186"/>
      <c r="BU166" s="186"/>
      <c r="BV166" s="186"/>
      <c r="BW166" s="186"/>
      <c r="BX166" s="186"/>
      <c r="BY166" s="186"/>
      <c r="BZ166" s="186"/>
      <c r="CA166" s="186"/>
      <c r="CB166" s="186"/>
      <c r="CC166" s="186"/>
      <c r="CD166" s="186"/>
      <c r="CE166" s="186"/>
      <c r="CF166" s="186"/>
      <c r="CG166" s="186"/>
      <c r="CH166" s="186"/>
      <c r="CI166" s="186"/>
      <c r="CJ166" s="186"/>
      <c r="CK166" s="186"/>
      <c r="CL166" s="186"/>
      <c r="CM166" s="186"/>
      <c r="CN166" s="186"/>
      <c r="CO166" s="186"/>
      <c r="CP166" s="186"/>
      <c r="CQ166" s="186"/>
      <c r="CR166" s="186"/>
      <c r="CS166" s="186"/>
      <c r="CT166" s="186"/>
      <c r="CU166" s="186"/>
      <c r="CV166" s="186"/>
      <c r="CW166" s="186"/>
      <c r="CX166" s="186"/>
      <c r="CY166" s="186"/>
      <c r="CZ166" s="186"/>
      <c r="DA166" s="186"/>
      <c r="DB166" s="186"/>
      <c r="DC166" s="186"/>
      <c r="DD166" s="186"/>
      <c r="DE166" s="186"/>
      <c r="DF166" s="186"/>
      <c r="DG166" s="186"/>
      <c r="DH166" s="186"/>
      <c r="DI166" s="186"/>
      <c r="DJ166" s="186"/>
      <c r="DK166" s="186"/>
      <c r="DL166" s="186"/>
      <c r="DM166" s="186"/>
      <c r="DN166" s="186"/>
      <c r="DO166" s="186"/>
      <c r="DP166" s="186"/>
      <c r="DQ166" s="186"/>
      <c r="DR166" s="186"/>
      <c r="DS166" s="186"/>
      <c r="DT166" s="186"/>
      <c r="DU166" s="186"/>
      <c r="DV166" s="186"/>
      <c r="DW166" s="186"/>
      <c r="DX166" s="186"/>
      <c r="DY166" s="186"/>
      <c r="DZ166" s="186"/>
      <c r="EA166" s="186"/>
      <c r="EB166" s="186"/>
      <c r="EC166" s="186"/>
      <c r="ED166" s="186"/>
      <c r="EE166" s="186"/>
      <c r="EF166" s="186"/>
      <c r="EG166" s="186"/>
      <c r="EH166" s="186"/>
      <c r="EI166" s="186"/>
      <c r="EJ166" s="269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</row>
    <row r="167" spans="1:161" s="24" customFormat="1" ht="15" customHeight="1">
      <c r="A167" s="3" t="s">
        <v>3497</v>
      </c>
      <c r="B167" s="3"/>
      <c r="C167" s="58" t="s">
        <v>2734</v>
      </c>
      <c r="D167" s="3"/>
      <c r="E167" s="3"/>
      <c r="F167" s="2" t="s">
        <v>3578</v>
      </c>
      <c r="G167" s="2" t="s">
        <v>3579</v>
      </c>
      <c r="H167" s="53" t="s">
        <v>3568</v>
      </c>
      <c r="I167" s="299" t="s">
        <v>3569</v>
      </c>
      <c r="J167" s="58" t="s">
        <v>761</v>
      </c>
      <c r="K167" s="3" t="s">
        <v>330</v>
      </c>
      <c r="L167" s="310">
        <v>48066</v>
      </c>
      <c r="M167" s="82" t="s">
        <v>3570</v>
      </c>
      <c r="N167" s="529"/>
      <c r="O167" s="58" t="s">
        <v>3571</v>
      </c>
      <c r="P167" s="2" t="s">
        <v>3572</v>
      </c>
      <c r="Q167" s="186" t="s">
        <v>3573</v>
      </c>
      <c r="R167" s="2" t="s">
        <v>761</v>
      </c>
      <c r="S167" s="3" t="s">
        <v>330</v>
      </c>
      <c r="T167" s="712">
        <v>48066</v>
      </c>
      <c r="U167" s="2"/>
      <c r="V167" s="736" t="s">
        <v>3574</v>
      </c>
      <c r="W167" s="59"/>
      <c r="X167" s="53"/>
      <c r="Y167" s="3">
        <v>707</v>
      </c>
      <c r="Z167" s="3">
        <v>710</v>
      </c>
      <c r="AA167" s="3"/>
      <c r="AB167" s="3"/>
      <c r="AC167" s="310" t="s">
        <v>2743</v>
      </c>
      <c r="AD167" s="3" t="s">
        <v>2685</v>
      </c>
      <c r="AE167" s="583"/>
      <c r="AF167" s="3"/>
      <c r="AG167" s="60"/>
      <c r="AH167" s="61"/>
      <c r="AI167" s="60"/>
      <c r="AJ167" s="53"/>
      <c r="AK167" s="62" t="s">
        <v>3575</v>
      </c>
      <c r="AL167" s="3"/>
      <c r="AM167" s="310"/>
      <c r="AN167" s="266"/>
      <c r="AO167" s="267" t="str">
        <f>I167&amp;" "&amp;J167&amp;","&amp;" "&amp;K167&amp;" "&amp;L167</f>
        <v>29700 Pinehurst St. Roseville, MI 48066</v>
      </c>
      <c r="AP167" s="271"/>
      <c r="AQ167" s="271">
        <v>11</v>
      </c>
      <c r="AR167" s="271"/>
      <c r="AS167" s="186"/>
      <c r="AT167" s="186"/>
      <c r="AU167" s="186"/>
      <c r="AV167" s="186"/>
      <c r="AW167" s="186"/>
      <c r="AX167" s="186"/>
      <c r="AY167" s="186"/>
      <c r="AZ167" s="186"/>
      <c r="BA167" s="186"/>
      <c r="BB167" s="186"/>
      <c r="BC167" s="186"/>
      <c r="BD167" s="186"/>
      <c r="BE167" s="186"/>
      <c r="BF167" s="186"/>
      <c r="BG167" s="186"/>
      <c r="BH167" s="186"/>
      <c r="BI167" s="186"/>
      <c r="BJ167" s="186"/>
      <c r="BK167" s="186"/>
      <c r="BL167" s="186"/>
      <c r="BM167" s="186"/>
      <c r="BN167" s="186"/>
      <c r="BO167" s="186"/>
      <c r="BP167" s="186"/>
      <c r="BQ167" s="186"/>
      <c r="BR167" s="186"/>
      <c r="BS167" s="186"/>
      <c r="BT167" s="186"/>
      <c r="BU167" s="186"/>
      <c r="BV167" s="186"/>
      <c r="BW167" s="186"/>
      <c r="BX167" s="186"/>
      <c r="BY167" s="186"/>
      <c r="BZ167" s="186"/>
      <c r="CA167" s="186"/>
      <c r="CB167" s="186"/>
      <c r="CC167" s="186"/>
      <c r="CD167" s="186"/>
      <c r="CE167" s="186"/>
      <c r="CF167" s="186"/>
      <c r="CG167" s="186"/>
      <c r="CH167" s="186"/>
      <c r="CI167" s="186"/>
      <c r="CJ167" s="186"/>
      <c r="CK167" s="186"/>
      <c r="CL167" s="186"/>
      <c r="CM167" s="186"/>
      <c r="CN167" s="186"/>
      <c r="CO167" s="186"/>
      <c r="CP167" s="186"/>
      <c r="CQ167" s="186"/>
      <c r="CR167" s="186"/>
      <c r="CS167" s="186"/>
      <c r="CT167" s="186"/>
      <c r="CU167" s="186"/>
      <c r="CV167" s="186"/>
      <c r="CW167" s="186"/>
      <c r="CX167" s="186"/>
      <c r="CY167" s="186"/>
      <c r="CZ167" s="186"/>
      <c r="DA167" s="186"/>
      <c r="DB167" s="186"/>
      <c r="DC167" s="186"/>
      <c r="DD167" s="186"/>
      <c r="DE167" s="186"/>
      <c r="DF167" s="186"/>
      <c r="DG167" s="186"/>
      <c r="DH167" s="186"/>
      <c r="DI167" s="186"/>
      <c r="DJ167" s="186"/>
      <c r="DK167" s="186"/>
      <c r="DL167" s="186"/>
      <c r="DM167" s="186"/>
      <c r="DN167" s="186"/>
      <c r="DO167" s="186"/>
      <c r="DP167" s="186"/>
      <c r="DQ167" s="186"/>
      <c r="DR167" s="186"/>
      <c r="DS167" s="186"/>
      <c r="DT167" s="186"/>
      <c r="DU167" s="186"/>
      <c r="DV167" s="186"/>
      <c r="DW167" s="186"/>
      <c r="DX167" s="186"/>
      <c r="DY167" s="186"/>
      <c r="DZ167" s="186"/>
      <c r="EA167" s="186"/>
      <c r="EB167" s="186"/>
      <c r="EC167" s="186"/>
      <c r="ED167" s="186"/>
      <c r="EE167" s="186"/>
      <c r="EF167" s="186"/>
      <c r="EG167" s="186"/>
      <c r="EH167" s="186"/>
      <c r="EI167" s="186"/>
      <c r="EJ167" s="269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</row>
    <row r="168" spans="1:161" s="24" customFormat="1" ht="15" customHeight="1">
      <c r="A168" s="3" t="s">
        <v>3497</v>
      </c>
      <c r="B168" s="3" t="s">
        <v>179</v>
      </c>
      <c r="C168" s="58" t="s">
        <v>2710</v>
      </c>
      <c r="D168" s="3"/>
      <c r="E168" s="3"/>
      <c r="F168" s="156" t="s">
        <v>3580</v>
      </c>
      <c r="G168" s="156" t="s">
        <v>540</v>
      </c>
      <c r="H168" s="155"/>
      <c r="I168" s="156" t="s">
        <v>541</v>
      </c>
      <c r="J168" s="156" t="s">
        <v>542</v>
      </c>
      <c r="K168" s="155" t="s">
        <v>343</v>
      </c>
      <c r="L168" s="286">
        <v>46619</v>
      </c>
      <c r="M168" s="382" t="s">
        <v>543</v>
      </c>
      <c r="N168" s="156"/>
      <c r="O168" s="251" t="s">
        <v>544</v>
      </c>
      <c r="P168" s="156" t="s">
        <v>545</v>
      </c>
      <c r="Q168" s="156"/>
      <c r="R168" s="156"/>
      <c r="S168" s="155"/>
      <c r="T168" s="155"/>
      <c r="U168" s="156"/>
      <c r="V168" s="737" t="s">
        <v>546</v>
      </c>
      <c r="W168" s="59"/>
      <c r="X168" s="53"/>
      <c r="Y168" s="3">
        <v>714</v>
      </c>
      <c r="Z168" s="3">
        <v>717</v>
      </c>
      <c r="AA168" s="3"/>
      <c r="AB168" s="3"/>
      <c r="AC168" s="310" t="s">
        <v>2715</v>
      </c>
      <c r="AD168" s="3" t="s">
        <v>2685</v>
      </c>
      <c r="AE168" s="583"/>
      <c r="AF168" s="3"/>
      <c r="AG168" s="60"/>
      <c r="AH168" s="61"/>
      <c r="AI168" s="60"/>
      <c r="AJ168" s="53"/>
      <c r="AK168" s="62" t="s">
        <v>3581</v>
      </c>
      <c r="AL168" s="3"/>
      <c r="AM168" s="310"/>
      <c r="AN168" s="266"/>
      <c r="AO168" s="267" t="str">
        <f>I168&amp;" "&amp;J168&amp;","&amp;" "&amp;K168&amp;" "&amp;L168</f>
        <v>4747 W. Washington St. South Bend, IN 46619</v>
      </c>
      <c r="AP168" s="267"/>
      <c r="AQ168" s="271">
        <v>13</v>
      </c>
      <c r="AR168" s="271"/>
      <c r="AS168" s="186"/>
      <c r="AT168" s="186"/>
      <c r="AU168" s="186"/>
      <c r="AV168" s="186"/>
      <c r="AW168" s="186"/>
      <c r="AX168" s="186"/>
      <c r="AY168" s="186"/>
      <c r="AZ168" s="186"/>
      <c r="BA168" s="186"/>
      <c r="BB168" s="186"/>
      <c r="BC168" s="186"/>
      <c r="BD168" s="186"/>
      <c r="BE168" s="186"/>
      <c r="BF168" s="186"/>
      <c r="BG168" s="186"/>
      <c r="BH168" s="186"/>
      <c r="BI168" s="186"/>
      <c r="BJ168" s="186"/>
      <c r="BK168" s="186"/>
      <c r="BL168" s="186"/>
      <c r="BM168" s="186"/>
      <c r="BN168" s="186"/>
      <c r="BO168" s="186"/>
      <c r="BP168" s="186"/>
      <c r="BQ168" s="186"/>
      <c r="BR168" s="186"/>
      <c r="BS168" s="186"/>
      <c r="BT168" s="186"/>
      <c r="BU168" s="186"/>
      <c r="BV168" s="186"/>
      <c r="BW168" s="186"/>
      <c r="BX168" s="186"/>
      <c r="BY168" s="186"/>
      <c r="BZ168" s="186"/>
      <c r="CA168" s="186"/>
      <c r="CB168" s="186"/>
      <c r="CC168" s="186"/>
      <c r="CD168" s="186"/>
      <c r="CE168" s="186"/>
      <c r="CF168" s="186"/>
      <c r="CG168" s="186"/>
      <c r="CH168" s="186"/>
      <c r="CI168" s="186"/>
      <c r="CJ168" s="186"/>
      <c r="CK168" s="186"/>
      <c r="CL168" s="186"/>
      <c r="CM168" s="186"/>
      <c r="CN168" s="186"/>
      <c r="CO168" s="186"/>
      <c r="CP168" s="186"/>
      <c r="CQ168" s="186"/>
      <c r="CR168" s="186"/>
      <c r="CS168" s="186"/>
      <c r="CT168" s="186"/>
      <c r="CU168" s="186"/>
      <c r="CV168" s="186"/>
      <c r="CW168" s="186"/>
      <c r="CX168" s="186"/>
      <c r="CY168" s="186"/>
      <c r="CZ168" s="186"/>
      <c r="DA168" s="186"/>
      <c r="DB168" s="186"/>
      <c r="DC168" s="186"/>
      <c r="DD168" s="186"/>
      <c r="DE168" s="186"/>
      <c r="DF168" s="186"/>
      <c r="DG168" s="186"/>
      <c r="DH168" s="186"/>
      <c r="DI168" s="186"/>
      <c r="DJ168" s="186"/>
      <c r="DK168" s="186"/>
      <c r="DL168" s="186"/>
      <c r="DM168" s="186"/>
      <c r="DN168" s="186"/>
      <c r="DO168" s="186"/>
      <c r="DP168" s="186"/>
      <c r="DQ168" s="186"/>
      <c r="DR168" s="186"/>
      <c r="DS168" s="186"/>
      <c r="DT168" s="186"/>
      <c r="DU168" s="186"/>
      <c r="DV168" s="186"/>
      <c r="DW168" s="186"/>
      <c r="DX168" s="186"/>
      <c r="DY168" s="186"/>
      <c r="DZ168" s="186"/>
      <c r="EA168" s="186"/>
      <c r="EB168" s="186"/>
      <c r="EC168" s="186"/>
      <c r="ED168" s="186"/>
      <c r="EE168" s="186"/>
      <c r="EF168" s="186"/>
      <c r="EG168" s="186"/>
      <c r="EH168" s="186"/>
      <c r="EI168" s="186"/>
      <c r="EJ168" s="269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</row>
    <row r="169" spans="1:161" s="318" customFormat="1" ht="15" customHeight="1">
      <c r="A169" s="3" t="s">
        <v>3497</v>
      </c>
      <c r="B169" s="3"/>
      <c r="C169" s="58" t="s">
        <v>2710</v>
      </c>
      <c r="D169" s="3"/>
      <c r="E169" s="3">
        <v>31</v>
      </c>
      <c r="F169" s="2" t="s">
        <v>3582</v>
      </c>
      <c r="G169" s="21" t="s">
        <v>3583</v>
      </c>
      <c r="H169" s="53" t="s">
        <v>3584</v>
      </c>
      <c r="I169" s="21" t="s">
        <v>3585</v>
      </c>
      <c r="J169" s="6" t="s">
        <v>3586</v>
      </c>
      <c r="K169" s="53" t="s">
        <v>236</v>
      </c>
      <c r="L169" s="53">
        <v>80033</v>
      </c>
      <c r="M169" s="688" t="s">
        <v>3587</v>
      </c>
      <c r="N169" s="82"/>
      <c r="O169" s="21" t="s">
        <v>289</v>
      </c>
      <c r="P169" s="21" t="s">
        <v>3588</v>
      </c>
      <c r="Q169" s="21"/>
      <c r="R169" s="21"/>
      <c r="S169" s="53"/>
      <c r="T169" s="53"/>
      <c r="U169" s="2"/>
      <c r="V169" s="737" t="s">
        <v>3589</v>
      </c>
      <c r="W169" s="59"/>
      <c r="X169" s="53" t="s">
        <v>179</v>
      </c>
      <c r="Y169" s="3">
        <v>728</v>
      </c>
      <c r="Z169" s="3">
        <v>731</v>
      </c>
      <c r="AA169" s="3" t="s">
        <v>3590</v>
      </c>
      <c r="AB169" s="3" t="s">
        <v>2685</v>
      </c>
      <c r="AC169" s="310" t="s">
        <v>2696</v>
      </c>
      <c r="AD169" s="3" t="s">
        <v>2685</v>
      </c>
      <c r="AE169" s="583" t="s">
        <v>179</v>
      </c>
      <c r="AF169" s="3"/>
      <c r="AG169" s="60">
        <v>295</v>
      </c>
      <c r="AH169" s="61">
        <v>295</v>
      </c>
      <c r="AI169" s="60"/>
      <c r="AJ169" s="53" t="s">
        <v>179</v>
      </c>
      <c r="AK169" s="62" t="s">
        <v>3591</v>
      </c>
      <c r="AL169" s="3"/>
      <c r="AM169" s="310"/>
      <c r="AN169" s="266" t="s">
        <v>179</v>
      </c>
      <c r="AO169" s="267" t="str">
        <f>I169&amp;" "&amp;J169&amp;","&amp;" "&amp;K169&amp;" "&amp;L169</f>
        <v>3900 Kipling St Wheat Ridge, CO 80033</v>
      </c>
      <c r="AP169" s="271"/>
      <c r="AQ169" s="271"/>
      <c r="AR169" s="271"/>
      <c r="AS169" s="186"/>
      <c r="AT169" s="186"/>
      <c r="AU169" s="186"/>
      <c r="AV169" s="186"/>
      <c r="AW169" s="186"/>
      <c r="AX169" s="186"/>
      <c r="AY169" s="268"/>
      <c r="AZ169" s="268"/>
      <c r="BA169" s="268"/>
      <c r="BB169" s="268"/>
      <c r="BC169" s="268"/>
      <c r="BD169" s="268"/>
      <c r="BE169" s="268"/>
      <c r="BF169" s="268"/>
      <c r="BG169" s="268"/>
      <c r="BH169" s="268"/>
      <c r="BI169" s="268"/>
      <c r="BJ169" s="268"/>
      <c r="BK169" s="268"/>
      <c r="BL169" s="268"/>
      <c r="BM169" s="268"/>
      <c r="BN169" s="268"/>
      <c r="BO169" s="268"/>
      <c r="BP169" s="268"/>
      <c r="BQ169" s="268"/>
      <c r="BR169" s="268"/>
      <c r="BS169" s="268"/>
      <c r="BT169" s="268"/>
      <c r="BU169" s="268"/>
      <c r="BV169" s="268"/>
      <c r="BW169" s="268"/>
      <c r="BX169" s="268"/>
      <c r="BY169" s="268"/>
      <c r="BZ169" s="268"/>
      <c r="CA169" s="268"/>
      <c r="CB169" s="268"/>
      <c r="CC169" s="268"/>
      <c r="CD169" s="268"/>
      <c r="CE169" s="268"/>
      <c r="CF169" s="268"/>
      <c r="CG169" s="268"/>
      <c r="CH169" s="268"/>
      <c r="CI169" s="268"/>
      <c r="CJ169" s="268"/>
      <c r="CK169" s="268"/>
      <c r="CL169" s="268"/>
      <c r="CM169" s="268"/>
      <c r="CN169" s="268"/>
      <c r="CO169" s="268"/>
      <c r="CP169" s="268"/>
      <c r="CQ169" s="268"/>
      <c r="CR169" s="268"/>
      <c r="CS169" s="268"/>
      <c r="CT169" s="268"/>
      <c r="CU169" s="268"/>
      <c r="CV169" s="268"/>
      <c r="CW169" s="268"/>
      <c r="CX169" s="268"/>
      <c r="CY169" s="268"/>
      <c r="CZ169" s="268"/>
      <c r="DA169" s="268"/>
      <c r="DB169" s="268"/>
      <c r="DC169" s="268"/>
      <c r="DD169" s="268"/>
      <c r="DE169" s="268"/>
      <c r="DF169" s="268"/>
      <c r="DG169" s="268"/>
      <c r="DH169" s="268"/>
      <c r="DI169" s="268"/>
      <c r="DJ169" s="268"/>
      <c r="DK169" s="268"/>
      <c r="DL169" s="268"/>
      <c r="DM169" s="268"/>
      <c r="DN169" s="268"/>
      <c r="DO169" s="268"/>
      <c r="DP169" s="268"/>
      <c r="DQ169" s="268"/>
      <c r="DR169" s="268"/>
      <c r="DS169" s="268"/>
      <c r="DT169" s="268"/>
      <c r="DU169" s="268"/>
      <c r="DV169" s="268"/>
      <c r="DW169" s="268"/>
      <c r="DX169" s="268"/>
      <c r="DY169" s="268"/>
      <c r="DZ169" s="268"/>
      <c r="EA169" s="268"/>
      <c r="EB169" s="268"/>
      <c r="EC169" s="268"/>
      <c r="ED169" s="268"/>
      <c r="EE169" s="268"/>
      <c r="EF169" s="268"/>
      <c r="EG169" s="268"/>
      <c r="EH169" s="268"/>
      <c r="EI169" s="268"/>
      <c r="EJ169" s="278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</row>
    <row r="170" spans="1:161" s="2" customFormat="1" ht="15" customHeight="1">
      <c r="A170" s="3" t="s">
        <v>3592</v>
      </c>
      <c r="B170" s="53"/>
      <c r="C170" s="58" t="s">
        <v>3593</v>
      </c>
      <c r="D170" s="3"/>
      <c r="E170" s="3">
        <v>18</v>
      </c>
      <c r="F170" s="2" t="s">
        <v>3594</v>
      </c>
      <c r="G170" s="2" t="s">
        <v>3595</v>
      </c>
      <c r="H170" s="53" t="s">
        <v>3596</v>
      </c>
      <c r="I170" s="21" t="s">
        <v>3597</v>
      </c>
      <c r="J170" s="6" t="s">
        <v>623</v>
      </c>
      <c r="K170" s="53" t="s">
        <v>624</v>
      </c>
      <c r="L170" s="270">
        <v>40342</v>
      </c>
      <c r="M170" s="21" t="s">
        <v>625</v>
      </c>
      <c r="N170" s="645"/>
      <c r="O170" s="21" t="s">
        <v>626</v>
      </c>
      <c r="P170" s="21" t="s">
        <v>627</v>
      </c>
      <c r="Q170" s="21" t="s">
        <v>628</v>
      </c>
      <c r="R170" s="21" t="s">
        <v>623</v>
      </c>
      <c r="S170" s="53" t="s">
        <v>624</v>
      </c>
      <c r="T170" s="270">
        <v>40342</v>
      </c>
      <c r="V170" s="260" t="s">
        <v>629</v>
      </c>
      <c r="W170" s="59"/>
      <c r="X170" s="41" t="s">
        <v>179</v>
      </c>
      <c r="Y170" s="3"/>
      <c r="Z170" s="3"/>
      <c r="AA170" s="3"/>
      <c r="AB170" s="3"/>
      <c r="AC170" s="310"/>
      <c r="AD170" s="3"/>
      <c r="AE170" s="312" t="s">
        <v>179</v>
      </c>
      <c r="AF170" s="3"/>
      <c r="AG170" s="60">
        <v>295</v>
      </c>
      <c r="AH170" s="61">
        <v>295</v>
      </c>
      <c r="AI170" s="60"/>
      <c r="AJ170" s="41" t="s">
        <v>179</v>
      </c>
      <c r="AK170" s="62" t="s">
        <v>3598</v>
      </c>
      <c r="AL170" s="3"/>
      <c r="AM170" s="310"/>
      <c r="AN170" s="75"/>
      <c r="AO170" s="271"/>
      <c r="AP170" s="190"/>
      <c r="AQ170" s="271"/>
      <c r="AR170" s="271"/>
      <c r="AS170" s="186"/>
      <c r="AT170" s="186"/>
      <c r="AU170" s="186"/>
      <c r="AV170" s="186"/>
      <c r="AW170" s="186"/>
      <c r="AX170" s="267"/>
      <c r="AY170" s="186"/>
      <c r="AZ170" s="186"/>
      <c r="BA170" s="186"/>
      <c r="BB170" s="186"/>
      <c r="BC170" s="186"/>
      <c r="BD170" s="186"/>
      <c r="BE170" s="186"/>
      <c r="BF170" s="186"/>
      <c r="BG170" s="186"/>
      <c r="BH170" s="186"/>
      <c r="BI170" s="186"/>
      <c r="BJ170" s="186"/>
      <c r="BK170" s="186"/>
      <c r="BL170" s="186"/>
      <c r="BM170" s="186"/>
      <c r="BN170" s="186"/>
      <c r="BO170" s="186"/>
      <c r="BP170" s="186"/>
      <c r="BQ170" s="186"/>
      <c r="BR170" s="186"/>
      <c r="BS170" s="186"/>
      <c r="BT170" s="186"/>
      <c r="BU170" s="186"/>
      <c r="BV170" s="186"/>
      <c r="BW170" s="186"/>
      <c r="BX170" s="186"/>
      <c r="BY170" s="186"/>
      <c r="BZ170" s="186"/>
      <c r="CA170" s="186"/>
      <c r="CB170" s="186"/>
      <c r="CC170" s="186"/>
      <c r="CD170" s="186"/>
      <c r="CE170" s="186"/>
      <c r="CF170" s="186"/>
      <c r="CG170" s="186"/>
      <c r="CH170" s="186"/>
      <c r="CI170" s="186"/>
      <c r="CJ170" s="186"/>
      <c r="CK170" s="186"/>
      <c r="CL170" s="186"/>
      <c r="CM170" s="186"/>
      <c r="CN170" s="186"/>
      <c r="CO170" s="186"/>
      <c r="CP170" s="186"/>
      <c r="CQ170" s="186"/>
      <c r="CR170" s="186"/>
      <c r="CS170" s="186"/>
      <c r="CT170" s="186"/>
      <c r="CU170" s="186"/>
      <c r="CV170" s="186"/>
      <c r="CW170" s="186"/>
      <c r="CX170" s="186"/>
      <c r="CY170" s="186"/>
      <c r="CZ170" s="186"/>
      <c r="DA170" s="186"/>
      <c r="DB170" s="186"/>
      <c r="DC170" s="186"/>
      <c r="DD170" s="186"/>
      <c r="DE170" s="186"/>
      <c r="DF170" s="186"/>
      <c r="DG170" s="186"/>
      <c r="DH170" s="186"/>
      <c r="DI170" s="186"/>
      <c r="DJ170" s="186"/>
      <c r="DK170" s="186"/>
      <c r="DL170" s="186"/>
      <c r="DM170" s="186"/>
      <c r="DN170" s="186"/>
      <c r="DO170" s="186"/>
      <c r="DP170" s="186"/>
      <c r="DQ170" s="186"/>
      <c r="DR170" s="186"/>
      <c r="DS170" s="186"/>
      <c r="DT170" s="186"/>
      <c r="DU170" s="186"/>
      <c r="DV170" s="186"/>
      <c r="DW170" s="186"/>
      <c r="DX170" s="186"/>
      <c r="DY170" s="186"/>
      <c r="DZ170" s="186"/>
      <c r="EA170" s="186"/>
      <c r="EB170" s="186"/>
      <c r="EC170" s="186"/>
      <c r="ED170" s="186"/>
      <c r="EE170" s="186"/>
      <c r="EF170" s="186"/>
      <c r="EG170" s="186"/>
      <c r="EH170" s="186"/>
      <c r="EI170" s="186"/>
      <c r="EJ170" s="269"/>
    </row>
    <row r="171" spans="1:161" s="495" customFormat="1" ht="15" customHeight="1">
      <c r="A171" s="3" t="s">
        <v>3592</v>
      </c>
      <c r="B171" s="3"/>
      <c r="C171" s="6" t="s">
        <v>3156</v>
      </c>
      <c r="D171" s="53"/>
      <c r="E171" s="53">
        <v>12</v>
      </c>
      <c r="F171" s="21" t="s">
        <v>3599</v>
      </c>
      <c r="G171" s="21" t="s">
        <v>3600</v>
      </c>
      <c r="H171" s="53"/>
      <c r="I171" s="6" t="s">
        <v>3601</v>
      </c>
      <c r="J171" s="6" t="s">
        <v>919</v>
      </c>
      <c r="K171" s="53" t="s">
        <v>343</v>
      </c>
      <c r="L171" s="53">
        <v>46013</v>
      </c>
      <c r="M171" s="82" t="s">
        <v>3161</v>
      </c>
      <c r="N171" s="458" t="s">
        <v>3602</v>
      </c>
      <c r="O171" s="6" t="s">
        <v>101</v>
      </c>
      <c r="P171" s="21" t="s">
        <v>3603</v>
      </c>
      <c r="Q171" s="268"/>
      <c r="R171" s="21"/>
      <c r="S171" s="53"/>
      <c r="T171" s="53"/>
      <c r="U171" s="21"/>
      <c r="V171" s="260"/>
      <c r="W171" s="54"/>
      <c r="X171" s="41" t="s">
        <v>179</v>
      </c>
      <c r="Y171" s="53"/>
      <c r="Z171" s="53"/>
      <c r="AA171" s="57" t="s">
        <v>3604</v>
      </c>
      <c r="AB171" s="57" t="s">
        <v>2685</v>
      </c>
      <c r="AC171" s="311" t="s">
        <v>3605</v>
      </c>
      <c r="AD171" s="57"/>
      <c r="AE171" s="312" t="s">
        <v>179</v>
      </c>
      <c r="AF171" s="53"/>
      <c r="AG171" s="118">
        <v>295</v>
      </c>
      <c r="AH171" s="119">
        <v>295</v>
      </c>
      <c r="AI171" s="118"/>
      <c r="AJ171" s="41" t="s">
        <v>179</v>
      </c>
      <c r="AK171" s="62" t="s">
        <v>3606</v>
      </c>
      <c r="AL171" s="53"/>
      <c r="AM171" s="266"/>
      <c r="AN171" s="75" t="s">
        <v>179</v>
      </c>
      <c r="AO171" s="267"/>
      <c r="AP171" s="348"/>
      <c r="AQ171" s="267"/>
      <c r="AR171" s="267"/>
      <c r="AS171" s="268"/>
      <c r="AT171" s="268"/>
      <c r="AU171" s="268"/>
      <c r="AV171" s="268"/>
      <c r="AW171" s="268"/>
      <c r="AX171" s="268"/>
      <c r="AY171" s="186"/>
      <c r="AZ171" s="186"/>
      <c r="BA171" s="186"/>
      <c r="BB171" s="186"/>
      <c r="BC171" s="186"/>
      <c r="BD171" s="186"/>
      <c r="BE171" s="186"/>
      <c r="BF171" s="186"/>
      <c r="BG171" s="186"/>
      <c r="BH171" s="186"/>
      <c r="BI171" s="186"/>
      <c r="BJ171" s="186"/>
      <c r="BK171" s="186"/>
      <c r="BL171" s="186"/>
      <c r="BM171" s="186"/>
      <c r="BN171" s="186"/>
      <c r="BO171" s="186"/>
      <c r="BP171" s="186"/>
      <c r="BQ171" s="186"/>
      <c r="BR171" s="186"/>
      <c r="BS171" s="186"/>
      <c r="BT171" s="186"/>
      <c r="BU171" s="186"/>
      <c r="BV171" s="186"/>
      <c r="BW171" s="186"/>
      <c r="BX171" s="186"/>
      <c r="BY171" s="186"/>
      <c r="BZ171" s="186"/>
      <c r="CA171" s="186"/>
      <c r="CB171" s="186"/>
      <c r="CC171" s="186"/>
      <c r="CD171" s="186"/>
      <c r="CE171" s="186"/>
      <c r="CF171" s="186"/>
      <c r="CG171" s="186"/>
      <c r="CH171" s="186"/>
      <c r="CI171" s="186"/>
      <c r="CJ171" s="186"/>
      <c r="CK171" s="186"/>
      <c r="CL171" s="186"/>
      <c r="CM171" s="186"/>
      <c r="CN171" s="186"/>
      <c r="CO171" s="186"/>
      <c r="CP171" s="186"/>
      <c r="CQ171" s="186"/>
      <c r="CR171" s="186"/>
      <c r="CS171" s="186"/>
      <c r="CT171" s="186"/>
      <c r="CU171" s="186"/>
      <c r="CV171" s="186"/>
      <c r="CW171" s="186"/>
      <c r="CX171" s="186"/>
      <c r="CY171" s="186"/>
      <c r="CZ171" s="186"/>
      <c r="DA171" s="186"/>
      <c r="DB171" s="186"/>
      <c r="DC171" s="186"/>
      <c r="DD171" s="186"/>
      <c r="DE171" s="186"/>
      <c r="DF171" s="186"/>
      <c r="DG171" s="186"/>
      <c r="DH171" s="186"/>
      <c r="DI171" s="186"/>
      <c r="DJ171" s="186"/>
      <c r="DK171" s="186"/>
      <c r="DL171" s="186"/>
      <c r="DM171" s="186"/>
      <c r="DN171" s="186"/>
      <c r="DO171" s="186"/>
      <c r="DP171" s="186"/>
      <c r="DQ171" s="186"/>
      <c r="DR171" s="186"/>
      <c r="DS171" s="186"/>
      <c r="DT171" s="186"/>
      <c r="DU171" s="186"/>
      <c r="DV171" s="186"/>
      <c r="DW171" s="186"/>
      <c r="DX171" s="186"/>
      <c r="DY171" s="186"/>
      <c r="DZ171" s="186"/>
      <c r="EA171" s="186"/>
      <c r="EB171" s="186"/>
      <c r="EC171" s="186"/>
      <c r="ED171" s="186"/>
      <c r="EE171" s="186"/>
      <c r="EF171" s="186"/>
      <c r="EG171" s="186"/>
      <c r="EH171" s="186"/>
      <c r="EI171" s="186"/>
      <c r="EJ171" s="269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</row>
    <row r="172" spans="1:161" s="21" customFormat="1" ht="15" customHeight="1">
      <c r="A172" s="3" t="s">
        <v>3592</v>
      </c>
      <c r="B172" s="3"/>
      <c r="C172" s="6" t="s">
        <v>2710</v>
      </c>
      <c r="D172" s="3"/>
      <c r="E172" s="3">
        <v>44</v>
      </c>
      <c r="F172" s="2" t="s">
        <v>3607</v>
      </c>
      <c r="G172" s="21" t="s">
        <v>3608</v>
      </c>
      <c r="H172" s="53"/>
      <c r="I172" s="21" t="s">
        <v>2187</v>
      </c>
      <c r="J172" s="6" t="s">
        <v>2188</v>
      </c>
      <c r="K172" s="53" t="s">
        <v>185</v>
      </c>
      <c r="L172" s="270">
        <v>92308</v>
      </c>
      <c r="M172" s="21" t="s">
        <v>2189</v>
      </c>
      <c r="O172" s="21" t="s">
        <v>615</v>
      </c>
      <c r="P172" s="21" t="s">
        <v>2190</v>
      </c>
      <c r="Q172" s="21" t="s">
        <v>2191</v>
      </c>
      <c r="R172" s="21" t="s">
        <v>2188</v>
      </c>
      <c r="S172" s="53" t="s">
        <v>185</v>
      </c>
      <c r="T172" s="270">
        <v>92307</v>
      </c>
      <c r="V172" s="260" t="s">
        <v>2192</v>
      </c>
      <c r="W172" s="59"/>
      <c r="X172" s="41" t="s">
        <v>179</v>
      </c>
      <c r="Y172" s="3"/>
      <c r="Z172" s="3"/>
      <c r="AA172" s="3"/>
      <c r="AB172" s="3"/>
      <c r="AC172" s="310"/>
      <c r="AD172" s="3"/>
      <c r="AE172" s="312" t="s">
        <v>179</v>
      </c>
      <c r="AF172" s="3"/>
      <c r="AG172" s="60">
        <v>320</v>
      </c>
      <c r="AH172" s="61">
        <v>320</v>
      </c>
      <c r="AI172" s="60"/>
      <c r="AJ172" s="41" t="s">
        <v>179</v>
      </c>
      <c r="AK172" s="62" t="s">
        <v>3609</v>
      </c>
      <c r="AL172" s="3"/>
      <c r="AM172" s="310"/>
      <c r="AN172" s="75"/>
      <c r="AO172" s="392"/>
      <c r="AP172" s="482"/>
      <c r="AQ172" s="271"/>
      <c r="AR172" s="271"/>
      <c r="AS172" s="186"/>
      <c r="AT172" s="186"/>
      <c r="AU172" s="186"/>
      <c r="AV172" s="186"/>
      <c r="AW172" s="186"/>
      <c r="AX172" s="186"/>
      <c r="AY172" s="268"/>
      <c r="AZ172" s="268"/>
      <c r="BA172" s="268"/>
      <c r="BB172" s="268"/>
      <c r="BC172" s="268"/>
      <c r="BD172" s="268"/>
      <c r="BE172" s="268"/>
      <c r="BF172" s="268"/>
      <c r="BG172" s="268"/>
      <c r="BH172" s="268"/>
      <c r="BI172" s="268"/>
      <c r="BJ172" s="268"/>
      <c r="BK172" s="268"/>
      <c r="BL172" s="268"/>
      <c r="BM172" s="268"/>
      <c r="BN172" s="268"/>
      <c r="BO172" s="268"/>
      <c r="BP172" s="268"/>
      <c r="BQ172" s="268"/>
      <c r="BR172" s="268"/>
      <c r="BS172" s="268"/>
      <c r="BT172" s="268"/>
      <c r="BU172" s="268"/>
      <c r="BV172" s="268"/>
      <c r="BW172" s="268"/>
      <c r="BX172" s="268"/>
      <c r="BY172" s="268"/>
      <c r="BZ172" s="268"/>
      <c r="CA172" s="268"/>
      <c r="CB172" s="268"/>
      <c r="CC172" s="268"/>
      <c r="CD172" s="268"/>
      <c r="CE172" s="268"/>
      <c r="CF172" s="268"/>
      <c r="CG172" s="268"/>
      <c r="CH172" s="268"/>
      <c r="CI172" s="268"/>
      <c r="CJ172" s="268"/>
      <c r="CK172" s="268"/>
      <c r="CL172" s="268"/>
      <c r="CM172" s="268"/>
      <c r="CN172" s="268"/>
      <c r="CO172" s="268"/>
      <c r="CP172" s="268"/>
      <c r="CQ172" s="268"/>
      <c r="CR172" s="268"/>
      <c r="CS172" s="268"/>
      <c r="CT172" s="268"/>
      <c r="CU172" s="268"/>
      <c r="CV172" s="268"/>
      <c r="CW172" s="268"/>
      <c r="CX172" s="268"/>
      <c r="CY172" s="268"/>
      <c r="CZ172" s="268"/>
      <c r="DA172" s="268"/>
      <c r="DB172" s="268"/>
      <c r="DC172" s="268"/>
      <c r="DD172" s="268"/>
      <c r="DE172" s="268"/>
      <c r="DF172" s="268"/>
      <c r="DG172" s="268"/>
      <c r="DH172" s="268"/>
      <c r="DI172" s="268"/>
      <c r="DJ172" s="268"/>
      <c r="DK172" s="268"/>
      <c r="DL172" s="268"/>
      <c r="DM172" s="268"/>
      <c r="DN172" s="268"/>
      <c r="DO172" s="268"/>
      <c r="DP172" s="268"/>
      <c r="DQ172" s="268"/>
      <c r="DR172" s="268"/>
      <c r="DS172" s="268"/>
      <c r="DT172" s="268"/>
      <c r="DU172" s="268"/>
      <c r="DV172" s="268"/>
      <c r="DW172" s="268"/>
      <c r="DX172" s="268"/>
      <c r="DY172" s="268"/>
      <c r="DZ172" s="268"/>
      <c r="EA172" s="268"/>
      <c r="EB172" s="268"/>
      <c r="EC172" s="268"/>
      <c r="ED172" s="268"/>
      <c r="EE172" s="268"/>
      <c r="EF172" s="268"/>
      <c r="EG172" s="268"/>
      <c r="EH172" s="268"/>
      <c r="EI172" s="268"/>
      <c r="EJ172" s="278"/>
    </row>
    <row r="173" spans="1:161" s="2" customFormat="1" ht="15" customHeight="1">
      <c r="A173" s="3" t="s">
        <v>3592</v>
      </c>
      <c r="B173" s="3"/>
      <c r="C173" s="58" t="s">
        <v>56</v>
      </c>
      <c r="D173" s="3"/>
      <c r="E173" s="3">
        <v>20</v>
      </c>
      <c r="F173" s="2" t="s">
        <v>3610</v>
      </c>
      <c r="G173" s="21" t="s">
        <v>3611</v>
      </c>
      <c r="H173" s="53"/>
      <c r="I173" s="21" t="s">
        <v>3612</v>
      </c>
      <c r="J173" s="21" t="s">
        <v>3613</v>
      </c>
      <c r="K173" s="53" t="s">
        <v>99</v>
      </c>
      <c r="L173" s="53">
        <v>97266</v>
      </c>
      <c r="M173" s="82" t="s">
        <v>3614</v>
      </c>
      <c r="N173" s="82"/>
      <c r="O173" s="2" t="s">
        <v>999</v>
      </c>
      <c r="P173" s="2" t="s">
        <v>2704</v>
      </c>
      <c r="Q173" s="21" t="s">
        <v>3615</v>
      </c>
      <c r="R173" s="21" t="s">
        <v>3613</v>
      </c>
      <c r="S173" s="53" t="s">
        <v>99</v>
      </c>
      <c r="T173" s="53">
        <v>97202</v>
      </c>
      <c r="V173" s="737" t="s">
        <v>3616</v>
      </c>
      <c r="W173" s="59"/>
      <c r="X173" s="41" t="s">
        <v>179</v>
      </c>
      <c r="Y173" s="3"/>
      <c r="Z173" s="3"/>
      <c r="AA173" s="3" t="s">
        <v>3617</v>
      </c>
      <c r="AB173" s="3" t="s">
        <v>2685</v>
      </c>
      <c r="AC173" s="310" t="s">
        <v>3605</v>
      </c>
      <c r="AD173" s="3"/>
      <c r="AE173" s="312" t="s">
        <v>179</v>
      </c>
      <c r="AF173" s="3"/>
      <c r="AG173" s="60">
        <v>295</v>
      </c>
      <c r="AH173" s="61">
        <v>295</v>
      </c>
      <c r="AI173" s="60"/>
      <c r="AJ173" s="41" t="s">
        <v>179</v>
      </c>
      <c r="AK173" s="62" t="s">
        <v>3618</v>
      </c>
      <c r="AL173" s="3"/>
      <c r="AM173" s="310"/>
      <c r="AN173" s="75" t="s">
        <v>179</v>
      </c>
      <c r="AO173" s="502"/>
      <c r="AP173" s="481"/>
      <c r="AQ173" s="271"/>
      <c r="AR173" s="267"/>
      <c r="AS173" s="186"/>
      <c r="AT173" s="186"/>
      <c r="AU173" s="186"/>
      <c r="AV173" s="186"/>
      <c r="AW173" s="186"/>
      <c r="AX173" s="186"/>
      <c r="AY173" s="268"/>
      <c r="AZ173" s="268"/>
      <c r="BA173" s="268"/>
      <c r="BB173" s="268"/>
      <c r="BC173" s="268"/>
      <c r="BD173" s="268"/>
      <c r="BE173" s="268"/>
      <c r="BF173" s="268"/>
      <c r="BG173" s="268"/>
      <c r="BH173" s="268"/>
      <c r="BI173" s="268"/>
      <c r="BJ173" s="268"/>
      <c r="BK173" s="268"/>
      <c r="BL173" s="268"/>
      <c r="BM173" s="268"/>
      <c r="BN173" s="268"/>
      <c r="BO173" s="268"/>
      <c r="BP173" s="268"/>
      <c r="BQ173" s="268"/>
      <c r="BR173" s="268"/>
      <c r="BS173" s="268"/>
      <c r="BT173" s="268"/>
      <c r="BU173" s="268"/>
      <c r="BV173" s="268"/>
      <c r="BW173" s="268"/>
      <c r="BX173" s="268"/>
      <c r="BY173" s="268"/>
      <c r="BZ173" s="268"/>
      <c r="CA173" s="268"/>
      <c r="CB173" s="268"/>
      <c r="CC173" s="268"/>
      <c r="CD173" s="268"/>
      <c r="CE173" s="268"/>
      <c r="CF173" s="268"/>
      <c r="CG173" s="268"/>
      <c r="CH173" s="268"/>
      <c r="CI173" s="268"/>
      <c r="CJ173" s="268"/>
      <c r="CK173" s="268"/>
      <c r="CL173" s="268"/>
      <c r="CM173" s="268"/>
      <c r="CN173" s="268"/>
      <c r="CO173" s="268"/>
      <c r="CP173" s="268"/>
      <c r="CQ173" s="268"/>
      <c r="CR173" s="268"/>
      <c r="CS173" s="268"/>
      <c r="CT173" s="268"/>
      <c r="CU173" s="268"/>
      <c r="CV173" s="268"/>
      <c r="CW173" s="268"/>
      <c r="CX173" s="268"/>
      <c r="CY173" s="268"/>
      <c r="CZ173" s="268"/>
      <c r="DA173" s="268"/>
      <c r="DB173" s="268"/>
      <c r="DC173" s="268"/>
      <c r="DD173" s="268"/>
      <c r="DE173" s="268"/>
      <c r="DF173" s="268"/>
      <c r="DG173" s="268"/>
      <c r="DH173" s="268"/>
      <c r="DI173" s="268"/>
      <c r="DJ173" s="268"/>
      <c r="DK173" s="268"/>
      <c r="DL173" s="268"/>
      <c r="DM173" s="268"/>
      <c r="DN173" s="268"/>
      <c r="DO173" s="268"/>
      <c r="DP173" s="268"/>
      <c r="DQ173" s="268"/>
      <c r="DR173" s="268"/>
      <c r="DS173" s="268"/>
      <c r="DT173" s="268"/>
      <c r="DU173" s="268"/>
      <c r="DV173" s="268"/>
      <c r="DW173" s="268"/>
      <c r="DX173" s="268"/>
      <c r="DY173" s="268"/>
      <c r="DZ173" s="268"/>
      <c r="EA173" s="268"/>
      <c r="EB173" s="268"/>
      <c r="EC173" s="268"/>
      <c r="ED173" s="268"/>
      <c r="EE173" s="268"/>
      <c r="EF173" s="268"/>
      <c r="EG173" s="268"/>
      <c r="EH173" s="268"/>
      <c r="EI173" s="268"/>
      <c r="EJ173" s="278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</row>
    <row r="174" spans="1:161" s="24" customFormat="1" ht="15" customHeight="1">
      <c r="A174" s="3" t="s">
        <v>3592</v>
      </c>
      <c r="B174" s="3"/>
      <c r="C174" s="58" t="s">
        <v>2734</v>
      </c>
      <c r="D174" s="3">
        <v>44</v>
      </c>
      <c r="E174" s="3">
        <v>30</v>
      </c>
      <c r="F174" s="2" t="s">
        <v>3619</v>
      </c>
      <c r="G174" s="2" t="s">
        <v>3620</v>
      </c>
      <c r="H174" s="53"/>
      <c r="I174" s="58" t="s">
        <v>3621</v>
      </c>
      <c r="J174" s="58" t="s">
        <v>3622</v>
      </c>
      <c r="K174" s="3" t="s">
        <v>222</v>
      </c>
      <c r="L174" s="3">
        <v>7601</v>
      </c>
      <c r="M174" s="382" t="s">
        <v>3623</v>
      </c>
      <c r="N174" s="82"/>
      <c r="O174" s="58" t="s">
        <v>3624</v>
      </c>
      <c r="P174" s="2" t="s">
        <v>3625</v>
      </c>
      <c r="Q174" s="2" t="s">
        <v>3626</v>
      </c>
      <c r="R174" s="2" t="s">
        <v>3627</v>
      </c>
      <c r="S174" s="3" t="s">
        <v>222</v>
      </c>
      <c r="T174" s="593" t="s">
        <v>3628</v>
      </c>
      <c r="U174" s="2"/>
      <c r="V174" s="736" t="s">
        <v>3629</v>
      </c>
      <c r="W174" s="59"/>
      <c r="X174" s="41" t="s">
        <v>179</v>
      </c>
      <c r="Y174" s="3"/>
      <c r="Z174" s="3"/>
      <c r="AA174" s="3"/>
      <c r="AB174" s="3"/>
      <c r="AC174" s="310"/>
      <c r="AD174" s="3"/>
      <c r="AE174" s="312" t="s">
        <v>179</v>
      </c>
      <c r="AF174" s="3" t="s">
        <v>3630</v>
      </c>
      <c r="AG174" s="60">
        <v>320</v>
      </c>
      <c r="AH174" s="61">
        <v>320</v>
      </c>
      <c r="AI174" s="60"/>
      <c r="AJ174" s="41" t="s">
        <v>179</v>
      </c>
      <c r="AK174" s="62" t="s">
        <v>3631</v>
      </c>
      <c r="AL174" s="3"/>
      <c r="AM174" s="310"/>
      <c r="AN174" s="75"/>
      <c r="AO174" s="271"/>
      <c r="AP174" s="190"/>
      <c r="AQ174" s="271"/>
      <c r="AR174" s="271"/>
      <c r="AS174" s="186"/>
      <c r="AT174" s="186"/>
      <c r="AU174" s="186"/>
      <c r="AV174" s="186"/>
      <c r="AW174" s="186"/>
      <c r="AX174" s="186"/>
      <c r="AY174" s="268"/>
      <c r="AZ174" s="268"/>
      <c r="BA174" s="268"/>
      <c r="BB174" s="268"/>
      <c r="BC174" s="268"/>
      <c r="BD174" s="268"/>
      <c r="BE174" s="268"/>
      <c r="BF174" s="268"/>
      <c r="BG174" s="268"/>
      <c r="BH174" s="268"/>
      <c r="BI174" s="268"/>
      <c r="BJ174" s="268"/>
      <c r="BK174" s="268"/>
      <c r="BL174" s="268"/>
      <c r="BM174" s="268"/>
      <c r="BN174" s="268"/>
      <c r="BO174" s="268"/>
      <c r="BP174" s="268"/>
      <c r="BQ174" s="268"/>
      <c r="BR174" s="268"/>
      <c r="BS174" s="268"/>
      <c r="BT174" s="268"/>
      <c r="BU174" s="268"/>
      <c r="BV174" s="268"/>
      <c r="BW174" s="268"/>
      <c r="BX174" s="268"/>
      <c r="BY174" s="268"/>
      <c r="BZ174" s="268"/>
      <c r="CA174" s="268"/>
      <c r="CB174" s="268"/>
      <c r="CC174" s="268"/>
      <c r="CD174" s="268"/>
      <c r="CE174" s="268"/>
      <c r="CF174" s="268"/>
      <c r="CG174" s="268"/>
      <c r="CH174" s="268"/>
      <c r="CI174" s="268"/>
      <c r="CJ174" s="268"/>
      <c r="CK174" s="268"/>
      <c r="CL174" s="268"/>
      <c r="CM174" s="268"/>
      <c r="CN174" s="268"/>
      <c r="CO174" s="268"/>
      <c r="CP174" s="268"/>
      <c r="CQ174" s="268"/>
      <c r="CR174" s="268"/>
      <c r="CS174" s="268"/>
      <c r="CT174" s="268"/>
      <c r="CU174" s="268"/>
      <c r="CV174" s="268"/>
      <c r="CW174" s="268"/>
      <c r="CX174" s="268"/>
      <c r="CY174" s="268"/>
      <c r="CZ174" s="268"/>
      <c r="DA174" s="268"/>
      <c r="DB174" s="268"/>
      <c r="DC174" s="268"/>
      <c r="DD174" s="268"/>
      <c r="DE174" s="268"/>
      <c r="DF174" s="268"/>
      <c r="DG174" s="268"/>
      <c r="DH174" s="268"/>
      <c r="DI174" s="268"/>
      <c r="DJ174" s="268"/>
      <c r="DK174" s="268"/>
      <c r="DL174" s="268"/>
      <c r="DM174" s="268"/>
      <c r="DN174" s="268"/>
      <c r="DO174" s="268"/>
      <c r="DP174" s="268"/>
      <c r="DQ174" s="268"/>
      <c r="DR174" s="268"/>
      <c r="DS174" s="268"/>
      <c r="DT174" s="268"/>
      <c r="DU174" s="268"/>
      <c r="DV174" s="268"/>
      <c r="DW174" s="268"/>
      <c r="DX174" s="268"/>
      <c r="DY174" s="268"/>
      <c r="DZ174" s="268"/>
      <c r="EA174" s="268"/>
      <c r="EB174" s="268"/>
      <c r="EC174" s="268"/>
      <c r="ED174" s="268"/>
      <c r="EE174" s="268"/>
      <c r="EF174" s="268"/>
      <c r="EG174" s="268"/>
      <c r="EH174" s="268"/>
      <c r="EI174" s="268"/>
      <c r="EJ174" s="278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</row>
    <row r="175" spans="1:161" s="24" customFormat="1" ht="15" customHeight="1">
      <c r="A175" s="3" t="s">
        <v>3592</v>
      </c>
      <c r="B175" s="3"/>
      <c r="C175" s="58" t="s">
        <v>56</v>
      </c>
      <c r="D175" s="3"/>
      <c r="E175" s="3">
        <v>82</v>
      </c>
      <c r="F175" s="2" t="s">
        <v>3632</v>
      </c>
      <c r="G175" s="2" t="s">
        <v>3633</v>
      </c>
      <c r="H175" s="53" t="s">
        <v>3634</v>
      </c>
      <c r="I175" s="58" t="s">
        <v>3635</v>
      </c>
      <c r="J175" s="58" t="s">
        <v>3636</v>
      </c>
      <c r="K175" s="3" t="s">
        <v>74</v>
      </c>
      <c r="L175" s="3">
        <v>28584</v>
      </c>
      <c r="M175" s="82" t="s">
        <v>3637</v>
      </c>
      <c r="N175" s="82"/>
      <c r="O175" s="58" t="s">
        <v>3638</v>
      </c>
      <c r="P175" s="2" t="s">
        <v>2225</v>
      </c>
      <c r="Q175" s="2"/>
      <c r="R175" s="2"/>
      <c r="S175" s="3"/>
      <c r="T175" s="593"/>
      <c r="U175" s="2"/>
      <c r="V175" s="736" t="s">
        <v>3639</v>
      </c>
      <c r="W175" s="59"/>
      <c r="X175" s="41" t="s">
        <v>179</v>
      </c>
      <c r="Y175" s="3"/>
      <c r="Z175" s="3"/>
      <c r="AA175" s="3"/>
      <c r="AB175" s="3"/>
      <c r="AC175" s="310"/>
      <c r="AD175" s="3"/>
      <c r="AE175" s="312" t="s">
        <v>179</v>
      </c>
      <c r="AF175" s="3"/>
      <c r="AG175" s="60">
        <v>270</v>
      </c>
      <c r="AH175" s="61">
        <v>270</v>
      </c>
      <c r="AI175" s="60">
        <v>295</v>
      </c>
      <c r="AJ175" s="41" t="s">
        <v>179</v>
      </c>
      <c r="AK175" s="62" t="s">
        <v>3640</v>
      </c>
      <c r="AL175" s="3"/>
      <c r="AM175" s="310"/>
      <c r="AN175" s="75"/>
      <c r="AO175" s="392"/>
      <c r="AP175" s="482"/>
      <c r="AQ175" s="271"/>
      <c r="AR175" s="271"/>
      <c r="AS175" s="186"/>
      <c r="AT175" s="186"/>
      <c r="AU175" s="186"/>
      <c r="AV175" s="186"/>
      <c r="AW175" s="186"/>
      <c r="AX175" s="186"/>
      <c r="AY175" s="186"/>
      <c r="AZ175" s="186"/>
      <c r="BA175" s="186"/>
      <c r="BB175" s="186"/>
      <c r="BC175" s="186"/>
      <c r="BD175" s="186"/>
      <c r="BE175" s="186"/>
      <c r="BF175" s="186"/>
      <c r="BG175" s="186"/>
      <c r="BH175" s="186"/>
      <c r="BI175" s="186"/>
      <c r="BJ175" s="186"/>
      <c r="BK175" s="186"/>
      <c r="BL175" s="186"/>
      <c r="BM175" s="186"/>
      <c r="BN175" s="186"/>
      <c r="BO175" s="186"/>
      <c r="BP175" s="186"/>
      <c r="BQ175" s="186"/>
      <c r="BR175" s="186"/>
      <c r="BS175" s="186"/>
      <c r="BT175" s="186"/>
      <c r="BU175" s="186"/>
      <c r="BV175" s="186"/>
      <c r="BW175" s="186"/>
      <c r="BX175" s="186"/>
      <c r="BY175" s="186"/>
      <c r="BZ175" s="186"/>
      <c r="CA175" s="186"/>
      <c r="CB175" s="186"/>
      <c r="CC175" s="186"/>
      <c r="CD175" s="186"/>
      <c r="CE175" s="186"/>
      <c r="CF175" s="186"/>
      <c r="CG175" s="186"/>
      <c r="CH175" s="186"/>
      <c r="CI175" s="186"/>
      <c r="CJ175" s="186"/>
      <c r="CK175" s="186"/>
      <c r="CL175" s="186"/>
      <c r="CM175" s="186"/>
      <c r="CN175" s="186"/>
      <c r="CO175" s="186"/>
      <c r="CP175" s="186"/>
      <c r="CQ175" s="186"/>
      <c r="CR175" s="186"/>
      <c r="CS175" s="186"/>
      <c r="CT175" s="186"/>
      <c r="CU175" s="186"/>
      <c r="CV175" s="186"/>
      <c r="CW175" s="186"/>
      <c r="CX175" s="186"/>
      <c r="CY175" s="186"/>
      <c r="CZ175" s="186"/>
      <c r="DA175" s="186"/>
      <c r="DB175" s="186"/>
      <c r="DC175" s="186"/>
      <c r="DD175" s="186"/>
      <c r="DE175" s="186"/>
      <c r="DF175" s="186"/>
      <c r="DG175" s="186"/>
      <c r="DH175" s="186"/>
      <c r="DI175" s="186"/>
      <c r="DJ175" s="186"/>
      <c r="DK175" s="186"/>
      <c r="DL175" s="186"/>
      <c r="DM175" s="186"/>
      <c r="DN175" s="186"/>
      <c r="DO175" s="186"/>
      <c r="DP175" s="186"/>
      <c r="DQ175" s="186"/>
      <c r="DR175" s="186"/>
      <c r="DS175" s="186"/>
      <c r="DT175" s="186"/>
      <c r="DU175" s="186"/>
      <c r="DV175" s="186"/>
      <c r="DW175" s="186"/>
      <c r="DX175" s="186"/>
      <c r="DY175" s="186"/>
      <c r="DZ175" s="186"/>
      <c r="EA175" s="186"/>
      <c r="EB175" s="186"/>
      <c r="EC175" s="186"/>
      <c r="ED175" s="186"/>
      <c r="EE175" s="186"/>
      <c r="EF175" s="186"/>
      <c r="EG175" s="186"/>
      <c r="EH175" s="186"/>
      <c r="EI175" s="186"/>
      <c r="EJ175" s="269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</row>
    <row r="176" spans="1:161" s="2" customFormat="1" ht="15" customHeight="1">
      <c r="A176" s="3" t="s">
        <v>3592</v>
      </c>
      <c r="B176" s="3"/>
      <c r="C176" s="58" t="s">
        <v>3641</v>
      </c>
      <c r="D176" s="53">
        <v>38</v>
      </c>
      <c r="E176" s="53">
        <v>19</v>
      </c>
      <c r="F176" s="21" t="s">
        <v>3642</v>
      </c>
      <c r="G176" s="21" t="s">
        <v>3643</v>
      </c>
      <c r="H176" s="53"/>
      <c r="I176" s="6" t="s">
        <v>3644</v>
      </c>
      <c r="J176" s="6" t="s">
        <v>3645</v>
      </c>
      <c r="K176" s="53" t="s">
        <v>248</v>
      </c>
      <c r="L176" s="279" t="s">
        <v>3646</v>
      </c>
      <c r="M176" s="82" t="s">
        <v>3647</v>
      </c>
      <c r="N176" s="82"/>
      <c r="O176" s="6" t="s">
        <v>3648</v>
      </c>
      <c r="P176" s="21" t="s">
        <v>1640</v>
      </c>
      <c r="Q176" s="21" t="s">
        <v>3649</v>
      </c>
      <c r="R176" s="21" t="s">
        <v>3650</v>
      </c>
      <c r="S176" s="53" t="s">
        <v>248</v>
      </c>
      <c r="T176" s="53">
        <v>43072</v>
      </c>
      <c r="U176" s="21"/>
      <c r="V176" s="736" t="s">
        <v>3651</v>
      </c>
      <c r="W176" s="59"/>
      <c r="X176" s="41" t="s">
        <v>179</v>
      </c>
      <c r="Y176" s="53"/>
      <c r="Z176" s="53"/>
      <c r="AA176" s="3"/>
      <c r="AB176" s="3"/>
      <c r="AC176" s="310"/>
      <c r="AD176" s="3"/>
      <c r="AE176" s="312" t="s">
        <v>179</v>
      </c>
      <c r="AF176" s="53"/>
      <c r="AG176" s="118">
        <v>295</v>
      </c>
      <c r="AH176" s="61">
        <v>295</v>
      </c>
      <c r="AI176" s="118"/>
      <c r="AJ176" s="41" t="s">
        <v>179</v>
      </c>
      <c r="AK176" s="62" t="s">
        <v>3652</v>
      </c>
      <c r="AL176" s="3"/>
      <c r="AM176" s="310"/>
      <c r="AN176" s="75"/>
      <c r="AO176" s="392"/>
      <c r="AP176" s="482"/>
      <c r="AQ176" s="271"/>
      <c r="AR176" s="271"/>
      <c r="AS176" s="186"/>
      <c r="AT176" s="186"/>
      <c r="AU176" s="186"/>
      <c r="AV176" s="186"/>
      <c r="AW176" s="186"/>
      <c r="AX176" s="186"/>
      <c r="AY176" s="186"/>
      <c r="AZ176" s="186"/>
      <c r="BA176" s="186"/>
      <c r="BB176" s="186"/>
      <c r="BC176" s="186"/>
      <c r="BD176" s="186"/>
      <c r="BE176" s="186"/>
      <c r="BF176" s="186"/>
      <c r="BG176" s="186"/>
      <c r="BH176" s="186"/>
      <c r="BI176" s="186"/>
      <c r="BJ176" s="186"/>
      <c r="BK176" s="186"/>
      <c r="BL176" s="186"/>
      <c r="BM176" s="186"/>
      <c r="BN176" s="186"/>
      <c r="BO176" s="186"/>
      <c r="BP176" s="186"/>
      <c r="BQ176" s="186"/>
      <c r="BR176" s="186"/>
      <c r="BS176" s="186"/>
      <c r="BT176" s="186"/>
      <c r="BU176" s="186"/>
      <c r="BV176" s="186"/>
      <c r="BW176" s="186"/>
      <c r="BX176" s="186"/>
      <c r="BY176" s="186"/>
      <c r="BZ176" s="186"/>
      <c r="CA176" s="186"/>
      <c r="CB176" s="186"/>
      <c r="CC176" s="186"/>
      <c r="CD176" s="186"/>
      <c r="CE176" s="186"/>
      <c r="CF176" s="186"/>
      <c r="CG176" s="186"/>
      <c r="CH176" s="186"/>
      <c r="CI176" s="186"/>
      <c r="CJ176" s="186"/>
      <c r="CK176" s="186"/>
      <c r="CL176" s="186"/>
      <c r="CM176" s="186"/>
      <c r="CN176" s="186"/>
      <c r="CO176" s="186"/>
      <c r="CP176" s="186"/>
      <c r="CQ176" s="186"/>
      <c r="CR176" s="186"/>
      <c r="CS176" s="186"/>
      <c r="CT176" s="186"/>
      <c r="CU176" s="186"/>
      <c r="CV176" s="186"/>
      <c r="CW176" s="186"/>
      <c r="CX176" s="186"/>
      <c r="CY176" s="186"/>
      <c r="CZ176" s="186"/>
      <c r="DA176" s="186"/>
      <c r="DB176" s="186"/>
      <c r="DC176" s="186"/>
      <c r="DD176" s="186"/>
      <c r="DE176" s="186"/>
      <c r="DF176" s="186"/>
      <c r="DG176" s="186"/>
      <c r="DH176" s="186"/>
      <c r="DI176" s="186"/>
      <c r="DJ176" s="186"/>
      <c r="DK176" s="186"/>
      <c r="DL176" s="186"/>
      <c r="DM176" s="186"/>
      <c r="DN176" s="186"/>
      <c r="DO176" s="186"/>
      <c r="DP176" s="186"/>
      <c r="DQ176" s="186"/>
      <c r="DR176" s="186"/>
      <c r="DS176" s="186"/>
      <c r="DT176" s="186"/>
      <c r="DU176" s="186"/>
      <c r="DV176" s="186"/>
      <c r="DW176" s="186"/>
      <c r="DX176" s="186"/>
      <c r="DY176" s="186"/>
      <c r="DZ176" s="186"/>
      <c r="EA176" s="186"/>
      <c r="EB176" s="186"/>
      <c r="EC176" s="186"/>
      <c r="ED176" s="186"/>
      <c r="EE176" s="186"/>
      <c r="EF176" s="186"/>
      <c r="EG176" s="186"/>
      <c r="EH176" s="186"/>
      <c r="EI176" s="186"/>
      <c r="EJ176" s="269"/>
    </row>
    <row r="177" spans="1:161" s="2" customFormat="1" ht="15" customHeight="1">
      <c r="A177" s="3" t="s">
        <v>3592</v>
      </c>
      <c r="B177" s="3"/>
      <c r="C177" s="6" t="s">
        <v>2710</v>
      </c>
      <c r="D177" s="3">
        <v>68</v>
      </c>
      <c r="E177" s="3">
        <v>42</v>
      </c>
      <c r="F177" s="2" t="s">
        <v>3653</v>
      </c>
      <c r="G177" s="2" t="s">
        <v>3654</v>
      </c>
      <c r="H177" s="53"/>
      <c r="I177" s="58" t="s">
        <v>741</v>
      </c>
      <c r="J177" s="58" t="s">
        <v>742</v>
      </c>
      <c r="K177" s="3" t="s">
        <v>343</v>
      </c>
      <c r="L177" s="3">
        <v>46222</v>
      </c>
      <c r="M177" s="382" t="s">
        <v>743</v>
      </c>
      <c r="N177" s="589"/>
      <c r="O177" s="58" t="s">
        <v>250</v>
      </c>
      <c r="P177" s="2" t="s">
        <v>744</v>
      </c>
      <c r="Q177" s="2" t="s">
        <v>745</v>
      </c>
      <c r="R177" s="2" t="s">
        <v>742</v>
      </c>
      <c r="S177" s="3" t="s">
        <v>343</v>
      </c>
      <c r="T177" s="593">
        <v>46228</v>
      </c>
      <c r="V177" s="736" t="s">
        <v>746</v>
      </c>
      <c r="W177" s="59"/>
      <c r="X177" s="53" t="s">
        <v>179</v>
      </c>
      <c r="Y177" s="3"/>
      <c r="Z177" s="3"/>
      <c r="AA177" s="3" t="s">
        <v>3604</v>
      </c>
      <c r="AB177" s="3" t="s">
        <v>2685</v>
      </c>
      <c r="AC177" s="310" t="s">
        <v>3605</v>
      </c>
      <c r="AD177" s="3"/>
      <c r="AE177" s="583" t="s">
        <v>179</v>
      </c>
      <c r="AF177" s="3"/>
      <c r="AG177" s="60">
        <v>270</v>
      </c>
      <c r="AH177" s="61">
        <v>270</v>
      </c>
      <c r="AI177" s="60" t="s">
        <v>3655</v>
      </c>
      <c r="AJ177" s="53" t="s">
        <v>179</v>
      </c>
      <c r="AK177" s="62" t="s">
        <v>3656</v>
      </c>
      <c r="AL177" s="3"/>
      <c r="AM177" s="310"/>
      <c r="AN177" s="266" t="s">
        <v>179</v>
      </c>
      <c r="AO177" s="271"/>
      <c r="AP177" s="271"/>
      <c r="AQ177" s="271"/>
      <c r="AR177" s="271"/>
      <c r="AS177" s="186"/>
      <c r="AT177" s="186"/>
      <c r="AU177" s="186"/>
      <c r="AV177" s="186"/>
      <c r="AW177" s="186"/>
      <c r="AX177" s="186"/>
      <c r="AY177" s="186"/>
      <c r="AZ177" s="186"/>
      <c r="BA177" s="186"/>
      <c r="BB177" s="186"/>
      <c r="BC177" s="186"/>
      <c r="BD177" s="186"/>
      <c r="BE177" s="186"/>
      <c r="BF177" s="186"/>
      <c r="BG177" s="186"/>
      <c r="BH177" s="186"/>
      <c r="BI177" s="186"/>
      <c r="BJ177" s="186"/>
      <c r="BK177" s="186"/>
      <c r="BL177" s="186"/>
      <c r="BM177" s="186"/>
      <c r="BN177" s="186"/>
      <c r="BO177" s="186"/>
      <c r="BP177" s="186"/>
      <c r="BQ177" s="186"/>
      <c r="BR177" s="186"/>
      <c r="BS177" s="186"/>
      <c r="BT177" s="186"/>
      <c r="BU177" s="186"/>
      <c r="BV177" s="186"/>
      <c r="BW177" s="186"/>
      <c r="BX177" s="186"/>
      <c r="BY177" s="186"/>
      <c r="BZ177" s="186"/>
      <c r="CA177" s="186"/>
      <c r="CB177" s="186"/>
      <c r="CC177" s="186"/>
      <c r="CD177" s="186"/>
      <c r="CE177" s="186"/>
      <c r="CF177" s="186"/>
      <c r="CG177" s="186"/>
      <c r="CH177" s="186"/>
      <c r="CI177" s="186"/>
      <c r="CJ177" s="186"/>
      <c r="CK177" s="186"/>
      <c r="CL177" s="186"/>
      <c r="CM177" s="186"/>
      <c r="CN177" s="186"/>
      <c r="CO177" s="186"/>
      <c r="CP177" s="186"/>
      <c r="CQ177" s="186"/>
      <c r="CR177" s="186"/>
      <c r="CS177" s="186"/>
      <c r="CT177" s="186"/>
      <c r="CU177" s="186"/>
      <c r="CV177" s="186"/>
      <c r="CW177" s="186"/>
      <c r="CX177" s="186"/>
      <c r="CY177" s="186"/>
      <c r="CZ177" s="186"/>
      <c r="DA177" s="186"/>
      <c r="DB177" s="186"/>
      <c r="DC177" s="186"/>
      <c r="DD177" s="186"/>
      <c r="DE177" s="186"/>
      <c r="DF177" s="186"/>
      <c r="DG177" s="186"/>
      <c r="DH177" s="186"/>
      <c r="DI177" s="186"/>
      <c r="DJ177" s="186"/>
      <c r="DK177" s="186"/>
      <c r="DL177" s="186"/>
      <c r="DM177" s="186"/>
      <c r="DN177" s="186"/>
      <c r="DO177" s="186"/>
      <c r="DP177" s="186"/>
      <c r="DQ177" s="186"/>
      <c r="DR177" s="186"/>
      <c r="DS177" s="186"/>
      <c r="DT177" s="186"/>
      <c r="DU177" s="186"/>
      <c r="DV177" s="186"/>
      <c r="DW177" s="186"/>
      <c r="DX177" s="186"/>
      <c r="DY177" s="186"/>
      <c r="DZ177" s="186"/>
      <c r="EA177" s="186"/>
      <c r="EB177" s="186"/>
      <c r="EC177" s="186"/>
      <c r="ED177" s="186"/>
      <c r="EE177" s="186"/>
      <c r="EF177" s="186"/>
      <c r="EG177" s="186"/>
      <c r="EH177" s="186"/>
      <c r="EI177" s="186"/>
      <c r="EJ177" s="269"/>
    </row>
    <row r="178" spans="1:161" s="24" customFormat="1" ht="15" customHeight="1">
      <c r="A178" s="3" t="s">
        <v>3592</v>
      </c>
      <c r="B178" s="3"/>
      <c r="C178" s="6" t="s">
        <v>2710</v>
      </c>
      <c r="D178" s="3">
        <v>68</v>
      </c>
      <c r="E178" s="3">
        <v>29</v>
      </c>
      <c r="F178" s="2" t="s">
        <v>3657</v>
      </c>
      <c r="G178" s="2" t="s">
        <v>3658</v>
      </c>
      <c r="H178" s="53"/>
      <c r="I178" s="58" t="s">
        <v>741</v>
      </c>
      <c r="J178" s="58" t="s">
        <v>742</v>
      </c>
      <c r="K178" s="3" t="s">
        <v>343</v>
      </c>
      <c r="L178" s="3">
        <v>46222</v>
      </c>
      <c r="M178" s="342" t="s">
        <v>743</v>
      </c>
      <c r="N178" s="342"/>
      <c r="O178" s="58" t="s">
        <v>250</v>
      </c>
      <c r="P178" s="2" t="s">
        <v>744</v>
      </c>
      <c r="Q178" s="2" t="s">
        <v>745</v>
      </c>
      <c r="R178" s="2" t="s">
        <v>742</v>
      </c>
      <c r="S178" s="3" t="s">
        <v>343</v>
      </c>
      <c r="T178" s="593">
        <v>46228</v>
      </c>
      <c r="U178" s="2"/>
      <c r="V178" s="736" t="s">
        <v>746</v>
      </c>
      <c r="W178" s="59"/>
      <c r="X178" s="41" t="s">
        <v>179</v>
      </c>
      <c r="Y178" s="3"/>
      <c r="Z178" s="3"/>
      <c r="AA178" s="3" t="s">
        <v>3659</v>
      </c>
      <c r="AB178" s="3" t="s">
        <v>2685</v>
      </c>
      <c r="AC178" s="310" t="s">
        <v>3605</v>
      </c>
      <c r="AD178" s="3"/>
      <c r="AE178" s="312" t="s">
        <v>179</v>
      </c>
      <c r="AF178" s="3"/>
      <c r="AG178" s="60">
        <v>270</v>
      </c>
      <c r="AH178" s="61">
        <v>270</v>
      </c>
      <c r="AI178" s="60"/>
      <c r="AJ178" s="41" t="s">
        <v>179</v>
      </c>
      <c r="AK178" s="62" t="s">
        <v>3656</v>
      </c>
      <c r="AL178" s="3"/>
      <c r="AM178" s="310"/>
      <c r="AN178" s="75" t="s">
        <v>179</v>
      </c>
      <c r="AO178" s="271"/>
      <c r="AP178" s="190"/>
      <c r="AQ178" s="271"/>
      <c r="AR178" s="271"/>
      <c r="AS178" s="186"/>
      <c r="AT178" s="186"/>
      <c r="AU178" s="186"/>
      <c r="AV178" s="186"/>
      <c r="AW178" s="186"/>
      <c r="AX178" s="186"/>
      <c r="AY178" s="186"/>
      <c r="AZ178" s="186"/>
      <c r="BA178" s="186"/>
      <c r="BB178" s="186"/>
      <c r="BC178" s="186"/>
      <c r="BD178" s="186"/>
      <c r="BE178" s="186"/>
      <c r="BF178" s="186"/>
      <c r="BG178" s="186"/>
      <c r="BH178" s="186"/>
      <c r="BI178" s="186"/>
      <c r="BJ178" s="186"/>
      <c r="BK178" s="186"/>
      <c r="BL178" s="186"/>
      <c r="BM178" s="186"/>
      <c r="BN178" s="186"/>
      <c r="BO178" s="186"/>
      <c r="BP178" s="186"/>
      <c r="BQ178" s="186"/>
      <c r="BR178" s="186"/>
      <c r="BS178" s="186"/>
      <c r="BT178" s="186"/>
      <c r="BU178" s="186"/>
      <c r="BV178" s="186"/>
      <c r="BW178" s="186"/>
      <c r="BX178" s="186"/>
      <c r="BY178" s="186"/>
      <c r="BZ178" s="186"/>
      <c r="CA178" s="186"/>
      <c r="CB178" s="186"/>
      <c r="CC178" s="186"/>
      <c r="CD178" s="186"/>
      <c r="CE178" s="186"/>
      <c r="CF178" s="186"/>
      <c r="CG178" s="186"/>
      <c r="CH178" s="186"/>
      <c r="CI178" s="186"/>
      <c r="CJ178" s="186"/>
      <c r="CK178" s="186"/>
      <c r="CL178" s="186"/>
      <c r="CM178" s="186"/>
      <c r="CN178" s="186"/>
      <c r="CO178" s="186"/>
      <c r="CP178" s="186"/>
      <c r="CQ178" s="186"/>
      <c r="CR178" s="186"/>
      <c r="CS178" s="186"/>
      <c r="CT178" s="186"/>
      <c r="CU178" s="186"/>
      <c r="CV178" s="186"/>
      <c r="CW178" s="186"/>
      <c r="CX178" s="186"/>
      <c r="CY178" s="186"/>
      <c r="CZ178" s="186"/>
      <c r="DA178" s="186"/>
      <c r="DB178" s="186"/>
      <c r="DC178" s="186"/>
      <c r="DD178" s="186"/>
      <c r="DE178" s="186"/>
      <c r="DF178" s="186"/>
      <c r="DG178" s="186"/>
      <c r="DH178" s="186"/>
      <c r="DI178" s="186"/>
      <c r="DJ178" s="186"/>
      <c r="DK178" s="186"/>
      <c r="DL178" s="186"/>
      <c r="DM178" s="186"/>
      <c r="DN178" s="186"/>
      <c r="DO178" s="186"/>
      <c r="DP178" s="186"/>
      <c r="DQ178" s="186"/>
      <c r="DR178" s="186"/>
      <c r="DS178" s="186"/>
      <c r="DT178" s="186"/>
      <c r="DU178" s="186"/>
      <c r="DV178" s="186"/>
      <c r="DW178" s="186"/>
      <c r="DX178" s="186"/>
      <c r="DY178" s="186"/>
      <c r="DZ178" s="186"/>
      <c r="EA178" s="186"/>
      <c r="EB178" s="186"/>
      <c r="EC178" s="186"/>
      <c r="ED178" s="186"/>
      <c r="EE178" s="186"/>
      <c r="EF178" s="186"/>
      <c r="EG178" s="186"/>
      <c r="EH178" s="186"/>
      <c r="EI178" s="186"/>
      <c r="EJ178" s="269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</row>
    <row r="179" spans="1:161" s="2" customFormat="1" ht="15" customHeight="1">
      <c r="A179" s="3" t="s">
        <v>3592</v>
      </c>
      <c r="B179" s="53"/>
      <c r="C179" s="58" t="s">
        <v>3593</v>
      </c>
      <c r="D179" s="3"/>
      <c r="E179" s="3">
        <v>33</v>
      </c>
      <c r="F179" s="2" t="s">
        <v>3660</v>
      </c>
      <c r="G179" s="6" t="s">
        <v>825</v>
      </c>
      <c r="H179" s="53"/>
      <c r="I179" s="58" t="s">
        <v>826</v>
      </c>
      <c r="J179" s="58" t="s">
        <v>827</v>
      </c>
      <c r="K179" s="3" t="s">
        <v>472</v>
      </c>
      <c r="L179" s="3">
        <v>55811</v>
      </c>
      <c r="M179" s="382" t="s">
        <v>828</v>
      </c>
      <c r="N179" s="82"/>
      <c r="O179" s="58" t="s">
        <v>829</v>
      </c>
      <c r="P179" s="2" t="s">
        <v>830</v>
      </c>
      <c r="Q179" s="2" t="s">
        <v>3661</v>
      </c>
      <c r="R179" s="2" t="s">
        <v>832</v>
      </c>
      <c r="S179" s="3" t="s">
        <v>472</v>
      </c>
      <c r="T179" s="593">
        <v>55811</v>
      </c>
      <c r="V179" s="736" t="s">
        <v>833</v>
      </c>
      <c r="W179" s="59"/>
      <c r="X179" s="41" t="s">
        <v>179</v>
      </c>
      <c r="Y179" s="3">
        <v>804</v>
      </c>
      <c r="Z179" s="3">
        <v>807</v>
      </c>
      <c r="AA179" s="3"/>
      <c r="AB179" s="3"/>
      <c r="AC179" s="310" t="s">
        <v>2938</v>
      </c>
      <c r="AD179" s="3" t="s">
        <v>2685</v>
      </c>
      <c r="AE179" s="312" t="s">
        <v>179</v>
      </c>
      <c r="AF179" s="3"/>
      <c r="AG179" s="60">
        <v>295</v>
      </c>
      <c r="AH179" s="61">
        <v>295</v>
      </c>
      <c r="AI179" s="60"/>
      <c r="AJ179" s="41" t="s">
        <v>179</v>
      </c>
      <c r="AK179" s="62" t="s">
        <v>3662</v>
      </c>
      <c r="AL179" s="3"/>
      <c r="AM179" s="310"/>
      <c r="AN179" s="75" t="s">
        <v>179</v>
      </c>
      <c r="AO179" s="267"/>
      <c r="AP179" s="190"/>
      <c r="AQ179" s="271"/>
      <c r="AR179" s="271"/>
      <c r="AS179" s="186"/>
      <c r="AT179" s="186"/>
      <c r="AU179" s="186"/>
      <c r="AV179" s="186"/>
      <c r="AW179" s="186"/>
      <c r="AX179" s="186"/>
      <c r="AY179" s="186"/>
      <c r="AZ179" s="186"/>
      <c r="BA179" s="186"/>
      <c r="BB179" s="186"/>
      <c r="BC179" s="186"/>
      <c r="BD179" s="186"/>
      <c r="BE179" s="186"/>
      <c r="BF179" s="186"/>
      <c r="BG179" s="186"/>
      <c r="BH179" s="186"/>
      <c r="BI179" s="186"/>
      <c r="BJ179" s="186"/>
      <c r="BK179" s="186"/>
      <c r="BL179" s="186"/>
      <c r="BM179" s="186"/>
      <c r="BN179" s="186"/>
      <c r="BO179" s="186"/>
      <c r="BP179" s="186"/>
      <c r="BQ179" s="186"/>
      <c r="BR179" s="186"/>
      <c r="BS179" s="186"/>
      <c r="BT179" s="186"/>
      <c r="BU179" s="186"/>
      <c r="BV179" s="186"/>
      <c r="BW179" s="186"/>
      <c r="BX179" s="186"/>
      <c r="BY179" s="186"/>
      <c r="BZ179" s="186"/>
      <c r="CA179" s="186"/>
      <c r="CB179" s="186"/>
      <c r="CC179" s="186"/>
      <c r="CD179" s="186"/>
      <c r="CE179" s="186"/>
      <c r="CF179" s="186"/>
      <c r="CG179" s="186"/>
      <c r="CH179" s="186"/>
      <c r="CI179" s="186"/>
      <c r="CJ179" s="186"/>
      <c r="CK179" s="186"/>
      <c r="CL179" s="186"/>
      <c r="CM179" s="186"/>
      <c r="CN179" s="186"/>
      <c r="CO179" s="186"/>
      <c r="CP179" s="186"/>
      <c r="CQ179" s="186"/>
      <c r="CR179" s="186"/>
      <c r="CS179" s="186"/>
      <c r="CT179" s="186"/>
      <c r="CU179" s="186"/>
      <c r="CV179" s="186"/>
      <c r="CW179" s="186"/>
      <c r="CX179" s="186"/>
      <c r="CY179" s="186"/>
      <c r="CZ179" s="186"/>
      <c r="DA179" s="186"/>
      <c r="DB179" s="186"/>
      <c r="DC179" s="186"/>
      <c r="DD179" s="186"/>
      <c r="DE179" s="186"/>
      <c r="DF179" s="186"/>
      <c r="DG179" s="186"/>
      <c r="DH179" s="186"/>
      <c r="DI179" s="186"/>
      <c r="DJ179" s="186"/>
      <c r="DK179" s="186"/>
      <c r="DL179" s="186"/>
      <c r="DM179" s="186"/>
      <c r="DN179" s="186"/>
      <c r="DO179" s="186"/>
      <c r="DP179" s="186"/>
      <c r="DQ179" s="186"/>
      <c r="DR179" s="186"/>
      <c r="DS179" s="186"/>
      <c r="DT179" s="186"/>
      <c r="DU179" s="186"/>
      <c r="DV179" s="186"/>
      <c r="DW179" s="186"/>
      <c r="DX179" s="186"/>
      <c r="DY179" s="186"/>
      <c r="DZ179" s="186"/>
      <c r="EA179" s="186"/>
      <c r="EB179" s="186"/>
      <c r="EC179" s="186"/>
      <c r="ED179" s="186"/>
      <c r="EE179" s="186"/>
      <c r="EF179" s="186"/>
      <c r="EG179" s="186"/>
      <c r="EH179" s="186"/>
      <c r="EI179" s="186"/>
      <c r="EJ179" s="269"/>
    </row>
    <row r="180" spans="1:161" s="35" customFormat="1" ht="15" customHeight="1">
      <c r="A180" s="3" t="s">
        <v>3592</v>
      </c>
      <c r="B180" s="3"/>
      <c r="C180" s="6" t="s">
        <v>2710</v>
      </c>
      <c r="D180" s="53">
        <v>15</v>
      </c>
      <c r="E180" s="53">
        <v>18</v>
      </c>
      <c r="F180" s="21" t="s">
        <v>3663</v>
      </c>
      <c r="G180" s="2" t="s">
        <v>3664</v>
      </c>
      <c r="H180" s="53"/>
      <c r="I180" s="21" t="s">
        <v>903</v>
      </c>
      <c r="J180" s="6" t="s">
        <v>904</v>
      </c>
      <c r="K180" s="53" t="s">
        <v>330</v>
      </c>
      <c r="L180" s="270">
        <v>48710</v>
      </c>
      <c r="M180" s="82" t="s">
        <v>905</v>
      </c>
      <c r="N180" s="82"/>
      <c r="O180" s="6" t="s">
        <v>906</v>
      </c>
      <c r="P180" s="21" t="s">
        <v>907</v>
      </c>
      <c r="Q180" s="21" t="s">
        <v>908</v>
      </c>
      <c r="R180" s="21" t="s">
        <v>909</v>
      </c>
      <c r="S180" s="53" t="s">
        <v>330</v>
      </c>
      <c r="T180" s="53">
        <v>48602</v>
      </c>
      <c r="U180" s="21"/>
      <c r="V180" s="260" t="s">
        <v>910</v>
      </c>
      <c r="W180" s="54"/>
      <c r="X180" s="41" t="s">
        <v>179</v>
      </c>
      <c r="Y180" s="3"/>
      <c r="Z180" s="3"/>
      <c r="AA180" s="3"/>
      <c r="AB180" s="3"/>
      <c r="AC180" s="310"/>
      <c r="AD180" s="3"/>
      <c r="AE180" s="312" t="s">
        <v>179</v>
      </c>
      <c r="AF180" s="3"/>
      <c r="AG180" s="60">
        <v>270</v>
      </c>
      <c r="AH180" s="61">
        <v>270</v>
      </c>
      <c r="AI180" s="60"/>
      <c r="AJ180" s="41" t="s">
        <v>179</v>
      </c>
      <c r="AK180" s="62" t="s">
        <v>3665</v>
      </c>
      <c r="AL180" s="3"/>
      <c r="AM180" s="310"/>
      <c r="AN180" s="75"/>
      <c r="AO180" s="392"/>
      <c r="AP180" s="482"/>
      <c r="AQ180" s="271"/>
      <c r="AR180" s="271"/>
      <c r="AS180" s="186"/>
      <c r="AT180" s="186"/>
      <c r="AU180" s="186"/>
      <c r="AV180" s="186"/>
      <c r="AW180" s="186"/>
      <c r="AX180" s="186"/>
      <c r="AY180" s="186"/>
      <c r="AZ180" s="186"/>
      <c r="BA180" s="186"/>
      <c r="BB180" s="186"/>
      <c r="BC180" s="186"/>
      <c r="BD180" s="186"/>
      <c r="BE180" s="186"/>
      <c r="BF180" s="186"/>
      <c r="BG180" s="186"/>
      <c r="BH180" s="186"/>
      <c r="BI180" s="186"/>
      <c r="BJ180" s="186"/>
      <c r="BK180" s="186"/>
      <c r="BL180" s="186"/>
      <c r="BM180" s="186"/>
      <c r="BN180" s="186"/>
      <c r="BO180" s="186"/>
      <c r="BP180" s="186"/>
      <c r="BQ180" s="186"/>
      <c r="BR180" s="186"/>
      <c r="BS180" s="186"/>
      <c r="BT180" s="186"/>
      <c r="BU180" s="186"/>
      <c r="BV180" s="186"/>
      <c r="BW180" s="186"/>
      <c r="BX180" s="186"/>
      <c r="BY180" s="186"/>
      <c r="BZ180" s="186"/>
      <c r="CA180" s="186"/>
      <c r="CB180" s="186"/>
      <c r="CC180" s="186"/>
      <c r="CD180" s="186"/>
      <c r="CE180" s="186"/>
      <c r="CF180" s="186"/>
      <c r="CG180" s="186"/>
      <c r="CH180" s="186"/>
      <c r="CI180" s="186"/>
      <c r="CJ180" s="186"/>
      <c r="CK180" s="186"/>
      <c r="CL180" s="186"/>
      <c r="CM180" s="186"/>
      <c r="CN180" s="186"/>
      <c r="CO180" s="186"/>
      <c r="CP180" s="186"/>
      <c r="CQ180" s="186"/>
      <c r="CR180" s="186"/>
      <c r="CS180" s="186"/>
      <c r="CT180" s="186"/>
      <c r="CU180" s="186"/>
      <c r="CV180" s="186"/>
      <c r="CW180" s="186"/>
      <c r="CX180" s="186"/>
      <c r="CY180" s="186"/>
      <c r="CZ180" s="186"/>
      <c r="DA180" s="186"/>
      <c r="DB180" s="186"/>
      <c r="DC180" s="186"/>
      <c r="DD180" s="186"/>
      <c r="DE180" s="186"/>
      <c r="DF180" s="186"/>
      <c r="DG180" s="186"/>
      <c r="DH180" s="186"/>
      <c r="DI180" s="186"/>
      <c r="DJ180" s="186"/>
      <c r="DK180" s="186"/>
      <c r="DL180" s="186"/>
      <c r="DM180" s="186"/>
      <c r="DN180" s="186"/>
      <c r="DO180" s="186"/>
      <c r="DP180" s="186"/>
      <c r="DQ180" s="186"/>
      <c r="DR180" s="186"/>
      <c r="DS180" s="186"/>
      <c r="DT180" s="186"/>
      <c r="DU180" s="186"/>
      <c r="DV180" s="186"/>
      <c r="DW180" s="186"/>
      <c r="DX180" s="186"/>
      <c r="DY180" s="186"/>
      <c r="DZ180" s="186"/>
      <c r="EA180" s="186"/>
      <c r="EB180" s="186"/>
      <c r="EC180" s="186"/>
      <c r="ED180" s="186"/>
      <c r="EE180" s="186"/>
      <c r="EF180" s="186"/>
      <c r="EG180" s="186"/>
      <c r="EH180" s="186"/>
      <c r="EI180" s="186"/>
      <c r="EJ180" s="269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</row>
    <row r="181" spans="1:161" s="80" customFormat="1" ht="15" customHeight="1">
      <c r="A181" s="3" t="s">
        <v>3592</v>
      </c>
      <c r="B181" s="3"/>
      <c r="C181" s="6" t="s">
        <v>3066</v>
      </c>
      <c r="D181" s="3">
        <v>18</v>
      </c>
      <c r="E181" s="3">
        <v>18</v>
      </c>
      <c r="F181" s="2" t="s">
        <v>3666</v>
      </c>
      <c r="G181" s="21" t="s">
        <v>3667</v>
      </c>
      <c r="H181" s="53"/>
      <c r="I181" s="459" t="s">
        <v>3668</v>
      </c>
      <c r="J181" s="58" t="s">
        <v>1073</v>
      </c>
      <c r="K181" s="3" t="s">
        <v>287</v>
      </c>
      <c r="L181" s="383">
        <v>37013</v>
      </c>
      <c r="M181" s="82" t="s">
        <v>1780</v>
      </c>
      <c r="N181" s="82"/>
      <c r="O181" s="58" t="s">
        <v>1781</v>
      </c>
      <c r="P181" s="2" t="s">
        <v>1782</v>
      </c>
      <c r="Q181" s="2" t="s">
        <v>3078</v>
      </c>
      <c r="R181" s="2" t="s">
        <v>1779</v>
      </c>
      <c r="S181" s="3" t="s">
        <v>287</v>
      </c>
      <c r="T181" s="593">
        <v>37218</v>
      </c>
      <c r="U181" s="2"/>
      <c r="V181" s="737" t="s">
        <v>1783</v>
      </c>
      <c r="W181" s="460"/>
      <c r="X181" s="41" t="s">
        <v>179</v>
      </c>
      <c r="Y181" s="3"/>
      <c r="Z181" s="3"/>
      <c r="AA181" s="3"/>
      <c r="AB181" s="3"/>
      <c r="AC181" s="310"/>
      <c r="AD181" s="3"/>
      <c r="AE181" s="312" t="s">
        <v>179</v>
      </c>
      <c r="AF181" s="3"/>
      <c r="AG181" s="60">
        <v>295</v>
      </c>
      <c r="AH181" s="61">
        <v>295</v>
      </c>
      <c r="AI181" s="60"/>
      <c r="AJ181" s="41" t="s">
        <v>179</v>
      </c>
      <c r="AK181" s="62" t="s">
        <v>3669</v>
      </c>
      <c r="AL181" s="3"/>
      <c r="AM181" s="310"/>
      <c r="AN181" s="75"/>
      <c r="AO181" s="267"/>
      <c r="AP181" s="348"/>
      <c r="AQ181" s="271"/>
      <c r="AR181" s="271"/>
      <c r="AS181" s="268"/>
      <c r="AT181" s="268"/>
      <c r="AU181" s="268"/>
      <c r="AV181" s="268"/>
      <c r="AW181" s="268"/>
      <c r="AX181" s="268"/>
      <c r="AY181" s="186"/>
      <c r="AZ181" s="186"/>
      <c r="BA181" s="186"/>
      <c r="BB181" s="186"/>
      <c r="BC181" s="186"/>
      <c r="BD181" s="186"/>
      <c r="BE181" s="186"/>
      <c r="BF181" s="186"/>
      <c r="BG181" s="186"/>
      <c r="BH181" s="186"/>
      <c r="BI181" s="186"/>
      <c r="BJ181" s="186"/>
      <c r="BK181" s="186"/>
      <c r="BL181" s="186"/>
      <c r="BM181" s="186"/>
      <c r="BN181" s="186"/>
      <c r="BO181" s="186"/>
      <c r="BP181" s="186"/>
      <c r="BQ181" s="186"/>
      <c r="BR181" s="186"/>
      <c r="BS181" s="186"/>
      <c r="BT181" s="186"/>
      <c r="BU181" s="186"/>
      <c r="BV181" s="186"/>
      <c r="BW181" s="186"/>
      <c r="BX181" s="186"/>
      <c r="BY181" s="186"/>
      <c r="BZ181" s="186"/>
      <c r="CA181" s="186"/>
      <c r="CB181" s="186"/>
      <c r="CC181" s="186"/>
      <c r="CD181" s="186"/>
      <c r="CE181" s="186"/>
      <c r="CF181" s="186"/>
      <c r="CG181" s="186"/>
      <c r="CH181" s="186"/>
      <c r="CI181" s="186"/>
      <c r="CJ181" s="186"/>
      <c r="CK181" s="186"/>
      <c r="CL181" s="186"/>
      <c r="CM181" s="186"/>
      <c r="CN181" s="186"/>
      <c r="CO181" s="186"/>
      <c r="CP181" s="186"/>
      <c r="CQ181" s="186"/>
      <c r="CR181" s="186"/>
      <c r="CS181" s="186"/>
      <c r="CT181" s="186"/>
      <c r="CU181" s="186"/>
      <c r="CV181" s="186"/>
      <c r="CW181" s="186"/>
      <c r="CX181" s="186"/>
      <c r="CY181" s="186"/>
      <c r="CZ181" s="186"/>
      <c r="DA181" s="186"/>
      <c r="DB181" s="186"/>
      <c r="DC181" s="186"/>
      <c r="DD181" s="186"/>
      <c r="DE181" s="186"/>
      <c r="DF181" s="186"/>
      <c r="DG181" s="186"/>
      <c r="DH181" s="186"/>
      <c r="DI181" s="186"/>
      <c r="DJ181" s="186"/>
      <c r="DK181" s="186"/>
      <c r="DL181" s="186"/>
      <c r="DM181" s="186"/>
      <c r="DN181" s="186"/>
      <c r="DO181" s="186"/>
      <c r="DP181" s="186"/>
      <c r="DQ181" s="186"/>
      <c r="DR181" s="186"/>
      <c r="DS181" s="186"/>
      <c r="DT181" s="186"/>
      <c r="DU181" s="186"/>
      <c r="DV181" s="186"/>
      <c r="DW181" s="186"/>
      <c r="DX181" s="186"/>
      <c r="DY181" s="186"/>
      <c r="DZ181" s="186"/>
      <c r="EA181" s="186"/>
      <c r="EB181" s="186"/>
      <c r="EC181" s="186"/>
      <c r="ED181" s="186"/>
      <c r="EE181" s="186"/>
      <c r="EF181" s="186"/>
      <c r="EG181" s="186"/>
      <c r="EH181" s="186"/>
      <c r="EI181" s="186"/>
      <c r="EJ181" s="269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</row>
    <row r="182" spans="1:161" s="2" customFormat="1" ht="15" customHeight="1">
      <c r="A182" s="3" t="s">
        <v>3592</v>
      </c>
      <c r="B182" s="3"/>
      <c r="C182" s="6" t="s">
        <v>2710</v>
      </c>
      <c r="D182" s="3"/>
      <c r="E182" s="3">
        <v>23</v>
      </c>
      <c r="F182" s="21" t="s">
        <v>3670</v>
      </c>
      <c r="G182" s="2" t="s">
        <v>3671</v>
      </c>
      <c r="H182" s="53"/>
      <c r="I182" s="58" t="s">
        <v>3672</v>
      </c>
      <c r="J182" s="58" t="s">
        <v>997</v>
      </c>
      <c r="K182" s="3" t="s">
        <v>248</v>
      </c>
      <c r="L182" s="3">
        <v>44074</v>
      </c>
      <c r="M182" s="82" t="s">
        <v>998</v>
      </c>
      <c r="N182" s="82"/>
      <c r="O182" s="58" t="s">
        <v>3673</v>
      </c>
      <c r="P182" s="2" t="s">
        <v>1000</v>
      </c>
      <c r="Q182" s="21" t="s">
        <v>1001</v>
      </c>
      <c r="R182" s="21" t="s">
        <v>1002</v>
      </c>
      <c r="S182" s="3" t="s">
        <v>248</v>
      </c>
      <c r="T182" s="270">
        <v>44011</v>
      </c>
      <c r="V182" s="260" t="s">
        <v>1004</v>
      </c>
      <c r="W182" s="59"/>
      <c r="X182" s="41" t="s">
        <v>179</v>
      </c>
      <c r="Y182" s="3"/>
      <c r="Z182" s="3"/>
      <c r="AA182" s="3"/>
      <c r="AB182" s="3"/>
      <c r="AC182" s="310"/>
      <c r="AD182" s="3"/>
      <c r="AE182" s="312" t="s">
        <v>179</v>
      </c>
      <c r="AF182" s="3"/>
      <c r="AG182" s="60">
        <v>270</v>
      </c>
      <c r="AH182" s="61">
        <v>270</v>
      </c>
      <c r="AI182" s="60"/>
      <c r="AJ182" s="41" t="s">
        <v>179</v>
      </c>
      <c r="AK182" s="58"/>
      <c r="AL182" s="3"/>
      <c r="AM182" s="310"/>
      <c r="AN182" s="75"/>
      <c r="AO182" s="392"/>
      <c r="AP182" s="482"/>
      <c r="AQ182" s="271"/>
      <c r="AR182" s="271"/>
      <c r="AS182" s="186"/>
      <c r="AT182" s="186"/>
      <c r="AU182" s="186"/>
      <c r="AV182" s="186"/>
      <c r="AW182" s="186"/>
      <c r="AX182" s="186"/>
      <c r="AY182" s="186"/>
      <c r="AZ182" s="186"/>
      <c r="BA182" s="186"/>
      <c r="BB182" s="186"/>
      <c r="BC182" s="186"/>
      <c r="BD182" s="186"/>
      <c r="BE182" s="186"/>
      <c r="BF182" s="186"/>
      <c r="BG182" s="186"/>
      <c r="BH182" s="186"/>
      <c r="BI182" s="186"/>
      <c r="BJ182" s="186"/>
      <c r="BK182" s="186"/>
      <c r="BL182" s="186"/>
      <c r="BM182" s="186"/>
      <c r="BN182" s="186"/>
      <c r="BO182" s="186"/>
      <c r="BP182" s="186"/>
      <c r="BQ182" s="186"/>
      <c r="BR182" s="186"/>
      <c r="BS182" s="186"/>
      <c r="BT182" s="186"/>
      <c r="BU182" s="186"/>
      <c r="BV182" s="186"/>
      <c r="BW182" s="186"/>
      <c r="BX182" s="186"/>
      <c r="BY182" s="186"/>
      <c r="BZ182" s="186"/>
      <c r="CA182" s="186"/>
      <c r="CB182" s="186"/>
      <c r="CC182" s="186"/>
      <c r="CD182" s="186"/>
      <c r="CE182" s="186"/>
      <c r="CF182" s="186"/>
      <c r="CG182" s="186"/>
      <c r="CH182" s="186"/>
      <c r="CI182" s="186"/>
      <c r="CJ182" s="186"/>
      <c r="CK182" s="186"/>
      <c r="CL182" s="186"/>
      <c r="CM182" s="186"/>
      <c r="CN182" s="186"/>
      <c r="CO182" s="186"/>
      <c r="CP182" s="186"/>
      <c r="CQ182" s="186"/>
      <c r="CR182" s="186"/>
      <c r="CS182" s="186"/>
      <c r="CT182" s="186"/>
      <c r="CU182" s="186"/>
      <c r="CV182" s="186"/>
      <c r="CW182" s="186"/>
      <c r="CX182" s="186"/>
      <c r="CY182" s="186"/>
      <c r="CZ182" s="186"/>
      <c r="DA182" s="186"/>
      <c r="DB182" s="186"/>
      <c r="DC182" s="186"/>
      <c r="DD182" s="186"/>
      <c r="DE182" s="186"/>
      <c r="DF182" s="186"/>
      <c r="DG182" s="186"/>
      <c r="DH182" s="186"/>
      <c r="DI182" s="186"/>
      <c r="DJ182" s="186"/>
      <c r="DK182" s="186"/>
      <c r="DL182" s="186"/>
      <c r="DM182" s="186"/>
      <c r="DN182" s="186"/>
      <c r="DO182" s="186"/>
      <c r="DP182" s="186"/>
      <c r="DQ182" s="186"/>
      <c r="DR182" s="186"/>
      <c r="DS182" s="186"/>
      <c r="DT182" s="186"/>
      <c r="DU182" s="186"/>
      <c r="DV182" s="186"/>
      <c r="DW182" s="186"/>
      <c r="DX182" s="186"/>
      <c r="DY182" s="186"/>
      <c r="DZ182" s="186"/>
      <c r="EA182" s="186"/>
      <c r="EB182" s="186"/>
      <c r="EC182" s="186"/>
      <c r="ED182" s="186"/>
      <c r="EE182" s="186"/>
      <c r="EF182" s="186"/>
      <c r="EG182" s="186"/>
      <c r="EH182" s="186"/>
      <c r="EI182" s="186"/>
      <c r="EJ182" s="269"/>
    </row>
    <row r="183" spans="1:161" s="48" customFormat="1" ht="15" customHeight="1">
      <c r="A183" s="3" t="s">
        <v>3592</v>
      </c>
      <c r="B183" s="3"/>
      <c r="C183" s="6" t="s">
        <v>3156</v>
      </c>
      <c r="D183" s="53"/>
      <c r="E183" s="53">
        <v>37</v>
      </c>
      <c r="F183" s="21" t="s">
        <v>3674</v>
      </c>
      <c r="G183" s="21" t="s">
        <v>3675</v>
      </c>
      <c r="H183" s="53"/>
      <c r="I183" s="6" t="s">
        <v>3676</v>
      </c>
      <c r="J183" s="6" t="s">
        <v>3677</v>
      </c>
      <c r="K183" s="53" t="s">
        <v>287</v>
      </c>
      <c r="L183" s="53">
        <v>38018</v>
      </c>
      <c r="M183" s="82" t="s">
        <v>3161</v>
      </c>
      <c r="N183" s="528" t="s">
        <v>3678</v>
      </c>
      <c r="O183" s="6" t="s">
        <v>3679</v>
      </c>
      <c r="P183" s="21" t="s">
        <v>3680</v>
      </c>
      <c r="Q183" s="21"/>
      <c r="R183" s="21"/>
      <c r="S183" s="53"/>
      <c r="T183" s="53"/>
      <c r="U183" s="21"/>
      <c r="V183" s="260"/>
      <c r="W183" s="54"/>
      <c r="X183" s="41" t="s">
        <v>179</v>
      </c>
      <c r="Y183" s="53"/>
      <c r="Z183" s="53"/>
      <c r="AA183" s="57"/>
      <c r="AB183" s="57"/>
      <c r="AC183" s="311"/>
      <c r="AD183" s="57"/>
      <c r="AE183" s="312" t="s">
        <v>179</v>
      </c>
      <c r="AF183" s="53"/>
      <c r="AG183" s="118">
        <v>270</v>
      </c>
      <c r="AH183" s="119">
        <v>270</v>
      </c>
      <c r="AI183" s="118">
        <v>295</v>
      </c>
      <c r="AJ183" s="41" t="s">
        <v>179</v>
      </c>
      <c r="AK183" s="62" t="s">
        <v>3681</v>
      </c>
      <c r="AL183" s="53"/>
      <c r="AM183" s="266"/>
      <c r="AN183" s="75"/>
      <c r="AO183" s="267"/>
      <c r="AP183" s="348"/>
      <c r="AQ183" s="267"/>
      <c r="AR183" s="267"/>
      <c r="AS183" s="268"/>
      <c r="AT183" s="268"/>
      <c r="AU183" s="268"/>
      <c r="AV183" s="268"/>
      <c r="AW183" s="268"/>
      <c r="AX183" s="186"/>
      <c r="AY183" s="268"/>
      <c r="AZ183" s="268"/>
      <c r="BA183" s="268"/>
      <c r="BB183" s="268"/>
      <c r="BC183" s="268"/>
      <c r="BD183" s="268"/>
      <c r="BE183" s="268"/>
      <c r="BF183" s="268"/>
      <c r="BG183" s="268"/>
      <c r="BH183" s="268"/>
      <c r="BI183" s="268"/>
      <c r="BJ183" s="268"/>
      <c r="BK183" s="268"/>
      <c r="BL183" s="268"/>
      <c r="BM183" s="268"/>
      <c r="BN183" s="268"/>
      <c r="BO183" s="268"/>
      <c r="BP183" s="268"/>
      <c r="BQ183" s="268"/>
      <c r="BR183" s="268"/>
      <c r="BS183" s="268"/>
      <c r="BT183" s="268"/>
      <c r="BU183" s="268"/>
      <c r="BV183" s="268"/>
      <c r="BW183" s="268"/>
      <c r="BX183" s="268"/>
      <c r="BY183" s="268"/>
      <c r="BZ183" s="268"/>
      <c r="CA183" s="268"/>
      <c r="CB183" s="268"/>
      <c r="CC183" s="268"/>
      <c r="CD183" s="268"/>
      <c r="CE183" s="268"/>
      <c r="CF183" s="268"/>
      <c r="CG183" s="268"/>
      <c r="CH183" s="268"/>
      <c r="CI183" s="268"/>
      <c r="CJ183" s="268"/>
      <c r="CK183" s="268"/>
      <c r="CL183" s="268"/>
      <c r="CM183" s="268"/>
      <c r="CN183" s="268"/>
      <c r="CO183" s="268"/>
      <c r="CP183" s="268"/>
      <c r="CQ183" s="268"/>
      <c r="CR183" s="268"/>
      <c r="CS183" s="268"/>
      <c r="CT183" s="268"/>
      <c r="CU183" s="268"/>
      <c r="CV183" s="268"/>
      <c r="CW183" s="268"/>
      <c r="CX183" s="268"/>
      <c r="CY183" s="268"/>
      <c r="CZ183" s="268"/>
      <c r="DA183" s="268"/>
      <c r="DB183" s="268"/>
      <c r="DC183" s="268"/>
      <c r="DD183" s="268"/>
      <c r="DE183" s="268"/>
      <c r="DF183" s="268"/>
      <c r="DG183" s="268"/>
      <c r="DH183" s="268"/>
      <c r="DI183" s="268"/>
      <c r="DJ183" s="268"/>
      <c r="DK183" s="268"/>
      <c r="DL183" s="268"/>
      <c r="DM183" s="268"/>
      <c r="DN183" s="268"/>
      <c r="DO183" s="268"/>
      <c r="DP183" s="268"/>
      <c r="DQ183" s="268"/>
      <c r="DR183" s="268"/>
      <c r="DS183" s="268"/>
      <c r="DT183" s="268"/>
      <c r="DU183" s="268"/>
      <c r="DV183" s="268"/>
      <c r="DW183" s="268"/>
      <c r="DX183" s="268"/>
      <c r="DY183" s="268"/>
      <c r="DZ183" s="268"/>
      <c r="EA183" s="268"/>
      <c r="EB183" s="268"/>
      <c r="EC183" s="268"/>
      <c r="ED183" s="268"/>
      <c r="EE183" s="268"/>
      <c r="EF183" s="268"/>
      <c r="EG183" s="268"/>
      <c r="EH183" s="268"/>
      <c r="EI183" s="268"/>
      <c r="EJ183" s="278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</row>
    <row r="184" spans="1:161" s="48" customFormat="1" ht="15" customHeight="1">
      <c r="A184" s="3" t="s">
        <v>3592</v>
      </c>
      <c r="B184" s="3"/>
      <c r="C184" s="58" t="s">
        <v>3593</v>
      </c>
      <c r="D184" s="3"/>
      <c r="E184" s="3">
        <v>52</v>
      </c>
      <c r="F184" s="21" t="s">
        <v>3682</v>
      </c>
      <c r="G184" s="6" t="s">
        <v>3683</v>
      </c>
      <c r="H184" s="53"/>
      <c r="I184" s="259" t="s">
        <v>3684</v>
      </c>
      <c r="J184" s="6" t="s">
        <v>3685</v>
      </c>
      <c r="K184" s="53" t="s">
        <v>408</v>
      </c>
      <c r="L184" s="270">
        <v>21054</v>
      </c>
      <c r="M184" s="82" t="s">
        <v>3686</v>
      </c>
      <c r="N184" s="458"/>
      <c r="O184" s="6" t="s">
        <v>1138</v>
      </c>
      <c r="P184" s="21" t="s">
        <v>2000</v>
      </c>
      <c r="Q184" s="21"/>
      <c r="R184" s="21"/>
      <c r="S184" s="53"/>
      <c r="T184" s="270"/>
      <c r="U184" s="21"/>
      <c r="V184" s="260" t="s">
        <v>2001</v>
      </c>
      <c r="W184" s="59"/>
      <c r="X184" s="41" t="s">
        <v>179</v>
      </c>
      <c r="Y184" s="3"/>
      <c r="Z184" s="3"/>
      <c r="AA184" s="3" t="s">
        <v>3617</v>
      </c>
      <c r="AB184" s="3" t="s">
        <v>2685</v>
      </c>
      <c r="AC184" s="310" t="s">
        <v>3605</v>
      </c>
      <c r="AD184" s="3"/>
      <c r="AE184" s="312" t="s">
        <v>179</v>
      </c>
      <c r="AF184" s="3"/>
      <c r="AG184" s="60">
        <v>295</v>
      </c>
      <c r="AH184" s="61">
        <v>295</v>
      </c>
      <c r="AI184" s="60"/>
      <c r="AJ184" s="41" t="s">
        <v>179</v>
      </c>
      <c r="AK184" s="62" t="s">
        <v>3687</v>
      </c>
      <c r="AL184" s="3"/>
      <c r="AM184" s="310"/>
      <c r="AN184" s="75" t="s">
        <v>179</v>
      </c>
      <c r="AO184" s="271"/>
      <c r="AP184" s="190"/>
      <c r="AQ184" s="271"/>
      <c r="AR184" s="271"/>
      <c r="AS184" s="186"/>
      <c r="AT184" s="186"/>
      <c r="AU184" s="186"/>
      <c r="AV184" s="186"/>
      <c r="AW184" s="186"/>
      <c r="AX184" s="186"/>
      <c r="AY184" s="186"/>
      <c r="AZ184" s="186"/>
      <c r="BA184" s="186"/>
      <c r="BB184" s="186"/>
      <c r="BC184" s="186"/>
      <c r="BD184" s="186"/>
      <c r="BE184" s="186"/>
      <c r="BF184" s="186"/>
      <c r="BG184" s="186"/>
      <c r="BH184" s="186"/>
      <c r="BI184" s="186"/>
      <c r="BJ184" s="186"/>
      <c r="BK184" s="186"/>
      <c r="BL184" s="186"/>
      <c r="BM184" s="186"/>
      <c r="BN184" s="186"/>
      <c r="BO184" s="186"/>
      <c r="BP184" s="186"/>
      <c r="BQ184" s="186"/>
      <c r="BR184" s="186"/>
      <c r="BS184" s="186"/>
      <c r="BT184" s="186"/>
      <c r="BU184" s="186"/>
      <c r="BV184" s="186"/>
      <c r="BW184" s="186"/>
      <c r="BX184" s="186"/>
      <c r="BY184" s="186"/>
      <c r="BZ184" s="186"/>
      <c r="CA184" s="186"/>
      <c r="CB184" s="186"/>
      <c r="CC184" s="186"/>
      <c r="CD184" s="186"/>
      <c r="CE184" s="186"/>
      <c r="CF184" s="186"/>
      <c r="CG184" s="186"/>
      <c r="CH184" s="186"/>
      <c r="CI184" s="186"/>
      <c r="CJ184" s="186"/>
      <c r="CK184" s="186"/>
      <c r="CL184" s="186"/>
      <c r="CM184" s="186"/>
      <c r="CN184" s="186"/>
      <c r="CO184" s="186"/>
      <c r="CP184" s="186"/>
      <c r="CQ184" s="186"/>
      <c r="CR184" s="186"/>
      <c r="CS184" s="186"/>
      <c r="CT184" s="186"/>
      <c r="CU184" s="186"/>
      <c r="CV184" s="186"/>
      <c r="CW184" s="186"/>
      <c r="CX184" s="186"/>
      <c r="CY184" s="186"/>
      <c r="CZ184" s="186"/>
      <c r="DA184" s="186"/>
      <c r="DB184" s="186"/>
      <c r="DC184" s="186"/>
      <c r="DD184" s="186"/>
      <c r="DE184" s="186"/>
      <c r="DF184" s="186"/>
      <c r="DG184" s="186"/>
      <c r="DH184" s="186"/>
      <c r="DI184" s="186"/>
      <c r="DJ184" s="186"/>
      <c r="DK184" s="186"/>
      <c r="DL184" s="186"/>
      <c r="DM184" s="186"/>
      <c r="DN184" s="186"/>
      <c r="DO184" s="186"/>
      <c r="DP184" s="186"/>
      <c r="DQ184" s="186"/>
      <c r="DR184" s="186"/>
      <c r="DS184" s="186"/>
      <c r="DT184" s="186"/>
      <c r="DU184" s="186"/>
      <c r="DV184" s="186"/>
      <c r="DW184" s="186"/>
      <c r="DX184" s="186"/>
      <c r="DY184" s="186"/>
      <c r="DZ184" s="186"/>
      <c r="EA184" s="186"/>
      <c r="EB184" s="186"/>
      <c r="EC184" s="186"/>
      <c r="ED184" s="186"/>
      <c r="EE184" s="186"/>
      <c r="EF184" s="186"/>
      <c r="EG184" s="186"/>
      <c r="EH184" s="186"/>
      <c r="EI184" s="186"/>
      <c r="EJ184" s="269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</row>
    <row r="185" spans="1:161" s="81" customFormat="1" ht="15" customHeight="1">
      <c r="A185" s="3" t="s">
        <v>3592</v>
      </c>
      <c r="B185" s="3"/>
      <c r="C185" s="58" t="s">
        <v>2734</v>
      </c>
      <c r="D185" s="3">
        <v>51</v>
      </c>
      <c r="E185" s="3">
        <v>48</v>
      </c>
      <c r="F185" s="2" t="s">
        <v>3688</v>
      </c>
      <c r="G185" s="2" t="s">
        <v>3689</v>
      </c>
      <c r="H185" s="53"/>
      <c r="I185" s="58" t="s">
        <v>3690</v>
      </c>
      <c r="J185" s="58" t="s">
        <v>110</v>
      </c>
      <c r="K185" s="3" t="s">
        <v>99</v>
      </c>
      <c r="L185" s="3">
        <v>97124</v>
      </c>
      <c r="M185" s="475"/>
      <c r="N185" s="82"/>
      <c r="O185" s="58" t="s">
        <v>1100</v>
      </c>
      <c r="P185" s="2" t="s">
        <v>3691</v>
      </c>
      <c r="Q185" s="2"/>
      <c r="R185" s="2"/>
      <c r="S185" s="3"/>
      <c r="T185" s="593"/>
      <c r="U185" s="2"/>
      <c r="V185" s="736" t="s">
        <v>3692</v>
      </c>
      <c r="W185" s="59"/>
      <c r="X185" s="41" t="s">
        <v>179</v>
      </c>
      <c r="Y185" s="3"/>
      <c r="Z185" s="3"/>
      <c r="AA185" s="3" t="s">
        <v>3604</v>
      </c>
      <c r="AB185" s="3" t="s">
        <v>2685</v>
      </c>
      <c r="AC185" s="310" t="s">
        <v>3605</v>
      </c>
      <c r="AD185" s="3"/>
      <c r="AE185" s="312" t="s">
        <v>179</v>
      </c>
      <c r="AF185" s="3"/>
      <c r="AG185" s="60">
        <v>295</v>
      </c>
      <c r="AH185" s="61">
        <v>295</v>
      </c>
      <c r="AI185" s="60"/>
      <c r="AJ185" s="41" t="s">
        <v>179</v>
      </c>
      <c r="AK185" s="62" t="s">
        <v>3693</v>
      </c>
      <c r="AL185" s="3" t="s">
        <v>179</v>
      </c>
      <c r="AM185" s="310"/>
      <c r="AN185" s="75" t="s">
        <v>179</v>
      </c>
      <c r="AO185" s="271"/>
      <c r="AP185" s="190"/>
      <c r="AQ185" s="271"/>
      <c r="AR185" s="271"/>
      <c r="AS185" s="186"/>
      <c r="AT185" s="186"/>
      <c r="AU185" s="186"/>
      <c r="AV185" s="186"/>
      <c r="AW185" s="186"/>
      <c r="AX185" s="186"/>
      <c r="AY185" s="186"/>
      <c r="AZ185" s="186"/>
      <c r="BA185" s="186"/>
      <c r="BB185" s="186"/>
      <c r="BC185" s="186"/>
      <c r="BD185" s="186"/>
      <c r="BE185" s="186"/>
      <c r="BF185" s="186"/>
      <c r="BG185" s="186"/>
      <c r="BH185" s="186"/>
      <c r="BI185" s="186"/>
      <c r="BJ185" s="186"/>
      <c r="BK185" s="186"/>
      <c r="BL185" s="186"/>
      <c r="BM185" s="186"/>
      <c r="BN185" s="186"/>
      <c r="BO185" s="186"/>
      <c r="BP185" s="186"/>
      <c r="BQ185" s="186"/>
      <c r="BR185" s="186"/>
      <c r="BS185" s="186"/>
      <c r="BT185" s="186"/>
      <c r="BU185" s="186"/>
      <c r="BV185" s="186"/>
      <c r="BW185" s="186"/>
      <c r="BX185" s="186"/>
      <c r="BY185" s="186"/>
      <c r="BZ185" s="186"/>
      <c r="CA185" s="186"/>
      <c r="CB185" s="186"/>
      <c r="CC185" s="186"/>
      <c r="CD185" s="186"/>
      <c r="CE185" s="186"/>
      <c r="CF185" s="186"/>
      <c r="CG185" s="186"/>
      <c r="CH185" s="186"/>
      <c r="CI185" s="186"/>
      <c r="CJ185" s="186"/>
      <c r="CK185" s="186"/>
      <c r="CL185" s="186"/>
      <c r="CM185" s="186"/>
      <c r="CN185" s="186"/>
      <c r="CO185" s="186"/>
      <c r="CP185" s="186"/>
      <c r="CQ185" s="186"/>
      <c r="CR185" s="186"/>
      <c r="CS185" s="186"/>
      <c r="CT185" s="186"/>
      <c r="CU185" s="186"/>
      <c r="CV185" s="186"/>
      <c r="CW185" s="186"/>
      <c r="CX185" s="186"/>
      <c r="CY185" s="186"/>
      <c r="CZ185" s="186"/>
      <c r="DA185" s="186"/>
      <c r="DB185" s="186"/>
      <c r="DC185" s="186"/>
      <c r="DD185" s="186"/>
      <c r="DE185" s="186"/>
      <c r="DF185" s="186"/>
      <c r="DG185" s="186"/>
      <c r="DH185" s="186"/>
      <c r="DI185" s="186"/>
      <c r="DJ185" s="186"/>
      <c r="DK185" s="186"/>
      <c r="DL185" s="186"/>
      <c r="DM185" s="186"/>
      <c r="DN185" s="186"/>
      <c r="DO185" s="186"/>
      <c r="DP185" s="186"/>
      <c r="DQ185" s="186"/>
      <c r="DR185" s="186"/>
      <c r="DS185" s="186"/>
      <c r="DT185" s="186"/>
      <c r="DU185" s="186"/>
      <c r="DV185" s="186"/>
      <c r="DW185" s="186"/>
      <c r="DX185" s="186"/>
      <c r="DY185" s="186"/>
      <c r="DZ185" s="186"/>
      <c r="EA185" s="186"/>
      <c r="EB185" s="186"/>
      <c r="EC185" s="186"/>
      <c r="ED185" s="186"/>
      <c r="EE185" s="186"/>
      <c r="EF185" s="186"/>
      <c r="EG185" s="186"/>
      <c r="EH185" s="186"/>
      <c r="EI185" s="186"/>
      <c r="EJ185" s="269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</row>
    <row r="186" spans="1:161" s="276" customFormat="1" ht="15" customHeight="1">
      <c r="A186" s="3" t="s">
        <v>3592</v>
      </c>
      <c r="B186" s="3"/>
      <c r="C186" s="6" t="s">
        <v>56</v>
      </c>
      <c r="D186" s="53"/>
      <c r="E186" s="53">
        <v>29</v>
      </c>
      <c r="F186" s="21" t="s">
        <v>3694</v>
      </c>
      <c r="G186" s="21" t="s">
        <v>3695</v>
      </c>
      <c r="H186" s="53"/>
      <c r="I186" s="21" t="s">
        <v>3696</v>
      </c>
      <c r="J186" s="6" t="s">
        <v>3697</v>
      </c>
      <c r="K186" s="53" t="s">
        <v>170</v>
      </c>
      <c r="L186" s="266">
        <v>60520</v>
      </c>
      <c r="M186" s="6" t="s">
        <v>3698</v>
      </c>
      <c r="N186" s="444"/>
      <c r="O186" s="6" t="s">
        <v>1138</v>
      </c>
      <c r="P186" s="82" t="s">
        <v>3699</v>
      </c>
      <c r="Q186" s="531" t="s">
        <v>3696</v>
      </c>
      <c r="R186" s="532" t="s">
        <v>3697</v>
      </c>
      <c r="S186" s="479" t="s">
        <v>170</v>
      </c>
      <c r="T186" s="533">
        <v>60520</v>
      </c>
      <c r="U186" s="53"/>
      <c r="V186" s="262" t="s">
        <v>3700</v>
      </c>
      <c r="W186" s="3"/>
      <c r="X186" s="41" t="s">
        <v>179</v>
      </c>
      <c r="Y186" s="57"/>
      <c r="Z186" s="57"/>
      <c r="AA186" s="53"/>
      <c r="AB186" s="53"/>
      <c r="AC186" s="266"/>
      <c r="AD186" s="53"/>
      <c r="AE186" s="312" t="s">
        <v>179</v>
      </c>
      <c r="AF186" s="53"/>
      <c r="AG186" s="119">
        <v>295</v>
      </c>
      <c r="AH186" s="118">
        <v>295</v>
      </c>
      <c r="AI186" s="118"/>
      <c r="AJ186" s="41" t="s">
        <v>179</v>
      </c>
      <c r="AK186" s="265" t="s">
        <v>3701</v>
      </c>
      <c r="AL186" s="53"/>
      <c r="AM186" s="266"/>
      <c r="AN186" s="75"/>
      <c r="AO186" s="392"/>
      <c r="AP186" s="482"/>
      <c r="AQ186" s="267"/>
      <c r="AR186" s="267"/>
      <c r="AS186" s="268"/>
      <c r="AT186" s="268"/>
      <c r="AU186" s="268"/>
      <c r="AV186" s="268"/>
      <c r="AW186" s="268"/>
      <c r="AX186" s="186"/>
      <c r="AY186" s="186"/>
      <c r="AZ186" s="186"/>
      <c r="BA186" s="186"/>
      <c r="BB186" s="186"/>
      <c r="BC186" s="186"/>
      <c r="BD186" s="186"/>
      <c r="BE186" s="186"/>
      <c r="BF186" s="186"/>
      <c r="BG186" s="186"/>
      <c r="BH186" s="186"/>
      <c r="BI186" s="186"/>
      <c r="BJ186" s="186"/>
      <c r="BK186" s="186"/>
      <c r="BL186" s="186"/>
      <c r="BM186" s="186"/>
      <c r="BN186" s="186"/>
      <c r="BO186" s="186"/>
      <c r="BP186" s="186"/>
      <c r="BQ186" s="186"/>
      <c r="BR186" s="186"/>
      <c r="BS186" s="186"/>
      <c r="BT186" s="186"/>
      <c r="BU186" s="186"/>
      <c r="BV186" s="186"/>
      <c r="BW186" s="186"/>
      <c r="BX186" s="186"/>
      <c r="BY186" s="186"/>
      <c r="BZ186" s="186"/>
      <c r="CA186" s="186"/>
      <c r="CB186" s="186"/>
      <c r="CC186" s="186"/>
      <c r="CD186" s="186"/>
      <c r="CE186" s="186"/>
      <c r="CF186" s="186"/>
      <c r="CG186" s="186"/>
      <c r="CH186" s="186"/>
      <c r="CI186" s="186"/>
      <c r="CJ186" s="186"/>
      <c r="CK186" s="186"/>
      <c r="CL186" s="186"/>
      <c r="CM186" s="186"/>
      <c r="CN186" s="186"/>
      <c r="CO186" s="186"/>
      <c r="CP186" s="186"/>
      <c r="CQ186" s="186"/>
      <c r="CR186" s="186"/>
      <c r="CS186" s="186"/>
      <c r="CT186" s="186"/>
      <c r="CU186" s="186"/>
      <c r="CV186" s="186"/>
      <c r="CW186" s="186"/>
      <c r="CX186" s="186"/>
      <c r="CY186" s="186"/>
      <c r="CZ186" s="186"/>
      <c r="DA186" s="186"/>
      <c r="DB186" s="186"/>
      <c r="DC186" s="186"/>
      <c r="DD186" s="186"/>
      <c r="DE186" s="186"/>
      <c r="DF186" s="186"/>
      <c r="DG186" s="186"/>
      <c r="DH186" s="186"/>
      <c r="DI186" s="186"/>
      <c r="DJ186" s="186"/>
      <c r="DK186" s="186"/>
      <c r="DL186" s="186"/>
      <c r="DM186" s="186"/>
      <c r="DN186" s="186"/>
      <c r="DO186" s="186"/>
      <c r="DP186" s="186"/>
      <c r="DQ186" s="186"/>
      <c r="DR186" s="186"/>
      <c r="DS186" s="186"/>
      <c r="DT186" s="186"/>
      <c r="DU186" s="186"/>
      <c r="DV186" s="186"/>
      <c r="DW186" s="186"/>
      <c r="DX186" s="186"/>
      <c r="DY186" s="186"/>
      <c r="DZ186" s="186"/>
      <c r="EA186" s="186"/>
      <c r="EB186" s="186"/>
      <c r="EC186" s="186"/>
      <c r="ED186" s="186"/>
      <c r="EE186" s="186"/>
      <c r="EF186" s="186"/>
      <c r="EG186" s="186"/>
      <c r="EH186" s="186"/>
      <c r="EI186" s="186"/>
      <c r="EJ186" s="269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</row>
    <row r="187" spans="1:161" s="2" customFormat="1" ht="15" customHeight="1">
      <c r="A187" s="3" t="s">
        <v>3592</v>
      </c>
      <c r="B187" s="3"/>
      <c r="C187" s="6" t="s">
        <v>56</v>
      </c>
      <c r="D187" s="53"/>
      <c r="E187" s="53">
        <v>25</v>
      </c>
      <c r="F187" s="21" t="s">
        <v>3702</v>
      </c>
      <c r="G187" s="21" t="s">
        <v>3703</v>
      </c>
      <c r="H187" s="53"/>
      <c r="I187" s="6" t="s">
        <v>3704</v>
      </c>
      <c r="J187" s="6" t="s">
        <v>3705</v>
      </c>
      <c r="K187" s="53" t="s">
        <v>135</v>
      </c>
      <c r="L187" s="53">
        <v>67501</v>
      </c>
      <c r="M187" s="6" t="s">
        <v>3706</v>
      </c>
      <c r="N187" s="6"/>
      <c r="O187" s="6" t="s">
        <v>3707</v>
      </c>
      <c r="P187" s="21" t="s">
        <v>3708</v>
      </c>
      <c r="Q187" s="21" t="s">
        <v>3709</v>
      </c>
      <c r="R187" s="21" t="s">
        <v>3705</v>
      </c>
      <c r="S187" s="53" t="s">
        <v>135</v>
      </c>
      <c r="T187" s="53">
        <v>67502</v>
      </c>
      <c r="U187" s="21"/>
      <c r="V187" s="260" t="s">
        <v>3710</v>
      </c>
      <c r="W187" s="53" t="s">
        <v>3711</v>
      </c>
      <c r="X187" s="41" t="s">
        <v>179</v>
      </c>
      <c r="Y187" s="53"/>
      <c r="Z187" s="53"/>
      <c r="AA187" s="53"/>
      <c r="AB187" s="53"/>
      <c r="AC187" s="266"/>
      <c r="AD187" s="53"/>
      <c r="AE187" s="312" t="s">
        <v>179</v>
      </c>
      <c r="AF187" s="53"/>
      <c r="AG187" s="118">
        <v>270</v>
      </c>
      <c r="AH187" s="118">
        <v>270</v>
      </c>
      <c r="AI187" s="118"/>
      <c r="AJ187" s="41" t="s">
        <v>179</v>
      </c>
      <c r="AK187" s="62" t="s">
        <v>3712</v>
      </c>
      <c r="AL187" s="53"/>
      <c r="AM187" s="266"/>
      <c r="AN187" s="75"/>
      <c r="AO187" s="392"/>
      <c r="AP187" s="482"/>
      <c r="AQ187" s="267"/>
      <c r="AR187" s="267"/>
      <c r="AS187" s="268"/>
      <c r="AT187" s="268"/>
      <c r="AU187" s="268"/>
      <c r="AV187" s="268"/>
      <c r="AW187" s="268"/>
      <c r="AX187" s="268"/>
      <c r="AY187" s="268"/>
      <c r="AZ187" s="268"/>
      <c r="BA187" s="268"/>
      <c r="BB187" s="268"/>
      <c r="BC187" s="268"/>
      <c r="BD187" s="268"/>
      <c r="BE187" s="268"/>
      <c r="BF187" s="268"/>
      <c r="BG187" s="268"/>
      <c r="BH187" s="268"/>
      <c r="BI187" s="268"/>
      <c r="BJ187" s="268"/>
      <c r="BK187" s="268"/>
      <c r="BL187" s="268"/>
      <c r="BM187" s="268"/>
      <c r="BN187" s="268"/>
      <c r="BO187" s="268"/>
      <c r="BP187" s="186"/>
      <c r="BQ187" s="186"/>
      <c r="BR187" s="186"/>
      <c r="BS187" s="186"/>
      <c r="BT187" s="186"/>
      <c r="BU187" s="186"/>
      <c r="BV187" s="186"/>
      <c r="BW187" s="186"/>
      <c r="BX187" s="186"/>
      <c r="BY187" s="186"/>
      <c r="BZ187" s="186"/>
      <c r="CA187" s="186"/>
      <c r="CB187" s="186"/>
      <c r="CC187" s="186"/>
      <c r="CD187" s="186"/>
      <c r="CE187" s="186"/>
      <c r="CF187" s="186"/>
      <c r="CG187" s="186"/>
      <c r="CH187" s="186"/>
      <c r="CI187" s="186"/>
      <c r="CJ187" s="186"/>
      <c r="CK187" s="186"/>
      <c r="CL187" s="186"/>
      <c r="CM187" s="186"/>
      <c r="CN187" s="186"/>
      <c r="CO187" s="186"/>
      <c r="CP187" s="186"/>
      <c r="CQ187" s="186"/>
      <c r="CR187" s="186"/>
      <c r="CS187" s="186"/>
      <c r="CT187" s="186"/>
      <c r="CU187" s="186"/>
      <c r="CV187" s="186"/>
      <c r="CW187" s="186"/>
      <c r="CX187" s="186"/>
      <c r="CY187" s="186"/>
      <c r="CZ187" s="186"/>
      <c r="DA187" s="186"/>
      <c r="DB187" s="186"/>
      <c r="DC187" s="186"/>
      <c r="DD187" s="186"/>
      <c r="DE187" s="186"/>
      <c r="DF187" s="186"/>
      <c r="DG187" s="186"/>
      <c r="DH187" s="186"/>
      <c r="DI187" s="186"/>
      <c r="DJ187" s="186"/>
      <c r="DK187" s="186"/>
      <c r="DL187" s="186"/>
      <c r="DM187" s="186"/>
      <c r="DN187" s="186"/>
      <c r="DO187" s="186"/>
      <c r="DP187" s="186"/>
      <c r="DQ187" s="186"/>
      <c r="DR187" s="186"/>
      <c r="DS187" s="186"/>
      <c r="DT187" s="186"/>
      <c r="DU187" s="186"/>
      <c r="DV187" s="186"/>
      <c r="DW187" s="186"/>
      <c r="DX187" s="186"/>
      <c r="DY187" s="186"/>
      <c r="DZ187" s="186"/>
      <c r="EA187" s="186"/>
      <c r="EB187" s="186"/>
      <c r="EC187" s="186"/>
      <c r="ED187" s="186"/>
      <c r="EE187" s="186"/>
      <c r="EF187" s="186"/>
      <c r="EG187" s="186"/>
      <c r="EH187" s="186"/>
      <c r="EI187" s="186"/>
      <c r="EJ187" s="269"/>
    </row>
    <row r="188" spans="1:161" s="24" customFormat="1" ht="15" customHeight="1">
      <c r="A188" s="3" t="s">
        <v>3592</v>
      </c>
      <c r="B188" s="3"/>
      <c r="C188" s="6" t="s">
        <v>56</v>
      </c>
      <c r="D188" s="53"/>
      <c r="E188" s="53">
        <v>19</v>
      </c>
      <c r="F188" s="21" t="s">
        <v>3713</v>
      </c>
      <c r="G188" s="21" t="s">
        <v>3714</v>
      </c>
      <c r="H188" s="53"/>
      <c r="I188" s="6" t="s">
        <v>3715</v>
      </c>
      <c r="J188" s="6" t="s">
        <v>311</v>
      </c>
      <c r="K188" s="53" t="s">
        <v>343</v>
      </c>
      <c r="L188" s="266">
        <v>46953</v>
      </c>
      <c r="M188" s="387" t="s">
        <v>3716</v>
      </c>
      <c r="N188" s="476"/>
      <c r="O188" s="387" t="s">
        <v>3717</v>
      </c>
      <c r="P188" s="6" t="s">
        <v>3718</v>
      </c>
      <c r="Q188" s="21" t="s">
        <v>3719</v>
      </c>
      <c r="R188" s="21" t="s">
        <v>311</v>
      </c>
      <c r="S188" s="53" t="s">
        <v>343</v>
      </c>
      <c r="T188" s="53" t="s">
        <v>3720</v>
      </c>
      <c r="U188" s="6"/>
      <c r="V188" s="737" t="s">
        <v>3721</v>
      </c>
      <c r="W188" s="21"/>
      <c r="X188" s="41" t="s">
        <v>179</v>
      </c>
      <c r="Y188" s="57"/>
      <c r="Z188" s="53"/>
      <c r="AA188" s="53"/>
      <c r="AB188" s="53"/>
      <c r="AC188" s="266"/>
      <c r="AD188" s="53"/>
      <c r="AE188" s="312" t="s">
        <v>179</v>
      </c>
      <c r="AF188" s="21"/>
      <c r="AG188" s="118">
        <v>295</v>
      </c>
      <c r="AH188" s="118">
        <v>295</v>
      </c>
      <c r="AI188" s="118"/>
      <c r="AJ188" s="41" t="s">
        <v>179</v>
      </c>
      <c r="AK188" s="265" t="s">
        <v>3722</v>
      </c>
      <c r="AL188" s="53"/>
      <c r="AM188" s="266"/>
      <c r="AN188" s="75"/>
      <c r="AO188" s="392"/>
      <c r="AP188" s="482"/>
      <c r="AQ188" s="267"/>
      <c r="AR188" s="267"/>
      <c r="AS188" s="268"/>
      <c r="AT188" s="268"/>
      <c r="AU188" s="268"/>
      <c r="AV188" s="268"/>
      <c r="AW188" s="268"/>
      <c r="AX188" s="186"/>
      <c r="AY188" s="268"/>
      <c r="AZ188" s="268"/>
      <c r="BA188" s="268"/>
      <c r="BB188" s="268"/>
      <c r="BC188" s="268"/>
      <c r="BD188" s="268"/>
      <c r="BE188" s="268"/>
      <c r="BF188" s="268"/>
      <c r="BG188" s="268"/>
      <c r="BH188" s="268"/>
      <c r="BI188" s="268"/>
      <c r="BJ188" s="268"/>
      <c r="BK188" s="268"/>
      <c r="BL188" s="268"/>
      <c r="BM188" s="268"/>
      <c r="BN188" s="268"/>
      <c r="BO188" s="268"/>
      <c r="BP188" s="186"/>
      <c r="BQ188" s="186"/>
      <c r="BR188" s="186"/>
      <c r="BS188" s="186"/>
      <c r="BT188" s="186"/>
      <c r="BU188" s="186"/>
      <c r="BV188" s="186"/>
      <c r="BW188" s="186"/>
      <c r="BX188" s="186"/>
      <c r="BY188" s="186"/>
      <c r="BZ188" s="186"/>
      <c r="CA188" s="186"/>
      <c r="CB188" s="186"/>
      <c r="CC188" s="186"/>
      <c r="CD188" s="186"/>
      <c r="CE188" s="186"/>
      <c r="CF188" s="186"/>
      <c r="CG188" s="186"/>
      <c r="CH188" s="186"/>
      <c r="CI188" s="186"/>
      <c r="CJ188" s="186"/>
      <c r="CK188" s="186"/>
      <c r="CL188" s="186"/>
      <c r="CM188" s="186"/>
      <c r="CN188" s="186"/>
      <c r="CO188" s="186"/>
      <c r="CP188" s="186"/>
      <c r="CQ188" s="186"/>
      <c r="CR188" s="186"/>
      <c r="CS188" s="186"/>
      <c r="CT188" s="186"/>
      <c r="CU188" s="186"/>
      <c r="CV188" s="186"/>
      <c r="CW188" s="186"/>
      <c r="CX188" s="186"/>
      <c r="CY188" s="186"/>
      <c r="CZ188" s="186"/>
      <c r="DA188" s="186"/>
      <c r="DB188" s="186"/>
      <c r="DC188" s="186"/>
      <c r="DD188" s="186"/>
      <c r="DE188" s="186"/>
      <c r="DF188" s="186"/>
      <c r="DG188" s="186"/>
      <c r="DH188" s="186"/>
      <c r="DI188" s="186"/>
      <c r="DJ188" s="186"/>
      <c r="DK188" s="186"/>
      <c r="DL188" s="186"/>
      <c r="DM188" s="186"/>
      <c r="DN188" s="186"/>
      <c r="DO188" s="186"/>
      <c r="DP188" s="186"/>
      <c r="DQ188" s="186"/>
      <c r="DR188" s="186"/>
      <c r="DS188" s="186"/>
      <c r="DT188" s="186"/>
      <c r="DU188" s="186"/>
      <c r="DV188" s="186"/>
      <c r="DW188" s="186"/>
      <c r="DX188" s="186"/>
      <c r="DY188" s="186"/>
      <c r="DZ188" s="186"/>
      <c r="EA188" s="186"/>
      <c r="EB188" s="186"/>
      <c r="EC188" s="186"/>
      <c r="ED188" s="186"/>
      <c r="EE188" s="186"/>
      <c r="EF188" s="186"/>
      <c r="EG188" s="186"/>
      <c r="EH188" s="186"/>
      <c r="EI188" s="186"/>
      <c r="EJ188" s="269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</row>
    <row r="189" spans="1:161" s="80" customFormat="1" ht="15" customHeight="1">
      <c r="A189" s="3" t="s">
        <v>3592</v>
      </c>
      <c r="B189" s="3"/>
      <c r="C189" s="6" t="s">
        <v>2710</v>
      </c>
      <c r="D189" s="3">
        <v>61</v>
      </c>
      <c r="E189" s="3">
        <v>48</v>
      </c>
      <c r="F189" s="2" t="s">
        <v>3723</v>
      </c>
      <c r="G189" s="2" t="s">
        <v>3724</v>
      </c>
      <c r="H189" s="53" t="s">
        <v>3725</v>
      </c>
      <c r="I189" s="58" t="s">
        <v>3726</v>
      </c>
      <c r="J189" s="58" t="s">
        <v>3727</v>
      </c>
      <c r="K189" s="3" t="s">
        <v>185</v>
      </c>
      <c r="L189" s="310">
        <v>92618</v>
      </c>
      <c r="M189" s="21" t="s">
        <v>2007</v>
      </c>
      <c r="N189" s="278"/>
      <c r="O189" s="58" t="s">
        <v>2008</v>
      </c>
      <c r="P189" s="2" t="s">
        <v>3728</v>
      </c>
      <c r="Q189" s="2" t="s">
        <v>3729</v>
      </c>
      <c r="R189" s="2" t="s">
        <v>3730</v>
      </c>
      <c r="S189" s="3" t="s">
        <v>185</v>
      </c>
      <c r="T189" s="593">
        <v>92610</v>
      </c>
      <c r="U189" s="2"/>
      <c r="V189" s="736" t="s">
        <v>2013</v>
      </c>
      <c r="W189" s="59"/>
      <c r="X189" s="41" t="s">
        <v>179</v>
      </c>
      <c r="Y189" s="3"/>
      <c r="Z189" s="3"/>
      <c r="AA189" s="3"/>
      <c r="AB189" s="3"/>
      <c r="AC189" s="310"/>
      <c r="AD189" s="3"/>
      <c r="AE189" s="312" t="s">
        <v>179</v>
      </c>
      <c r="AF189" s="3">
        <v>50</v>
      </c>
      <c r="AG189" s="60">
        <v>320</v>
      </c>
      <c r="AH189" s="61">
        <v>320</v>
      </c>
      <c r="AI189" s="60"/>
      <c r="AJ189" s="41" t="s">
        <v>179</v>
      </c>
      <c r="AK189" s="62" t="s">
        <v>3731</v>
      </c>
      <c r="AL189" s="3"/>
      <c r="AM189" s="310"/>
      <c r="AN189" s="75"/>
      <c r="AO189" s="392"/>
      <c r="AP189" s="482"/>
      <c r="AQ189" s="271"/>
      <c r="AR189" s="271"/>
      <c r="AS189" s="186"/>
      <c r="AT189" s="186"/>
      <c r="AU189" s="186"/>
      <c r="AV189" s="186"/>
      <c r="AW189" s="186"/>
      <c r="AX189" s="186"/>
      <c r="AY189" s="186"/>
      <c r="AZ189" s="186"/>
      <c r="BA189" s="186"/>
      <c r="BB189" s="186"/>
      <c r="BC189" s="186"/>
      <c r="BD189" s="186"/>
      <c r="BE189" s="186"/>
      <c r="BF189" s="186"/>
      <c r="BG189" s="186"/>
      <c r="BH189" s="186"/>
      <c r="BI189" s="186"/>
      <c r="BJ189" s="186"/>
      <c r="BK189" s="186"/>
      <c r="BL189" s="186"/>
      <c r="BM189" s="186"/>
      <c r="BN189" s="186"/>
      <c r="BO189" s="186"/>
      <c r="BP189" s="186"/>
      <c r="BQ189" s="186"/>
      <c r="BR189" s="186"/>
      <c r="BS189" s="186"/>
      <c r="BT189" s="186"/>
      <c r="BU189" s="186"/>
      <c r="BV189" s="186"/>
      <c r="BW189" s="186"/>
      <c r="BX189" s="186"/>
      <c r="BY189" s="186"/>
      <c r="BZ189" s="186"/>
      <c r="CA189" s="186"/>
      <c r="CB189" s="186"/>
      <c r="CC189" s="186"/>
      <c r="CD189" s="186"/>
      <c r="CE189" s="186"/>
      <c r="CF189" s="186"/>
      <c r="CG189" s="186"/>
      <c r="CH189" s="186"/>
      <c r="CI189" s="186"/>
      <c r="CJ189" s="186"/>
      <c r="CK189" s="186"/>
      <c r="CL189" s="186"/>
      <c r="CM189" s="186"/>
      <c r="CN189" s="186"/>
      <c r="CO189" s="186"/>
      <c r="CP189" s="186"/>
      <c r="CQ189" s="186"/>
      <c r="CR189" s="186"/>
      <c r="CS189" s="186"/>
      <c r="CT189" s="186"/>
      <c r="CU189" s="186"/>
      <c r="CV189" s="186"/>
      <c r="CW189" s="186"/>
      <c r="CX189" s="186"/>
      <c r="CY189" s="186"/>
      <c r="CZ189" s="186"/>
      <c r="DA189" s="186"/>
      <c r="DB189" s="186"/>
      <c r="DC189" s="186"/>
      <c r="DD189" s="186"/>
      <c r="DE189" s="186"/>
      <c r="DF189" s="186"/>
      <c r="DG189" s="186"/>
      <c r="DH189" s="186"/>
      <c r="DI189" s="186"/>
      <c r="DJ189" s="186"/>
      <c r="DK189" s="186"/>
      <c r="DL189" s="186"/>
      <c r="DM189" s="186"/>
      <c r="DN189" s="186"/>
      <c r="DO189" s="186"/>
      <c r="DP189" s="186"/>
      <c r="DQ189" s="186"/>
      <c r="DR189" s="186"/>
      <c r="DS189" s="186"/>
      <c r="DT189" s="186"/>
      <c r="DU189" s="186"/>
      <c r="DV189" s="186"/>
      <c r="DW189" s="186"/>
      <c r="DX189" s="186"/>
      <c r="DY189" s="186"/>
      <c r="DZ189" s="186"/>
      <c r="EA189" s="186"/>
      <c r="EB189" s="186"/>
      <c r="EC189" s="186"/>
      <c r="ED189" s="186"/>
      <c r="EE189" s="186"/>
      <c r="EF189" s="186"/>
      <c r="EG189" s="186"/>
      <c r="EH189" s="186"/>
      <c r="EI189" s="186"/>
      <c r="EJ189" s="269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</row>
    <row r="190" spans="1:161" s="24" customFormat="1" ht="15" customHeight="1">
      <c r="A190" s="3" t="s">
        <v>3592</v>
      </c>
      <c r="B190" s="3"/>
      <c r="C190" s="6" t="s">
        <v>2710</v>
      </c>
      <c r="D190" s="3"/>
      <c r="E190" s="3">
        <v>43</v>
      </c>
      <c r="F190" s="2" t="s">
        <v>3732</v>
      </c>
      <c r="G190" s="2" t="s">
        <v>3733</v>
      </c>
      <c r="H190" s="53" t="s">
        <v>3725</v>
      </c>
      <c r="I190" s="58" t="s">
        <v>3726</v>
      </c>
      <c r="J190" s="58" t="s">
        <v>3727</v>
      </c>
      <c r="K190" s="3" t="s">
        <v>185</v>
      </c>
      <c r="L190" s="310">
        <v>92618</v>
      </c>
      <c r="M190" s="21" t="s">
        <v>2007</v>
      </c>
      <c r="N190" s="278"/>
      <c r="O190" s="58" t="s">
        <v>2008</v>
      </c>
      <c r="P190" s="2" t="s">
        <v>3728</v>
      </c>
      <c r="Q190" s="2" t="s">
        <v>3729</v>
      </c>
      <c r="R190" s="2" t="s">
        <v>3730</v>
      </c>
      <c r="S190" s="3" t="s">
        <v>185</v>
      </c>
      <c r="T190" s="593">
        <v>92610</v>
      </c>
      <c r="U190" s="2"/>
      <c r="V190" s="736" t="s">
        <v>2013</v>
      </c>
      <c r="W190" s="59"/>
      <c r="X190" s="41" t="s">
        <v>179</v>
      </c>
      <c r="Y190" s="3"/>
      <c r="Z190" s="3"/>
      <c r="AA190" s="3"/>
      <c r="AB190" s="3"/>
      <c r="AC190" s="310"/>
      <c r="AD190" s="3"/>
      <c r="AE190" s="312" t="s">
        <v>179</v>
      </c>
      <c r="AF190" s="3">
        <v>50</v>
      </c>
      <c r="AG190" s="60">
        <v>320</v>
      </c>
      <c r="AH190" s="61">
        <v>320</v>
      </c>
      <c r="AI190" s="60"/>
      <c r="AJ190" s="41" t="s">
        <v>179</v>
      </c>
      <c r="AK190" s="62" t="s">
        <v>3731</v>
      </c>
      <c r="AL190" s="3"/>
      <c r="AM190" s="310"/>
      <c r="AN190" s="75"/>
      <c r="AO190" s="392"/>
      <c r="AP190" s="482"/>
      <c r="AQ190" s="271"/>
      <c r="AR190" s="271"/>
      <c r="AS190" s="186"/>
      <c r="AT190" s="186"/>
      <c r="AU190" s="186"/>
      <c r="AV190" s="186"/>
      <c r="AW190" s="186"/>
      <c r="AX190" s="186"/>
      <c r="AY190" s="186"/>
      <c r="AZ190" s="186"/>
      <c r="BA190" s="186"/>
      <c r="BB190" s="186"/>
      <c r="BC190" s="186"/>
      <c r="BD190" s="186"/>
      <c r="BE190" s="186"/>
      <c r="BF190" s="186"/>
      <c r="BG190" s="186"/>
      <c r="BH190" s="186"/>
      <c r="BI190" s="186"/>
      <c r="BJ190" s="186"/>
      <c r="BK190" s="186"/>
      <c r="BL190" s="186"/>
      <c r="BM190" s="186"/>
      <c r="BN190" s="186"/>
      <c r="BO190" s="186"/>
      <c r="BP190" s="186"/>
      <c r="BQ190" s="186"/>
      <c r="BR190" s="186"/>
      <c r="BS190" s="186"/>
      <c r="BT190" s="186"/>
      <c r="BU190" s="186"/>
      <c r="BV190" s="186"/>
      <c r="BW190" s="186"/>
      <c r="BX190" s="186"/>
      <c r="BY190" s="186"/>
      <c r="BZ190" s="186"/>
      <c r="CA190" s="186"/>
      <c r="CB190" s="186"/>
      <c r="CC190" s="186"/>
      <c r="CD190" s="186"/>
      <c r="CE190" s="186"/>
      <c r="CF190" s="186"/>
      <c r="CG190" s="186"/>
      <c r="CH190" s="186"/>
      <c r="CI190" s="186"/>
      <c r="CJ190" s="186"/>
      <c r="CK190" s="186"/>
      <c r="CL190" s="186"/>
      <c r="CM190" s="186"/>
      <c r="CN190" s="186"/>
      <c r="CO190" s="186"/>
      <c r="CP190" s="186"/>
      <c r="CQ190" s="186"/>
      <c r="CR190" s="186"/>
      <c r="CS190" s="186"/>
      <c r="CT190" s="186"/>
      <c r="CU190" s="186"/>
      <c r="CV190" s="186"/>
      <c r="CW190" s="186"/>
      <c r="CX190" s="186"/>
      <c r="CY190" s="186"/>
      <c r="CZ190" s="186"/>
      <c r="DA190" s="186"/>
      <c r="DB190" s="186"/>
      <c r="DC190" s="186"/>
      <c r="DD190" s="186"/>
      <c r="DE190" s="186"/>
      <c r="DF190" s="186"/>
      <c r="DG190" s="186"/>
      <c r="DH190" s="186"/>
      <c r="DI190" s="186"/>
      <c r="DJ190" s="186"/>
      <c r="DK190" s="186"/>
      <c r="DL190" s="186"/>
      <c r="DM190" s="186"/>
      <c r="DN190" s="186"/>
      <c r="DO190" s="186"/>
      <c r="DP190" s="186"/>
      <c r="DQ190" s="186"/>
      <c r="DR190" s="186"/>
      <c r="DS190" s="186"/>
      <c r="DT190" s="186"/>
      <c r="DU190" s="186"/>
      <c r="DV190" s="186"/>
      <c r="DW190" s="186"/>
      <c r="DX190" s="186"/>
      <c r="DY190" s="186"/>
      <c r="DZ190" s="186"/>
      <c r="EA190" s="186"/>
      <c r="EB190" s="186"/>
      <c r="EC190" s="186"/>
      <c r="ED190" s="186"/>
      <c r="EE190" s="186"/>
      <c r="EF190" s="186"/>
      <c r="EG190" s="186"/>
      <c r="EH190" s="186"/>
      <c r="EI190" s="186"/>
      <c r="EJ190" s="269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</row>
    <row r="191" spans="1:161" s="24" customFormat="1" ht="15" customHeight="1">
      <c r="A191" s="3" t="s">
        <v>3592</v>
      </c>
      <c r="B191" s="3"/>
      <c r="C191" s="6" t="s">
        <v>2740</v>
      </c>
      <c r="D191" s="53"/>
      <c r="E191" s="53">
        <v>29</v>
      </c>
      <c r="F191" s="2" t="s">
        <v>3734</v>
      </c>
      <c r="G191" s="21" t="s">
        <v>3735</v>
      </c>
      <c r="H191" s="53"/>
      <c r="I191" s="6" t="s">
        <v>3736</v>
      </c>
      <c r="J191" s="6" t="s">
        <v>3737</v>
      </c>
      <c r="K191" s="53" t="s">
        <v>485</v>
      </c>
      <c r="L191" s="266">
        <v>33935</v>
      </c>
      <c r="M191" s="82" t="s">
        <v>1682</v>
      </c>
      <c r="N191" s="275"/>
      <c r="O191" s="6" t="s">
        <v>1683</v>
      </c>
      <c r="P191" s="21" t="s">
        <v>1684</v>
      </c>
      <c r="Q191" s="21" t="s">
        <v>1685</v>
      </c>
      <c r="R191" s="21" t="s">
        <v>1681</v>
      </c>
      <c r="S191" s="53" t="s">
        <v>485</v>
      </c>
      <c r="T191" s="53">
        <v>32809</v>
      </c>
      <c r="U191" s="21"/>
      <c r="V191" s="260" t="s">
        <v>1686</v>
      </c>
      <c r="W191" s="54"/>
      <c r="X191" s="41" t="s">
        <v>179</v>
      </c>
      <c r="Y191" s="53"/>
      <c r="Z191" s="53"/>
      <c r="AA191" s="53"/>
      <c r="AB191" s="57"/>
      <c r="AC191" s="266"/>
      <c r="AD191" s="57"/>
      <c r="AE191" s="312" t="s">
        <v>179</v>
      </c>
      <c r="AF191" s="53"/>
      <c r="AG191" s="118">
        <v>295</v>
      </c>
      <c r="AH191" s="119">
        <v>295</v>
      </c>
      <c r="AI191" s="118"/>
      <c r="AJ191" s="41" t="s">
        <v>179</v>
      </c>
      <c r="AK191" s="62" t="s">
        <v>3738</v>
      </c>
      <c r="AL191" s="53"/>
      <c r="AM191" s="266"/>
      <c r="AN191" s="75"/>
      <c r="AO191" s="53"/>
      <c r="AP191" s="348"/>
      <c r="AQ191" s="267"/>
      <c r="AR191" s="267"/>
      <c r="AS191" s="186"/>
      <c r="AT191" s="186"/>
      <c r="AU191" s="186"/>
      <c r="AV191" s="186"/>
      <c r="AW191" s="186"/>
      <c r="AX191" s="186"/>
      <c r="AY191" s="186"/>
      <c r="AZ191" s="186"/>
      <c r="BA191" s="186"/>
      <c r="BB191" s="186"/>
      <c r="BC191" s="186"/>
      <c r="BD191" s="186"/>
      <c r="BE191" s="186"/>
      <c r="BF191" s="186"/>
      <c r="BG191" s="186"/>
      <c r="BH191" s="186"/>
      <c r="BI191" s="186"/>
      <c r="BJ191" s="186"/>
      <c r="BK191" s="186"/>
      <c r="BL191" s="186"/>
      <c r="BM191" s="186"/>
      <c r="BN191" s="186"/>
      <c r="BO191" s="186"/>
      <c r="BP191" s="186"/>
      <c r="BQ191" s="186"/>
      <c r="BR191" s="186"/>
      <c r="BS191" s="186"/>
      <c r="BT191" s="186"/>
      <c r="BU191" s="186"/>
      <c r="BV191" s="186"/>
      <c r="BW191" s="186"/>
      <c r="BX191" s="186"/>
      <c r="BY191" s="186"/>
      <c r="BZ191" s="186"/>
      <c r="CA191" s="186"/>
      <c r="CB191" s="186"/>
      <c r="CC191" s="186"/>
      <c r="CD191" s="186"/>
      <c r="CE191" s="186"/>
      <c r="CF191" s="186"/>
      <c r="CG191" s="186"/>
      <c r="CH191" s="186"/>
      <c r="CI191" s="186"/>
      <c r="CJ191" s="186"/>
      <c r="CK191" s="186"/>
      <c r="CL191" s="186"/>
      <c r="CM191" s="186"/>
      <c r="CN191" s="186"/>
      <c r="CO191" s="186"/>
      <c r="CP191" s="186"/>
      <c r="CQ191" s="186"/>
      <c r="CR191" s="186"/>
      <c r="CS191" s="186"/>
      <c r="CT191" s="186"/>
      <c r="CU191" s="186"/>
      <c r="CV191" s="186"/>
      <c r="CW191" s="186"/>
      <c r="CX191" s="186"/>
      <c r="CY191" s="186"/>
      <c r="CZ191" s="186"/>
      <c r="DA191" s="186"/>
      <c r="DB191" s="186"/>
      <c r="DC191" s="186"/>
      <c r="DD191" s="186"/>
      <c r="DE191" s="186"/>
      <c r="DF191" s="186"/>
      <c r="DG191" s="186"/>
      <c r="DH191" s="186"/>
      <c r="DI191" s="186"/>
      <c r="DJ191" s="186"/>
      <c r="DK191" s="186"/>
      <c r="DL191" s="186"/>
      <c r="DM191" s="186"/>
      <c r="DN191" s="186"/>
      <c r="DO191" s="186"/>
      <c r="DP191" s="186"/>
      <c r="DQ191" s="186"/>
      <c r="DR191" s="186"/>
      <c r="DS191" s="186"/>
      <c r="DT191" s="186"/>
      <c r="DU191" s="186"/>
      <c r="DV191" s="186"/>
      <c r="DW191" s="186"/>
      <c r="DX191" s="186"/>
      <c r="DY191" s="186"/>
      <c r="DZ191" s="186"/>
      <c r="EA191" s="186"/>
      <c r="EB191" s="186"/>
      <c r="EC191" s="186"/>
      <c r="ED191" s="186"/>
      <c r="EE191" s="186"/>
      <c r="EF191" s="186"/>
      <c r="EG191" s="186"/>
      <c r="EH191" s="186"/>
      <c r="EI191" s="186"/>
      <c r="EJ191" s="269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</row>
    <row r="192" spans="1:161" s="24" customFormat="1" ht="15" customHeight="1">
      <c r="A192" s="3" t="s">
        <v>3592</v>
      </c>
      <c r="B192" s="517"/>
      <c r="C192" s="6" t="s">
        <v>2710</v>
      </c>
      <c r="D192" s="517"/>
      <c r="E192" s="517">
        <v>56</v>
      </c>
      <c r="F192" s="518" t="s">
        <v>3739</v>
      </c>
      <c r="G192" s="518" t="s">
        <v>3740</v>
      </c>
      <c r="H192" s="53"/>
      <c r="I192" s="519" t="s">
        <v>1144</v>
      </c>
      <c r="J192" s="519" t="s">
        <v>1145</v>
      </c>
      <c r="K192" s="517" t="s">
        <v>185</v>
      </c>
      <c r="L192" s="521">
        <v>92530</v>
      </c>
      <c r="M192" s="21" t="s">
        <v>1146</v>
      </c>
      <c r="N192" s="278"/>
      <c r="O192" s="519" t="s">
        <v>1147</v>
      </c>
      <c r="P192" s="518" t="s">
        <v>1148</v>
      </c>
      <c r="Q192" s="518" t="s">
        <v>3741</v>
      </c>
      <c r="R192" s="518" t="s">
        <v>1150</v>
      </c>
      <c r="S192" s="517" t="s">
        <v>185</v>
      </c>
      <c r="T192" s="53">
        <v>92883</v>
      </c>
      <c r="U192" s="518"/>
      <c r="V192" s="260" t="s">
        <v>1151</v>
      </c>
      <c r="W192" s="520"/>
      <c r="X192" s="41" t="s">
        <v>179</v>
      </c>
      <c r="Y192" s="517"/>
      <c r="Z192" s="517"/>
      <c r="AA192" s="517" t="s">
        <v>3742</v>
      </c>
      <c r="AB192" s="517" t="s">
        <v>2685</v>
      </c>
      <c r="AC192" s="521" t="s">
        <v>3605</v>
      </c>
      <c r="AD192" s="517"/>
      <c r="AE192" s="312" t="s">
        <v>179</v>
      </c>
      <c r="AF192" s="517"/>
      <c r="AG192" s="522">
        <v>320</v>
      </c>
      <c r="AH192" s="523">
        <v>320</v>
      </c>
      <c r="AI192" s="522"/>
      <c r="AJ192" s="41" t="s">
        <v>179</v>
      </c>
      <c r="AK192" s="524" t="s">
        <v>3743</v>
      </c>
      <c r="AL192" s="517"/>
      <c r="AM192" s="521"/>
      <c r="AN192" s="75" t="s">
        <v>179</v>
      </c>
      <c r="AO192" s="517"/>
      <c r="AP192" s="568"/>
      <c r="AQ192" s="525"/>
      <c r="AR192" s="525"/>
      <c r="AS192" s="526"/>
      <c r="AT192" s="526"/>
      <c r="AU192" s="526"/>
      <c r="AV192" s="526"/>
      <c r="AW192" s="526"/>
      <c r="AX192" s="526"/>
      <c r="AY192" s="526"/>
      <c r="AZ192" s="526"/>
      <c r="BA192" s="526"/>
      <c r="BB192" s="526"/>
      <c r="BC192" s="526"/>
      <c r="BD192" s="526"/>
      <c r="BE192" s="526"/>
      <c r="BF192" s="526"/>
      <c r="BG192" s="526"/>
      <c r="BH192" s="526"/>
      <c r="BI192" s="526"/>
      <c r="BJ192" s="526"/>
      <c r="BK192" s="526"/>
      <c r="BL192" s="526"/>
      <c r="BM192" s="526"/>
      <c r="BN192" s="526"/>
      <c r="BO192" s="526"/>
      <c r="BP192" s="526"/>
      <c r="BQ192" s="526"/>
      <c r="BR192" s="526"/>
      <c r="BS192" s="526"/>
      <c r="BT192" s="526"/>
      <c r="BU192" s="526"/>
      <c r="BV192" s="526"/>
      <c r="BW192" s="526"/>
      <c r="BX192" s="526"/>
      <c r="BY192" s="526"/>
      <c r="BZ192" s="526"/>
      <c r="CA192" s="526"/>
      <c r="CB192" s="526"/>
      <c r="CC192" s="526"/>
      <c r="CD192" s="526"/>
      <c r="CE192" s="526"/>
      <c r="CF192" s="526"/>
      <c r="CG192" s="526"/>
      <c r="CH192" s="526"/>
      <c r="CI192" s="526"/>
      <c r="CJ192" s="526"/>
      <c r="CK192" s="526"/>
      <c r="CL192" s="526"/>
      <c r="CM192" s="526"/>
      <c r="CN192" s="526"/>
      <c r="CO192" s="526"/>
      <c r="CP192" s="526"/>
      <c r="CQ192" s="526"/>
      <c r="CR192" s="526"/>
      <c r="CS192" s="526"/>
      <c r="CT192" s="526"/>
      <c r="CU192" s="526"/>
      <c r="CV192" s="526"/>
      <c r="CW192" s="526"/>
      <c r="CX192" s="526"/>
      <c r="CY192" s="526"/>
      <c r="CZ192" s="526"/>
      <c r="DA192" s="526"/>
      <c r="DB192" s="526"/>
      <c r="DC192" s="526"/>
      <c r="DD192" s="526"/>
      <c r="DE192" s="526"/>
      <c r="DF192" s="526"/>
      <c r="DG192" s="526"/>
      <c r="DH192" s="526"/>
      <c r="DI192" s="526"/>
      <c r="DJ192" s="526"/>
      <c r="DK192" s="526"/>
      <c r="DL192" s="526"/>
      <c r="DM192" s="526"/>
      <c r="DN192" s="526"/>
      <c r="DO192" s="526"/>
      <c r="DP192" s="526"/>
      <c r="DQ192" s="526"/>
      <c r="DR192" s="526"/>
      <c r="DS192" s="526"/>
      <c r="DT192" s="526"/>
      <c r="DU192" s="526"/>
      <c r="DV192" s="526"/>
      <c r="DW192" s="526"/>
      <c r="DX192" s="526"/>
      <c r="DY192" s="526"/>
      <c r="DZ192" s="526"/>
      <c r="EA192" s="526"/>
      <c r="EB192" s="526"/>
      <c r="EC192" s="526"/>
      <c r="ED192" s="526"/>
      <c r="EE192" s="526"/>
      <c r="EF192" s="526"/>
      <c r="EG192" s="526"/>
      <c r="EH192" s="526"/>
      <c r="EI192" s="526"/>
      <c r="EJ192" s="527"/>
      <c r="EK192" s="518"/>
      <c r="EL192" s="518"/>
      <c r="EM192" s="518"/>
      <c r="EN192" s="518"/>
      <c r="EO192" s="518"/>
      <c r="EP192" s="518"/>
      <c r="EQ192" s="518"/>
      <c r="ER192" s="518"/>
      <c r="ES192" s="518"/>
      <c r="ET192" s="518"/>
      <c r="EU192" s="518"/>
      <c r="EV192" s="518"/>
      <c r="EW192" s="518"/>
      <c r="EX192" s="518"/>
      <c r="EY192" s="518"/>
      <c r="EZ192" s="518"/>
      <c r="FA192" s="518"/>
      <c r="FB192" s="518"/>
      <c r="FC192" s="518"/>
      <c r="FD192" s="518"/>
      <c r="FE192" s="518"/>
    </row>
    <row r="193" spans="1:161" s="24" customFormat="1" ht="15" customHeight="1">
      <c r="A193" s="3" t="s">
        <v>3592</v>
      </c>
      <c r="B193" s="3"/>
      <c r="C193" s="58" t="s">
        <v>3593</v>
      </c>
      <c r="D193" s="3"/>
      <c r="E193" s="3">
        <v>19</v>
      </c>
      <c r="F193" s="2" t="s">
        <v>3744</v>
      </c>
      <c r="G193" s="2" t="s">
        <v>3745</v>
      </c>
      <c r="H193" s="53"/>
      <c r="I193" s="58" t="s">
        <v>1175</v>
      </c>
      <c r="J193" s="58" t="s">
        <v>156</v>
      </c>
      <c r="K193" s="3" t="s">
        <v>157</v>
      </c>
      <c r="L193" s="310">
        <v>78221</v>
      </c>
      <c r="M193" s="82" t="s">
        <v>1176</v>
      </c>
      <c r="N193" s="529"/>
      <c r="O193" s="58" t="s">
        <v>1177</v>
      </c>
      <c r="P193" s="2" t="s">
        <v>1178</v>
      </c>
      <c r="Q193" s="2" t="s">
        <v>3746</v>
      </c>
      <c r="R193" s="2" t="s">
        <v>156</v>
      </c>
      <c r="S193" s="3" t="s">
        <v>157</v>
      </c>
      <c r="T193" s="593">
        <v>78245</v>
      </c>
      <c r="U193" s="2"/>
      <c r="V193" s="736" t="s">
        <v>1179</v>
      </c>
      <c r="W193" s="59"/>
      <c r="X193" s="41" t="s">
        <v>179</v>
      </c>
      <c r="Y193" s="3"/>
      <c r="Z193" s="3"/>
      <c r="AA193" s="3"/>
      <c r="AB193" s="3"/>
      <c r="AC193" s="310"/>
      <c r="AD193" s="3"/>
      <c r="AE193" s="312" t="s">
        <v>179</v>
      </c>
      <c r="AF193" s="3"/>
      <c r="AG193" s="60">
        <v>295</v>
      </c>
      <c r="AH193" s="61">
        <v>295</v>
      </c>
      <c r="AI193" s="60"/>
      <c r="AJ193" s="41" t="s">
        <v>179</v>
      </c>
      <c r="AK193" s="62" t="s">
        <v>3747</v>
      </c>
      <c r="AL193" s="3"/>
      <c r="AM193" s="310"/>
      <c r="AN193" s="75"/>
      <c r="AO193" s="264"/>
      <c r="AP193" s="482"/>
      <c r="AQ193" s="271"/>
      <c r="AR193" s="271"/>
      <c r="AS193" s="186"/>
      <c r="AT193" s="186"/>
      <c r="AU193" s="186"/>
      <c r="AV193" s="186"/>
      <c r="AW193" s="186"/>
      <c r="AX193" s="186"/>
      <c r="AY193" s="186"/>
      <c r="AZ193" s="186"/>
      <c r="BA193" s="186"/>
      <c r="BB193" s="186"/>
      <c r="BC193" s="186"/>
      <c r="BD193" s="186"/>
      <c r="BE193" s="186"/>
      <c r="BF193" s="186"/>
      <c r="BG193" s="186"/>
      <c r="BH193" s="186"/>
      <c r="BI193" s="186"/>
      <c r="BJ193" s="186"/>
      <c r="BK193" s="186"/>
      <c r="BL193" s="186"/>
      <c r="BM193" s="186"/>
      <c r="BN193" s="186"/>
      <c r="BO193" s="186"/>
      <c r="BP193" s="186"/>
      <c r="BQ193" s="186"/>
      <c r="BR193" s="186"/>
      <c r="BS193" s="186"/>
      <c r="BT193" s="186"/>
      <c r="BU193" s="186"/>
      <c r="BV193" s="186"/>
      <c r="BW193" s="186"/>
      <c r="BX193" s="186"/>
      <c r="BY193" s="186"/>
      <c r="BZ193" s="186"/>
      <c r="CA193" s="186"/>
      <c r="CB193" s="186"/>
      <c r="CC193" s="186"/>
      <c r="CD193" s="186"/>
      <c r="CE193" s="186"/>
      <c r="CF193" s="186"/>
      <c r="CG193" s="186"/>
      <c r="CH193" s="186"/>
      <c r="CI193" s="186"/>
      <c r="CJ193" s="186"/>
      <c r="CK193" s="186"/>
      <c r="CL193" s="186"/>
      <c r="CM193" s="186"/>
      <c r="CN193" s="186"/>
      <c r="CO193" s="186"/>
      <c r="CP193" s="186"/>
      <c r="CQ193" s="186"/>
      <c r="CR193" s="186"/>
      <c r="CS193" s="186"/>
      <c r="CT193" s="186"/>
      <c r="CU193" s="186"/>
      <c r="CV193" s="186"/>
      <c r="CW193" s="186"/>
      <c r="CX193" s="186"/>
      <c r="CY193" s="186"/>
      <c r="CZ193" s="186"/>
      <c r="DA193" s="186"/>
      <c r="DB193" s="186"/>
      <c r="DC193" s="186"/>
      <c r="DD193" s="186"/>
      <c r="DE193" s="186"/>
      <c r="DF193" s="186"/>
      <c r="DG193" s="186"/>
      <c r="DH193" s="186"/>
      <c r="DI193" s="186"/>
      <c r="DJ193" s="186"/>
      <c r="DK193" s="186"/>
      <c r="DL193" s="186"/>
      <c r="DM193" s="186"/>
      <c r="DN193" s="186"/>
      <c r="DO193" s="186"/>
      <c r="DP193" s="186"/>
      <c r="DQ193" s="186"/>
      <c r="DR193" s="186"/>
      <c r="DS193" s="186"/>
      <c r="DT193" s="186"/>
      <c r="DU193" s="186"/>
      <c r="DV193" s="186"/>
      <c r="DW193" s="186"/>
      <c r="DX193" s="186"/>
      <c r="DY193" s="186"/>
      <c r="DZ193" s="186"/>
      <c r="EA193" s="186"/>
      <c r="EB193" s="186"/>
      <c r="EC193" s="186"/>
      <c r="ED193" s="186"/>
      <c r="EE193" s="186"/>
      <c r="EF193" s="186"/>
      <c r="EG193" s="186"/>
      <c r="EH193" s="186"/>
      <c r="EI193" s="186"/>
      <c r="EJ193" s="269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</row>
    <row r="194" spans="1:161" s="2" customFormat="1" ht="15" customHeight="1">
      <c r="A194" s="3" t="s">
        <v>3592</v>
      </c>
      <c r="B194" s="3"/>
      <c r="C194" s="6" t="s">
        <v>2710</v>
      </c>
      <c r="D194" s="3"/>
      <c r="E194" s="3">
        <v>24</v>
      </c>
      <c r="F194" s="2" t="s">
        <v>3748</v>
      </c>
      <c r="G194" s="2" t="s">
        <v>3749</v>
      </c>
      <c r="H194" s="53" t="s">
        <v>3750</v>
      </c>
      <c r="I194" s="58" t="s">
        <v>3751</v>
      </c>
      <c r="J194" s="58" t="s">
        <v>1271</v>
      </c>
      <c r="K194" s="3" t="s">
        <v>170</v>
      </c>
      <c r="L194" s="3">
        <v>60453</v>
      </c>
      <c r="M194" s="82" t="s">
        <v>1272</v>
      </c>
      <c r="N194" s="82"/>
      <c r="O194" s="58" t="s">
        <v>1075</v>
      </c>
      <c r="P194" s="2" t="s">
        <v>1273</v>
      </c>
      <c r="Q194" s="2" t="s">
        <v>1274</v>
      </c>
      <c r="R194" s="2" t="s">
        <v>1275</v>
      </c>
      <c r="S194" s="3" t="s">
        <v>170</v>
      </c>
      <c r="T194" s="593">
        <v>60513</v>
      </c>
      <c r="V194" s="736" t="s">
        <v>1276</v>
      </c>
      <c r="W194" s="59"/>
      <c r="X194" s="41" t="s">
        <v>179</v>
      </c>
      <c r="Y194" s="3"/>
      <c r="Z194" s="3"/>
      <c r="AA194" s="3"/>
      <c r="AB194" s="3"/>
      <c r="AC194" s="310"/>
      <c r="AD194" s="3"/>
      <c r="AE194" s="312" t="s">
        <v>179</v>
      </c>
      <c r="AF194" s="3"/>
      <c r="AG194" s="60">
        <v>295</v>
      </c>
      <c r="AH194" s="61">
        <v>295</v>
      </c>
      <c r="AI194" s="60"/>
      <c r="AJ194" s="41" t="s">
        <v>179</v>
      </c>
      <c r="AK194" s="62" t="s">
        <v>3752</v>
      </c>
      <c r="AL194" s="3"/>
      <c r="AM194" s="310"/>
      <c r="AN194" s="75"/>
      <c r="AO194" s="271"/>
      <c r="AP194" s="190"/>
      <c r="AQ194" s="271"/>
      <c r="AR194" s="271"/>
      <c r="AS194" s="186"/>
      <c r="AT194" s="186"/>
      <c r="AU194" s="186"/>
      <c r="AV194" s="186"/>
      <c r="AW194" s="186"/>
      <c r="AX194" s="186"/>
      <c r="AY194" s="186"/>
      <c r="AZ194" s="186"/>
      <c r="BA194" s="186"/>
      <c r="BB194" s="186"/>
      <c r="BC194" s="186"/>
      <c r="BD194" s="186"/>
      <c r="BE194" s="186"/>
      <c r="BF194" s="186"/>
      <c r="BG194" s="186"/>
      <c r="BH194" s="186"/>
      <c r="BI194" s="186"/>
      <c r="BJ194" s="186"/>
      <c r="BK194" s="186"/>
      <c r="BL194" s="186"/>
      <c r="BM194" s="186"/>
      <c r="BN194" s="186"/>
      <c r="BO194" s="186"/>
      <c r="BP194" s="186"/>
      <c r="BQ194" s="186"/>
      <c r="BR194" s="186"/>
      <c r="BS194" s="186"/>
      <c r="BT194" s="186"/>
      <c r="BU194" s="186"/>
      <c r="BV194" s="186"/>
      <c r="BW194" s="186"/>
      <c r="BX194" s="186"/>
      <c r="BY194" s="186"/>
      <c r="BZ194" s="186"/>
      <c r="CA194" s="186"/>
      <c r="CB194" s="186"/>
      <c r="CC194" s="186"/>
      <c r="CD194" s="186"/>
      <c r="CE194" s="186"/>
      <c r="CF194" s="186"/>
      <c r="CG194" s="186"/>
      <c r="CH194" s="186"/>
      <c r="CI194" s="186"/>
      <c r="CJ194" s="186"/>
      <c r="CK194" s="186"/>
      <c r="CL194" s="186"/>
      <c r="CM194" s="186"/>
      <c r="CN194" s="186"/>
      <c r="CO194" s="186"/>
      <c r="CP194" s="186"/>
      <c r="CQ194" s="186"/>
      <c r="CR194" s="186"/>
      <c r="CS194" s="186"/>
      <c r="CT194" s="186"/>
      <c r="CU194" s="186"/>
      <c r="CV194" s="186"/>
      <c r="CW194" s="186"/>
      <c r="CX194" s="186"/>
      <c r="CY194" s="186"/>
      <c r="CZ194" s="186"/>
      <c r="DA194" s="186"/>
      <c r="DB194" s="186"/>
      <c r="DC194" s="186"/>
      <c r="DD194" s="186"/>
      <c r="DE194" s="186"/>
      <c r="DF194" s="186"/>
      <c r="DG194" s="186"/>
      <c r="DH194" s="186"/>
      <c r="DI194" s="186"/>
      <c r="DJ194" s="186"/>
      <c r="DK194" s="186"/>
      <c r="DL194" s="186"/>
      <c r="DM194" s="186"/>
      <c r="DN194" s="186"/>
      <c r="DO194" s="186"/>
      <c r="DP194" s="186"/>
      <c r="DQ194" s="186"/>
      <c r="DR194" s="186"/>
      <c r="DS194" s="186"/>
      <c r="DT194" s="186"/>
      <c r="DU194" s="186"/>
      <c r="DV194" s="186"/>
      <c r="DW194" s="186"/>
      <c r="DX194" s="186"/>
      <c r="DY194" s="186"/>
      <c r="DZ194" s="186"/>
      <c r="EA194" s="186"/>
      <c r="EB194" s="186"/>
      <c r="EC194" s="186"/>
      <c r="ED194" s="186"/>
      <c r="EE194" s="186"/>
      <c r="EF194" s="186"/>
      <c r="EG194" s="186"/>
      <c r="EH194" s="186"/>
      <c r="EI194" s="186"/>
      <c r="EJ194" s="269"/>
    </row>
    <row r="195" spans="1:161" s="21" customFormat="1" ht="15" customHeight="1">
      <c r="A195" s="3" t="s">
        <v>3592</v>
      </c>
      <c r="B195" s="3"/>
      <c r="C195" s="6" t="s">
        <v>3156</v>
      </c>
      <c r="D195" s="3">
        <v>37</v>
      </c>
      <c r="E195" s="3">
        <v>21</v>
      </c>
      <c r="F195" s="2" t="s">
        <v>3753</v>
      </c>
      <c r="G195" s="2" t="s">
        <v>2096</v>
      </c>
      <c r="H195" s="53"/>
      <c r="I195" s="58" t="s">
        <v>2097</v>
      </c>
      <c r="J195" s="58" t="s">
        <v>2098</v>
      </c>
      <c r="K195" s="373" t="s">
        <v>343</v>
      </c>
      <c r="L195" s="373">
        <v>46368</v>
      </c>
      <c r="M195" s="342" t="s">
        <v>3161</v>
      </c>
      <c r="N195" s="530" t="s">
        <v>3754</v>
      </c>
      <c r="O195" s="388" t="s">
        <v>2100</v>
      </c>
      <c r="P195" s="389" t="s">
        <v>2101</v>
      </c>
      <c r="Q195" s="2" t="s">
        <v>3755</v>
      </c>
      <c r="R195" s="389" t="s">
        <v>88</v>
      </c>
      <c r="S195" s="373" t="s">
        <v>343</v>
      </c>
      <c r="T195" s="594">
        <v>46403</v>
      </c>
      <c r="U195" s="389"/>
      <c r="V195" s="739" t="s">
        <v>2102</v>
      </c>
      <c r="W195" s="391"/>
      <c r="X195" s="41" t="s">
        <v>179</v>
      </c>
      <c r="Y195" s="3"/>
      <c r="Z195" s="3"/>
      <c r="AA195" s="3"/>
      <c r="AB195" s="3"/>
      <c r="AC195" s="310"/>
      <c r="AD195" s="3"/>
      <c r="AE195" s="312" t="s">
        <v>179</v>
      </c>
      <c r="AF195" s="3"/>
      <c r="AG195" s="60">
        <v>295</v>
      </c>
      <c r="AH195" s="61">
        <v>295</v>
      </c>
      <c r="AI195" s="60"/>
      <c r="AJ195" s="41" t="s">
        <v>179</v>
      </c>
      <c r="AK195" s="62" t="s">
        <v>3756</v>
      </c>
      <c r="AL195" s="3"/>
      <c r="AM195" s="310"/>
      <c r="AN195" s="75"/>
      <c r="AO195" s="53"/>
      <c r="AP195" s="348"/>
      <c r="AQ195" s="271"/>
      <c r="AR195" s="267"/>
      <c r="AS195" s="268"/>
      <c r="AT195" s="268"/>
      <c r="AU195" s="268"/>
      <c r="AV195" s="268"/>
      <c r="AW195" s="268"/>
      <c r="AX195" s="186"/>
      <c r="AY195" s="186"/>
      <c r="AZ195" s="186"/>
      <c r="BA195" s="186"/>
      <c r="BB195" s="186"/>
      <c r="BC195" s="186"/>
      <c r="BD195" s="186"/>
      <c r="BE195" s="186"/>
      <c r="BF195" s="186"/>
      <c r="BG195" s="186"/>
      <c r="BH195" s="186"/>
      <c r="BI195" s="186"/>
      <c r="BJ195" s="186"/>
      <c r="BK195" s="186"/>
      <c r="BL195" s="186"/>
      <c r="BM195" s="186"/>
      <c r="BN195" s="186"/>
      <c r="BO195" s="186"/>
      <c r="BP195" s="186"/>
      <c r="BQ195" s="186"/>
      <c r="BR195" s="186"/>
      <c r="BS195" s="186"/>
      <c r="BT195" s="186"/>
      <c r="BU195" s="186"/>
      <c r="BV195" s="186"/>
      <c r="BW195" s="186"/>
      <c r="BX195" s="186"/>
      <c r="BY195" s="186"/>
      <c r="BZ195" s="186"/>
      <c r="CA195" s="186"/>
      <c r="CB195" s="186"/>
      <c r="CC195" s="186"/>
      <c r="CD195" s="186"/>
      <c r="CE195" s="186"/>
      <c r="CF195" s="186"/>
      <c r="CG195" s="186"/>
      <c r="CH195" s="186"/>
      <c r="CI195" s="186"/>
      <c r="CJ195" s="186"/>
      <c r="CK195" s="186"/>
      <c r="CL195" s="186"/>
      <c r="CM195" s="186"/>
      <c r="CN195" s="186"/>
      <c r="CO195" s="186"/>
      <c r="CP195" s="186"/>
      <c r="CQ195" s="186"/>
      <c r="CR195" s="186"/>
      <c r="CS195" s="186"/>
      <c r="CT195" s="186"/>
      <c r="CU195" s="186"/>
      <c r="CV195" s="186"/>
      <c r="CW195" s="186"/>
      <c r="CX195" s="186"/>
      <c r="CY195" s="186"/>
      <c r="CZ195" s="186"/>
      <c r="DA195" s="186"/>
      <c r="DB195" s="186"/>
      <c r="DC195" s="186"/>
      <c r="DD195" s="186"/>
      <c r="DE195" s="186"/>
      <c r="DF195" s="186"/>
      <c r="DG195" s="186"/>
      <c r="DH195" s="186"/>
      <c r="DI195" s="186"/>
      <c r="DJ195" s="186"/>
      <c r="DK195" s="186"/>
      <c r="DL195" s="186"/>
      <c r="DM195" s="186"/>
      <c r="DN195" s="186"/>
      <c r="DO195" s="186"/>
      <c r="DP195" s="186"/>
      <c r="DQ195" s="186"/>
      <c r="DR195" s="186"/>
      <c r="DS195" s="186"/>
      <c r="DT195" s="186"/>
      <c r="DU195" s="186"/>
      <c r="DV195" s="186"/>
      <c r="DW195" s="186"/>
      <c r="DX195" s="186"/>
      <c r="DY195" s="186"/>
      <c r="DZ195" s="186"/>
      <c r="EA195" s="186"/>
      <c r="EB195" s="186"/>
      <c r="EC195" s="186"/>
      <c r="ED195" s="186"/>
      <c r="EE195" s="186"/>
      <c r="EF195" s="186"/>
      <c r="EG195" s="186"/>
      <c r="EH195" s="186"/>
      <c r="EI195" s="186"/>
      <c r="EJ195" s="269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</row>
    <row r="196" spans="1:161" s="2" customFormat="1" ht="15" customHeight="1">
      <c r="A196" s="3" t="s">
        <v>3592</v>
      </c>
      <c r="B196" s="3"/>
      <c r="C196" s="6" t="s">
        <v>2710</v>
      </c>
      <c r="D196" s="3">
        <v>50</v>
      </c>
      <c r="E196" s="3">
        <v>35</v>
      </c>
      <c r="F196" s="2" t="s">
        <v>3757</v>
      </c>
      <c r="G196" s="277" t="s">
        <v>3758</v>
      </c>
      <c r="H196" s="53"/>
      <c r="I196" s="58" t="s">
        <v>2105</v>
      </c>
      <c r="J196" s="58" t="s">
        <v>2106</v>
      </c>
      <c r="K196" s="3" t="s">
        <v>319</v>
      </c>
      <c r="L196" s="3">
        <v>39157</v>
      </c>
      <c r="M196" s="21" t="s">
        <v>320</v>
      </c>
      <c r="N196" s="21"/>
      <c r="O196" s="58" t="s">
        <v>2107</v>
      </c>
      <c r="P196" s="2" t="s">
        <v>322</v>
      </c>
      <c r="Q196" s="2" t="s">
        <v>2108</v>
      </c>
      <c r="R196" s="2" t="s">
        <v>318</v>
      </c>
      <c r="S196" s="3" t="s">
        <v>520</v>
      </c>
      <c r="T196" s="593">
        <v>39110</v>
      </c>
      <c r="V196" s="736" t="s">
        <v>324</v>
      </c>
      <c r="W196" s="59"/>
      <c r="X196" s="41" t="s">
        <v>179</v>
      </c>
      <c r="Y196" s="3"/>
      <c r="Z196" s="3"/>
      <c r="AA196" s="3"/>
      <c r="AB196" s="3"/>
      <c r="AC196" s="310"/>
      <c r="AD196" s="3"/>
      <c r="AE196" s="312" t="s">
        <v>179</v>
      </c>
      <c r="AF196" s="3"/>
      <c r="AG196" s="60">
        <v>270</v>
      </c>
      <c r="AH196" s="61">
        <v>270</v>
      </c>
      <c r="AI196" s="60"/>
      <c r="AJ196" s="41" t="s">
        <v>179</v>
      </c>
      <c r="AK196" s="62" t="s">
        <v>3759</v>
      </c>
      <c r="AL196" s="3"/>
      <c r="AM196" s="310"/>
      <c r="AN196" s="75"/>
      <c r="AO196" s="264"/>
      <c r="AP196" s="482"/>
      <c r="AQ196" s="271"/>
      <c r="AR196" s="271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6"/>
      <c r="BH196" s="186"/>
      <c r="BI196" s="186"/>
      <c r="BJ196" s="186"/>
      <c r="BK196" s="186"/>
      <c r="BL196" s="186"/>
      <c r="BM196" s="186"/>
      <c r="BN196" s="186"/>
      <c r="BO196" s="186"/>
      <c r="BP196" s="186"/>
      <c r="BQ196" s="186"/>
      <c r="BR196" s="186"/>
      <c r="BS196" s="186"/>
      <c r="BT196" s="186"/>
      <c r="BU196" s="186"/>
      <c r="BV196" s="186"/>
      <c r="BW196" s="186"/>
      <c r="BX196" s="186"/>
      <c r="BY196" s="186"/>
      <c r="BZ196" s="186"/>
      <c r="CA196" s="186"/>
      <c r="CB196" s="186"/>
      <c r="CC196" s="186"/>
      <c r="CD196" s="186"/>
      <c r="CE196" s="186"/>
      <c r="CF196" s="186"/>
      <c r="CG196" s="186"/>
      <c r="CH196" s="186"/>
      <c r="CI196" s="186"/>
      <c r="CJ196" s="186"/>
      <c r="CK196" s="186"/>
      <c r="CL196" s="186"/>
      <c r="CM196" s="186"/>
      <c r="CN196" s="186"/>
      <c r="CO196" s="186"/>
      <c r="CP196" s="186"/>
      <c r="CQ196" s="186"/>
      <c r="CR196" s="186"/>
      <c r="CS196" s="186"/>
      <c r="CT196" s="186"/>
      <c r="CU196" s="186"/>
      <c r="CV196" s="186"/>
      <c r="CW196" s="186"/>
      <c r="CX196" s="186"/>
      <c r="CY196" s="186"/>
      <c r="CZ196" s="186"/>
      <c r="DA196" s="186"/>
      <c r="DB196" s="186"/>
      <c r="DC196" s="186"/>
      <c r="DD196" s="186"/>
      <c r="DE196" s="186"/>
      <c r="DF196" s="186"/>
      <c r="DG196" s="186"/>
      <c r="DH196" s="186"/>
      <c r="DI196" s="186"/>
      <c r="DJ196" s="186"/>
      <c r="DK196" s="186"/>
      <c r="DL196" s="186"/>
      <c r="DM196" s="186"/>
      <c r="DN196" s="186"/>
      <c r="DO196" s="186"/>
      <c r="DP196" s="186"/>
      <c r="DQ196" s="186"/>
      <c r="DR196" s="186"/>
      <c r="DS196" s="186"/>
      <c r="DT196" s="186"/>
      <c r="DU196" s="186"/>
      <c r="DV196" s="186"/>
      <c r="DW196" s="186"/>
      <c r="DX196" s="186"/>
      <c r="DY196" s="186"/>
      <c r="DZ196" s="186"/>
      <c r="EA196" s="186"/>
      <c r="EB196" s="186"/>
      <c r="EC196" s="186"/>
      <c r="ED196" s="186"/>
      <c r="EE196" s="186"/>
      <c r="EF196" s="186"/>
      <c r="EG196" s="186"/>
      <c r="EH196" s="186"/>
      <c r="EI196" s="186"/>
      <c r="EJ196" s="269"/>
    </row>
    <row r="197" spans="1:161" s="2" customFormat="1" ht="15" customHeight="1">
      <c r="A197" s="3" t="s">
        <v>3592</v>
      </c>
      <c r="B197" s="3"/>
      <c r="C197" s="6" t="s">
        <v>2710</v>
      </c>
      <c r="D197" s="3">
        <v>50</v>
      </c>
      <c r="E197" s="3">
        <v>18</v>
      </c>
      <c r="F197" s="2" t="s">
        <v>3760</v>
      </c>
      <c r="G197" s="2" t="s">
        <v>3761</v>
      </c>
      <c r="H197" s="53" t="s">
        <v>3762</v>
      </c>
      <c r="I197" s="58" t="s">
        <v>3763</v>
      </c>
      <c r="J197" s="58" t="s">
        <v>2106</v>
      </c>
      <c r="K197" s="3" t="s">
        <v>319</v>
      </c>
      <c r="L197" s="3">
        <v>39157</v>
      </c>
      <c r="M197" s="21" t="s">
        <v>320</v>
      </c>
      <c r="N197" s="21"/>
      <c r="O197" s="58" t="s">
        <v>2107</v>
      </c>
      <c r="P197" s="2" t="s">
        <v>322</v>
      </c>
      <c r="Q197" s="2" t="s">
        <v>2108</v>
      </c>
      <c r="R197" s="2" t="s">
        <v>318</v>
      </c>
      <c r="S197" s="3" t="s">
        <v>520</v>
      </c>
      <c r="T197" s="593">
        <v>39110</v>
      </c>
      <c r="V197" s="736" t="s">
        <v>324</v>
      </c>
      <c r="W197" s="59"/>
      <c r="X197" s="41" t="s">
        <v>179</v>
      </c>
      <c r="Y197" s="3"/>
      <c r="Z197" s="3"/>
      <c r="AA197" s="3"/>
      <c r="AB197" s="3"/>
      <c r="AC197" s="310"/>
      <c r="AD197" s="3"/>
      <c r="AE197" s="312" t="s">
        <v>179</v>
      </c>
      <c r="AF197" s="3"/>
      <c r="AG197" s="60">
        <v>270</v>
      </c>
      <c r="AH197" s="61">
        <v>270</v>
      </c>
      <c r="AI197" s="60"/>
      <c r="AJ197" s="41" t="s">
        <v>179</v>
      </c>
      <c r="AK197" s="62" t="s">
        <v>3759</v>
      </c>
      <c r="AL197" s="3"/>
      <c r="AM197" s="310"/>
      <c r="AN197" s="75"/>
      <c r="AO197" s="392"/>
      <c r="AP197" s="482"/>
      <c r="AQ197" s="271"/>
      <c r="AR197" s="271"/>
      <c r="AS197" s="186"/>
      <c r="AT197" s="186"/>
      <c r="AU197" s="186"/>
      <c r="AV197" s="186"/>
      <c r="AW197" s="186"/>
      <c r="AX197" s="186"/>
      <c r="AY197" s="186"/>
      <c r="AZ197" s="186"/>
      <c r="BA197" s="186"/>
      <c r="BB197" s="186"/>
      <c r="BC197" s="186"/>
      <c r="BD197" s="186"/>
      <c r="BE197" s="186"/>
      <c r="BF197" s="186"/>
      <c r="BG197" s="186"/>
      <c r="BH197" s="186"/>
      <c r="BI197" s="186"/>
      <c r="BJ197" s="186"/>
      <c r="BK197" s="186"/>
      <c r="BL197" s="186"/>
      <c r="BM197" s="186"/>
      <c r="BN197" s="186"/>
      <c r="BO197" s="186"/>
      <c r="BP197" s="186"/>
      <c r="BQ197" s="186"/>
      <c r="BR197" s="186"/>
      <c r="BS197" s="186"/>
      <c r="BT197" s="186"/>
      <c r="BU197" s="186"/>
      <c r="BV197" s="186"/>
      <c r="BW197" s="186"/>
      <c r="BX197" s="186"/>
      <c r="BY197" s="186"/>
      <c r="BZ197" s="186"/>
      <c r="CA197" s="186"/>
      <c r="CB197" s="186"/>
      <c r="CC197" s="186"/>
      <c r="CD197" s="186"/>
      <c r="CE197" s="186"/>
      <c r="CF197" s="186"/>
      <c r="CG197" s="186"/>
      <c r="CH197" s="186"/>
      <c r="CI197" s="186"/>
      <c r="CJ197" s="186"/>
      <c r="CK197" s="186"/>
      <c r="CL197" s="186"/>
      <c r="CM197" s="186"/>
      <c r="CN197" s="186"/>
      <c r="CO197" s="186"/>
      <c r="CP197" s="186"/>
      <c r="CQ197" s="186"/>
      <c r="CR197" s="186"/>
      <c r="CS197" s="186"/>
      <c r="CT197" s="186"/>
      <c r="CU197" s="186"/>
      <c r="CV197" s="186"/>
      <c r="CW197" s="186"/>
      <c r="CX197" s="186"/>
      <c r="CY197" s="186"/>
      <c r="CZ197" s="186"/>
      <c r="DA197" s="186"/>
      <c r="DB197" s="186"/>
      <c r="DC197" s="186"/>
      <c r="DD197" s="186"/>
      <c r="DE197" s="186"/>
      <c r="DF197" s="186"/>
      <c r="DG197" s="186"/>
      <c r="DH197" s="186"/>
      <c r="DI197" s="186"/>
      <c r="DJ197" s="186"/>
      <c r="DK197" s="186"/>
      <c r="DL197" s="186"/>
      <c r="DM197" s="186"/>
      <c r="DN197" s="186"/>
      <c r="DO197" s="186"/>
      <c r="DP197" s="186"/>
      <c r="DQ197" s="186"/>
      <c r="DR197" s="186"/>
      <c r="DS197" s="186"/>
      <c r="DT197" s="186"/>
      <c r="DU197" s="186"/>
      <c r="DV197" s="186"/>
      <c r="DW197" s="186"/>
      <c r="DX197" s="186"/>
      <c r="DY197" s="186"/>
      <c r="DZ197" s="186"/>
      <c r="EA197" s="186"/>
      <c r="EB197" s="186"/>
      <c r="EC197" s="186"/>
      <c r="ED197" s="186"/>
      <c r="EE197" s="186"/>
      <c r="EF197" s="186"/>
      <c r="EG197" s="186"/>
      <c r="EH197" s="186"/>
      <c r="EI197" s="186"/>
      <c r="EJ197" s="269"/>
    </row>
    <row r="198" spans="1:161" s="2" customFormat="1" ht="15" customHeight="1">
      <c r="A198" s="3" t="s">
        <v>3592</v>
      </c>
      <c r="B198" s="53"/>
      <c r="C198" s="6" t="s">
        <v>56</v>
      </c>
      <c r="D198" s="53"/>
      <c r="E198" s="53">
        <v>120</v>
      </c>
      <c r="F198" s="21" t="s">
        <v>3764</v>
      </c>
      <c r="G198" s="21" t="s">
        <v>3765</v>
      </c>
      <c r="H198" s="53"/>
      <c r="I198" s="6" t="s">
        <v>3766</v>
      </c>
      <c r="J198" s="6" t="s">
        <v>417</v>
      </c>
      <c r="K198" s="53" t="s">
        <v>418</v>
      </c>
      <c r="L198" s="53">
        <v>87110</v>
      </c>
      <c r="M198" s="387" t="s">
        <v>2232</v>
      </c>
      <c r="N198" s="512"/>
      <c r="O198" s="6" t="s">
        <v>2233</v>
      </c>
      <c r="P198" s="21" t="s">
        <v>2234</v>
      </c>
      <c r="Q198" s="21" t="s">
        <v>2235</v>
      </c>
      <c r="R198" s="21" t="s">
        <v>2231</v>
      </c>
      <c r="S198" s="53" t="s">
        <v>418</v>
      </c>
      <c r="T198" s="53">
        <v>87124</v>
      </c>
      <c r="U198" s="21"/>
      <c r="V198" s="260" t="s">
        <v>2236</v>
      </c>
      <c r="W198" s="53"/>
      <c r="X198" s="41" t="s">
        <v>179</v>
      </c>
      <c r="Y198" s="53"/>
      <c r="Z198" s="53"/>
      <c r="AA198" s="53" t="s">
        <v>3604</v>
      </c>
      <c r="AB198" s="53" t="s">
        <v>2685</v>
      </c>
      <c r="AC198" s="266" t="s">
        <v>3605</v>
      </c>
      <c r="AD198" s="53"/>
      <c r="AE198" s="312" t="s">
        <v>179</v>
      </c>
      <c r="AF198" s="53"/>
      <c r="AG198" s="118">
        <v>295</v>
      </c>
      <c r="AH198" s="118">
        <v>295</v>
      </c>
      <c r="AI198" s="118"/>
      <c r="AJ198" s="41" t="s">
        <v>179</v>
      </c>
      <c r="AK198" s="62" t="s">
        <v>3767</v>
      </c>
      <c r="AL198" s="53"/>
      <c r="AM198" s="266"/>
      <c r="AN198" s="75" t="s">
        <v>179</v>
      </c>
      <c r="AO198" s="267"/>
      <c r="AP198" s="348"/>
      <c r="AQ198" s="267"/>
      <c r="AR198" s="267"/>
      <c r="AS198" s="268"/>
      <c r="AT198" s="268"/>
      <c r="AU198" s="268"/>
      <c r="AV198" s="268"/>
      <c r="AW198" s="268"/>
      <c r="AX198" s="268"/>
      <c r="AY198" s="186"/>
      <c r="AZ198" s="186"/>
      <c r="BA198" s="186"/>
      <c r="BB198" s="186"/>
      <c r="BC198" s="186"/>
      <c r="BD198" s="186"/>
      <c r="BE198" s="186"/>
      <c r="BF198" s="186"/>
      <c r="BG198" s="186"/>
      <c r="BH198" s="186"/>
      <c r="BI198" s="186"/>
      <c r="BJ198" s="186"/>
      <c r="BK198" s="186"/>
      <c r="BL198" s="186"/>
      <c r="BM198" s="186"/>
      <c r="BN198" s="186"/>
      <c r="BO198" s="186"/>
      <c r="BP198" s="186"/>
      <c r="BQ198" s="186"/>
      <c r="BR198" s="186"/>
      <c r="BS198" s="186"/>
      <c r="BT198" s="186"/>
      <c r="BU198" s="186"/>
      <c r="BV198" s="186"/>
      <c r="BW198" s="186"/>
      <c r="BX198" s="186"/>
      <c r="BY198" s="186"/>
      <c r="BZ198" s="186"/>
      <c r="CA198" s="186"/>
      <c r="CB198" s="186"/>
      <c r="CC198" s="186"/>
      <c r="CD198" s="186"/>
      <c r="CE198" s="186"/>
      <c r="CF198" s="186"/>
      <c r="CG198" s="186"/>
      <c r="CH198" s="186"/>
      <c r="CI198" s="186"/>
      <c r="CJ198" s="186"/>
      <c r="CK198" s="186"/>
      <c r="CL198" s="186"/>
      <c r="CM198" s="186"/>
      <c r="CN198" s="186"/>
      <c r="CO198" s="186"/>
      <c r="CP198" s="186"/>
      <c r="CQ198" s="186"/>
      <c r="CR198" s="186"/>
      <c r="CS198" s="186"/>
      <c r="CT198" s="186"/>
      <c r="CU198" s="186"/>
      <c r="CV198" s="186"/>
      <c r="CW198" s="186"/>
      <c r="CX198" s="186"/>
      <c r="CY198" s="186"/>
      <c r="CZ198" s="186"/>
      <c r="DA198" s="186"/>
      <c r="DB198" s="186"/>
      <c r="DC198" s="186"/>
      <c r="DD198" s="186"/>
      <c r="DE198" s="186"/>
      <c r="DF198" s="186"/>
      <c r="DG198" s="186"/>
      <c r="DH198" s="186"/>
      <c r="DI198" s="186"/>
      <c r="DJ198" s="186"/>
      <c r="DK198" s="186"/>
      <c r="DL198" s="186"/>
      <c r="DM198" s="186"/>
      <c r="DN198" s="186"/>
      <c r="DO198" s="186"/>
      <c r="DP198" s="186"/>
      <c r="DQ198" s="186"/>
      <c r="DR198" s="186"/>
      <c r="DS198" s="186"/>
      <c r="DT198" s="186"/>
      <c r="DU198" s="186"/>
      <c r="DV198" s="186"/>
      <c r="DW198" s="186"/>
      <c r="DX198" s="186"/>
      <c r="DY198" s="186"/>
      <c r="DZ198" s="186"/>
      <c r="EA198" s="186"/>
      <c r="EB198" s="186"/>
      <c r="EC198" s="186"/>
      <c r="ED198" s="186"/>
      <c r="EE198" s="186"/>
      <c r="EF198" s="186"/>
      <c r="EG198" s="186"/>
      <c r="EH198" s="186"/>
      <c r="EI198" s="186"/>
      <c r="EJ198" s="269"/>
    </row>
    <row r="199" spans="1:161" s="2" customFormat="1" ht="15" customHeight="1">
      <c r="A199" s="3" t="s">
        <v>3592</v>
      </c>
      <c r="B199" s="3"/>
      <c r="C199" s="58" t="s">
        <v>56</v>
      </c>
      <c r="D199" s="3"/>
      <c r="E199" s="3">
        <v>43</v>
      </c>
      <c r="F199" s="2" t="s">
        <v>3768</v>
      </c>
      <c r="G199" s="2" t="s">
        <v>3769</v>
      </c>
      <c r="H199" s="53"/>
      <c r="I199" s="58" t="s">
        <v>3770</v>
      </c>
      <c r="J199" s="58" t="s">
        <v>849</v>
      </c>
      <c r="K199" s="3" t="s">
        <v>330</v>
      </c>
      <c r="L199" s="3">
        <v>48103</v>
      </c>
      <c r="M199" s="82" t="s">
        <v>3771</v>
      </c>
      <c r="N199" s="82"/>
      <c r="O199" s="58" t="s">
        <v>297</v>
      </c>
      <c r="P199" s="2" t="s">
        <v>3772</v>
      </c>
      <c r="S199" s="3"/>
      <c r="T199" s="593"/>
      <c r="V199" s="736" t="s">
        <v>3773</v>
      </c>
      <c r="W199" s="59"/>
      <c r="X199" s="41" t="s">
        <v>179</v>
      </c>
      <c r="Y199" s="3"/>
      <c r="Z199" s="3"/>
      <c r="AA199" s="3"/>
      <c r="AB199" s="3"/>
      <c r="AC199" s="310"/>
      <c r="AD199" s="3"/>
      <c r="AE199" s="312" t="s">
        <v>179</v>
      </c>
      <c r="AF199" s="3"/>
      <c r="AG199" s="60">
        <v>295</v>
      </c>
      <c r="AH199" s="61">
        <v>295</v>
      </c>
      <c r="AI199" s="60"/>
      <c r="AJ199" s="41" t="s">
        <v>179</v>
      </c>
      <c r="AK199" s="62" t="s">
        <v>3774</v>
      </c>
      <c r="AL199" s="3"/>
      <c r="AM199" s="310"/>
      <c r="AN199" s="75"/>
      <c r="AO199" s="264"/>
      <c r="AP199" s="482"/>
      <c r="AQ199" s="7"/>
      <c r="AR199" s="7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 s="109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</row>
    <row r="200" spans="1:161" s="2" customFormat="1" ht="15" customHeight="1">
      <c r="A200" s="3" t="s">
        <v>3592</v>
      </c>
      <c r="B200" s="3"/>
      <c r="C200" s="58" t="s">
        <v>2710</v>
      </c>
      <c r="D200" s="3"/>
      <c r="E200" s="3">
        <v>51</v>
      </c>
      <c r="F200" s="2" t="s">
        <v>3775</v>
      </c>
      <c r="G200" s="445" t="s">
        <v>3776</v>
      </c>
      <c r="H200" s="53" t="s">
        <v>3777</v>
      </c>
      <c r="I200" s="58" t="s">
        <v>3778</v>
      </c>
      <c r="J200" s="58" t="s">
        <v>3779</v>
      </c>
      <c r="K200" s="3" t="s">
        <v>74</v>
      </c>
      <c r="L200" s="270">
        <v>28348</v>
      </c>
      <c r="M200" s="21" t="s">
        <v>1584</v>
      </c>
      <c r="N200" s="21"/>
      <c r="O200" s="58" t="s">
        <v>874</v>
      </c>
      <c r="P200" s="2" t="s">
        <v>1585</v>
      </c>
      <c r="Q200" s="21" t="s">
        <v>202</v>
      </c>
      <c r="R200" s="21" t="s">
        <v>1583</v>
      </c>
      <c r="S200" s="3" t="s">
        <v>74</v>
      </c>
      <c r="T200" s="270">
        <v>28304</v>
      </c>
      <c r="V200" s="260" t="s">
        <v>1587</v>
      </c>
      <c r="W200" s="59"/>
      <c r="X200" s="41" t="s">
        <v>179</v>
      </c>
      <c r="Y200" s="3"/>
      <c r="Z200" s="3"/>
      <c r="AA200" s="3"/>
      <c r="AB200" s="3"/>
      <c r="AC200" s="310"/>
      <c r="AD200" s="3"/>
      <c r="AE200" s="312" t="s">
        <v>179</v>
      </c>
      <c r="AF200" s="3"/>
      <c r="AG200" s="60">
        <v>295</v>
      </c>
      <c r="AH200" s="61">
        <v>295</v>
      </c>
      <c r="AI200" s="60"/>
      <c r="AJ200" s="41" t="s">
        <v>179</v>
      </c>
      <c r="AK200" s="62" t="s">
        <v>3780</v>
      </c>
      <c r="AL200" s="3"/>
      <c r="AM200" s="310"/>
      <c r="AN200" s="75"/>
      <c r="AO200" s="3"/>
      <c r="AP200" s="190"/>
      <c r="AQ200" s="271"/>
      <c r="AR200" s="271"/>
      <c r="AS200" s="186"/>
      <c r="AT200" s="186"/>
      <c r="AU200" s="186"/>
      <c r="AV200" s="186"/>
      <c r="AW200" s="186"/>
      <c r="AX200" s="186"/>
      <c r="AY200" s="186"/>
      <c r="AZ200" s="186"/>
      <c r="BA200" s="186"/>
      <c r="BB200" s="186"/>
      <c r="BC200" s="186"/>
      <c r="BD200" s="186"/>
      <c r="BE200" s="186"/>
      <c r="BF200" s="186"/>
      <c r="BG200" s="186"/>
      <c r="BH200" s="186"/>
      <c r="BI200" s="186"/>
      <c r="BJ200" s="186"/>
      <c r="BK200" s="186"/>
      <c r="BL200" s="186"/>
      <c r="BM200" s="186"/>
      <c r="BN200" s="186"/>
      <c r="BO200" s="186"/>
      <c r="BP200" s="186"/>
      <c r="BQ200" s="186"/>
      <c r="BR200" s="186"/>
      <c r="BS200" s="186"/>
      <c r="BT200" s="186"/>
      <c r="BU200" s="186"/>
      <c r="BV200" s="186"/>
      <c r="BW200" s="186"/>
      <c r="BX200" s="186"/>
      <c r="BY200" s="186"/>
      <c r="BZ200" s="186"/>
      <c r="CA200" s="186"/>
      <c r="CB200" s="186"/>
      <c r="CC200" s="186"/>
      <c r="CD200" s="186"/>
      <c r="CE200" s="186"/>
      <c r="CF200" s="186"/>
      <c r="CG200" s="186"/>
      <c r="CH200" s="186"/>
      <c r="CI200" s="186"/>
      <c r="CJ200" s="186"/>
      <c r="CK200" s="186"/>
      <c r="CL200" s="186"/>
      <c r="CM200" s="186"/>
      <c r="CN200" s="186"/>
      <c r="CO200" s="186"/>
      <c r="CP200" s="186"/>
      <c r="CQ200" s="186"/>
      <c r="CR200" s="186"/>
      <c r="CS200" s="186"/>
      <c r="CT200" s="186"/>
      <c r="CU200" s="186"/>
      <c r="CV200" s="186"/>
      <c r="CW200" s="186"/>
      <c r="CX200" s="186"/>
      <c r="CY200" s="186"/>
      <c r="CZ200" s="186"/>
      <c r="DA200" s="186"/>
      <c r="DB200" s="186"/>
      <c r="DC200" s="186"/>
      <c r="DD200" s="186"/>
      <c r="DE200" s="186"/>
      <c r="DF200" s="186"/>
      <c r="DG200" s="186"/>
      <c r="DH200" s="186"/>
      <c r="DI200" s="186"/>
      <c r="DJ200" s="186"/>
      <c r="DK200" s="186"/>
      <c r="DL200" s="186"/>
      <c r="DM200" s="186"/>
      <c r="DN200" s="186"/>
      <c r="DO200" s="186"/>
      <c r="DP200" s="186"/>
      <c r="DQ200" s="186"/>
      <c r="DR200" s="186"/>
      <c r="DS200" s="186"/>
      <c r="DT200" s="186"/>
      <c r="DU200" s="186"/>
      <c r="DV200" s="186"/>
      <c r="DW200" s="186"/>
      <c r="DX200" s="186"/>
      <c r="DY200" s="186"/>
      <c r="DZ200" s="186"/>
      <c r="EA200" s="186"/>
      <c r="EB200" s="186"/>
      <c r="EC200" s="186"/>
      <c r="ED200" s="186"/>
      <c r="EE200" s="186"/>
      <c r="EF200" s="186"/>
      <c r="EG200" s="186"/>
      <c r="EH200" s="186"/>
      <c r="EI200" s="186"/>
      <c r="EJ200" s="269"/>
    </row>
    <row r="201" spans="1:161" s="2" customFormat="1" ht="15" customHeight="1">
      <c r="A201" s="3" t="s">
        <v>3592</v>
      </c>
      <c r="B201" s="3"/>
      <c r="C201" s="58" t="s">
        <v>2734</v>
      </c>
      <c r="D201" s="3">
        <v>22</v>
      </c>
      <c r="E201" s="3">
        <v>13</v>
      </c>
      <c r="F201" s="2" t="s">
        <v>3781</v>
      </c>
      <c r="G201" s="2" t="s">
        <v>3782</v>
      </c>
      <c r="H201" s="53"/>
      <c r="I201" s="58" t="s">
        <v>2948</v>
      </c>
      <c r="J201" s="58" t="s">
        <v>2949</v>
      </c>
      <c r="K201" s="3" t="s">
        <v>712</v>
      </c>
      <c r="L201" s="3">
        <v>29150</v>
      </c>
      <c r="M201" s="382" t="s">
        <v>2950</v>
      </c>
      <c r="N201" s="82"/>
      <c r="O201" s="58" t="s">
        <v>124</v>
      </c>
      <c r="P201" s="2" t="s">
        <v>1909</v>
      </c>
      <c r="Q201" s="2" t="s">
        <v>3783</v>
      </c>
      <c r="R201" s="2" t="s">
        <v>2949</v>
      </c>
      <c r="S201" s="3" t="s">
        <v>712</v>
      </c>
      <c r="T201" s="593">
        <v>29154</v>
      </c>
      <c r="V201" s="542" t="s">
        <v>2952</v>
      </c>
      <c r="W201" s="384"/>
      <c r="X201" s="41" t="s">
        <v>179</v>
      </c>
      <c r="Y201" s="3"/>
      <c r="Z201" s="3"/>
      <c r="AA201" s="3"/>
      <c r="AB201" s="3"/>
      <c r="AC201" s="310"/>
      <c r="AD201" s="3"/>
      <c r="AE201" s="312" t="s">
        <v>179</v>
      </c>
      <c r="AF201" s="3"/>
      <c r="AG201" s="60">
        <v>295</v>
      </c>
      <c r="AH201" s="61">
        <v>295</v>
      </c>
      <c r="AI201" s="60"/>
      <c r="AJ201" s="41" t="s">
        <v>179</v>
      </c>
      <c r="AK201" s="62" t="s">
        <v>2953</v>
      </c>
      <c r="AL201" s="3"/>
      <c r="AM201" s="310"/>
      <c r="AN201" s="75"/>
      <c r="AO201" s="3"/>
      <c r="AP201" s="190"/>
      <c r="AQ201" s="271"/>
      <c r="AR201" s="271"/>
      <c r="AS201" s="186"/>
      <c r="AT201" s="186"/>
      <c r="AU201" s="186"/>
      <c r="AV201" s="186"/>
      <c r="AW201" s="186"/>
      <c r="AX201" s="186"/>
      <c r="AY201" s="186"/>
      <c r="AZ201" s="186"/>
      <c r="BA201" s="186"/>
      <c r="BB201" s="186"/>
      <c r="BC201" s="186"/>
      <c r="BD201" s="186"/>
      <c r="BE201" s="186"/>
      <c r="BF201" s="186"/>
      <c r="BG201" s="186"/>
      <c r="BH201" s="186"/>
      <c r="BI201" s="186"/>
      <c r="BJ201" s="186"/>
      <c r="BK201" s="186"/>
      <c r="BL201" s="186"/>
      <c r="BM201" s="186"/>
      <c r="BN201" s="186"/>
      <c r="BO201" s="186"/>
      <c r="BP201" s="186"/>
      <c r="BQ201" s="186"/>
      <c r="BR201" s="186"/>
      <c r="BS201" s="186"/>
      <c r="BT201" s="186"/>
      <c r="BU201" s="186"/>
      <c r="BV201" s="186"/>
      <c r="BW201" s="186"/>
      <c r="BX201" s="186"/>
      <c r="BY201" s="186"/>
      <c r="BZ201" s="186"/>
      <c r="CA201" s="186"/>
      <c r="CB201" s="186"/>
      <c r="CC201" s="186"/>
      <c r="CD201" s="186"/>
      <c r="CE201" s="186"/>
      <c r="CF201" s="186"/>
      <c r="CG201" s="186"/>
      <c r="CH201" s="186"/>
      <c r="CI201" s="186"/>
      <c r="CJ201" s="186"/>
      <c r="CK201" s="186"/>
      <c r="CL201" s="186"/>
      <c r="CM201" s="186"/>
      <c r="CN201" s="186"/>
      <c r="CO201" s="186"/>
      <c r="CP201" s="186"/>
      <c r="CQ201" s="186"/>
      <c r="CR201" s="186"/>
      <c r="CS201" s="186"/>
      <c r="CT201" s="186"/>
      <c r="CU201" s="186"/>
      <c r="CV201" s="186"/>
      <c r="CW201" s="186"/>
      <c r="CX201" s="186"/>
      <c r="CY201" s="186"/>
      <c r="CZ201" s="186"/>
      <c r="DA201" s="186"/>
      <c r="DB201" s="186"/>
      <c r="DC201" s="186"/>
      <c r="DD201" s="186"/>
      <c r="DE201" s="186"/>
      <c r="DF201" s="186"/>
      <c r="DG201" s="186"/>
      <c r="DH201" s="186"/>
      <c r="DI201" s="186"/>
      <c r="DJ201" s="186"/>
      <c r="DK201" s="186"/>
      <c r="DL201" s="186"/>
      <c r="DM201" s="186"/>
      <c r="DN201" s="186"/>
      <c r="DO201" s="186"/>
      <c r="DP201" s="186"/>
      <c r="DQ201" s="186"/>
      <c r="DR201" s="186"/>
      <c r="DS201" s="186"/>
      <c r="DT201" s="186"/>
      <c r="DU201" s="186"/>
      <c r="DV201" s="186"/>
      <c r="DW201" s="186"/>
      <c r="DX201" s="186"/>
      <c r="DY201" s="186"/>
      <c r="DZ201" s="186"/>
      <c r="EA201" s="186"/>
      <c r="EB201" s="186"/>
      <c r="EC201" s="186"/>
      <c r="ED201" s="186"/>
      <c r="EE201" s="186"/>
      <c r="EF201" s="186"/>
      <c r="EG201" s="186"/>
      <c r="EH201" s="186"/>
      <c r="EI201" s="186"/>
      <c r="EJ201" s="269"/>
    </row>
    <row r="202" spans="1:161" s="2" customFormat="1" ht="15" customHeight="1">
      <c r="A202" s="3" t="s">
        <v>3592</v>
      </c>
      <c r="B202" s="3"/>
      <c r="C202" s="58" t="s">
        <v>3784</v>
      </c>
      <c r="D202" s="53">
        <v>24</v>
      </c>
      <c r="E202" s="53">
        <v>39</v>
      </c>
      <c r="F202" s="21" t="s">
        <v>3785</v>
      </c>
      <c r="G202" s="2" t="s">
        <v>3786</v>
      </c>
      <c r="H202" s="53" t="s">
        <v>3787</v>
      </c>
      <c r="I202" s="58" t="s">
        <v>3788</v>
      </c>
      <c r="J202" s="58" t="s">
        <v>2241</v>
      </c>
      <c r="K202" s="3" t="s">
        <v>472</v>
      </c>
      <c r="L202" s="3">
        <v>55337</v>
      </c>
      <c r="M202" s="21" t="s">
        <v>3789</v>
      </c>
      <c r="N202" s="21"/>
      <c r="O202" s="58" t="s">
        <v>451</v>
      </c>
      <c r="P202" s="2" t="s">
        <v>2243</v>
      </c>
      <c r="Q202" s="2" t="s">
        <v>2244</v>
      </c>
      <c r="R202" s="2" t="s">
        <v>2245</v>
      </c>
      <c r="S202" s="3" t="s">
        <v>472</v>
      </c>
      <c r="T202" s="593">
        <v>55379</v>
      </c>
      <c r="V202" s="736" t="s">
        <v>2246</v>
      </c>
      <c r="W202" s="59"/>
      <c r="X202" s="41" t="s">
        <v>179</v>
      </c>
      <c r="Y202" s="3"/>
      <c r="Z202" s="3"/>
      <c r="AA202" s="3"/>
      <c r="AB202" s="3"/>
      <c r="AC202" s="310"/>
      <c r="AD202" s="3"/>
      <c r="AE202" s="312" t="s">
        <v>179</v>
      </c>
      <c r="AF202" s="3"/>
      <c r="AG202" s="60">
        <v>295</v>
      </c>
      <c r="AH202" s="61">
        <v>295</v>
      </c>
      <c r="AI202" s="60"/>
      <c r="AJ202" s="41" t="s">
        <v>179</v>
      </c>
      <c r="AK202" s="62" t="s">
        <v>3790</v>
      </c>
      <c r="AL202" s="3"/>
      <c r="AM202" s="310"/>
      <c r="AN202" s="75"/>
      <c r="AO202" s="3"/>
      <c r="AP202" s="190"/>
      <c r="AQ202" s="267"/>
      <c r="AR202" s="267"/>
      <c r="AS202" s="186"/>
      <c r="AT202" s="186"/>
      <c r="AU202" s="186"/>
      <c r="AV202" s="186"/>
      <c r="AW202" s="186"/>
      <c r="AX202" s="268"/>
      <c r="AY202" s="186"/>
      <c r="AZ202" s="186"/>
      <c r="BA202" s="186"/>
      <c r="BB202" s="186"/>
      <c r="BC202" s="186"/>
      <c r="BD202" s="186"/>
      <c r="BE202" s="186"/>
      <c r="BF202" s="186"/>
      <c r="BG202" s="186"/>
      <c r="BH202" s="186"/>
      <c r="BI202" s="186"/>
      <c r="BJ202" s="186"/>
      <c r="BK202" s="186"/>
      <c r="BL202" s="186"/>
      <c r="BM202" s="186"/>
      <c r="BN202" s="186"/>
      <c r="BO202" s="186"/>
      <c r="BP202" s="186"/>
      <c r="BQ202" s="186"/>
      <c r="BR202" s="186"/>
      <c r="BS202" s="186"/>
      <c r="BT202" s="186"/>
      <c r="BU202" s="186"/>
      <c r="BV202" s="186"/>
      <c r="BW202" s="186"/>
      <c r="BX202" s="186"/>
      <c r="BY202" s="186"/>
      <c r="BZ202" s="186"/>
      <c r="CA202" s="186"/>
      <c r="CB202" s="186"/>
      <c r="CC202" s="186"/>
      <c r="CD202" s="186"/>
      <c r="CE202" s="186"/>
      <c r="CF202" s="186"/>
      <c r="CG202" s="186"/>
      <c r="CH202" s="186"/>
      <c r="CI202" s="186"/>
      <c r="CJ202" s="186"/>
      <c r="CK202" s="186"/>
      <c r="CL202" s="186"/>
      <c r="CM202" s="186"/>
      <c r="CN202" s="186"/>
      <c r="CO202" s="186"/>
      <c r="CP202" s="186"/>
      <c r="CQ202" s="186"/>
      <c r="CR202" s="186"/>
      <c r="CS202" s="186"/>
      <c r="CT202" s="186"/>
      <c r="CU202" s="186"/>
      <c r="CV202" s="186"/>
      <c r="CW202" s="186"/>
      <c r="CX202" s="186"/>
      <c r="CY202" s="186"/>
      <c r="CZ202" s="186"/>
      <c r="DA202" s="186"/>
      <c r="DB202" s="186"/>
      <c r="DC202" s="186"/>
      <c r="DD202" s="186"/>
      <c r="DE202" s="186"/>
      <c r="DF202" s="186"/>
      <c r="DG202" s="186"/>
      <c r="DH202" s="186"/>
      <c r="DI202" s="186"/>
      <c r="DJ202" s="186"/>
      <c r="DK202" s="186"/>
      <c r="DL202" s="186"/>
      <c r="DM202" s="186"/>
      <c r="DN202" s="186"/>
      <c r="DO202" s="186"/>
      <c r="DP202" s="186"/>
      <c r="DQ202" s="186"/>
      <c r="DR202" s="186"/>
      <c r="DS202" s="186"/>
      <c r="DT202" s="186"/>
      <c r="DU202" s="186"/>
      <c r="DV202" s="186"/>
      <c r="DW202" s="186"/>
      <c r="DX202" s="186"/>
      <c r="DY202" s="186"/>
      <c r="DZ202" s="186"/>
      <c r="EA202" s="186"/>
      <c r="EB202" s="186"/>
      <c r="EC202" s="186"/>
      <c r="ED202" s="186"/>
      <c r="EE202" s="186"/>
      <c r="EF202" s="186"/>
      <c r="EG202" s="186"/>
      <c r="EH202" s="186"/>
      <c r="EI202" s="186"/>
      <c r="EJ202" s="269"/>
    </row>
    <row r="203" spans="1:161" s="2" customFormat="1" ht="15" customHeight="1">
      <c r="A203" s="3" t="s">
        <v>3592</v>
      </c>
      <c r="B203" s="3"/>
      <c r="C203" s="58" t="s">
        <v>3784</v>
      </c>
      <c r="D203" s="53"/>
      <c r="E203" s="53">
        <v>20</v>
      </c>
      <c r="F203" s="21" t="s">
        <v>3791</v>
      </c>
      <c r="G203" s="2" t="s">
        <v>3792</v>
      </c>
      <c r="H203" s="53" t="s">
        <v>3793</v>
      </c>
      <c r="I203" s="58" t="s">
        <v>3794</v>
      </c>
      <c r="J203" s="58" t="s">
        <v>3795</v>
      </c>
      <c r="K203" s="3" t="s">
        <v>472</v>
      </c>
      <c r="L203" s="3">
        <v>55317</v>
      </c>
      <c r="M203" s="21" t="s">
        <v>3789</v>
      </c>
      <c r="N203" s="21"/>
      <c r="O203" s="58" t="s">
        <v>451</v>
      </c>
      <c r="P203" s="2" t="s">
        <v>2243</v>
      </c>
      <c r="Q203" s="2" t="s">
        <v>2244</v>
      </c>
      <c r="R203" s="2" t="s">
        <v>2245</v>
      </c>
      <c r="S203" s="3" t="s">
        <v>472</v>
      </c>
      <c r="T203" s="593">
        <v>55379</v>
      </c>
      <c r="V203" s="736" t="s">
        <v>2246</v>
      </c>
      <c r="W203" s="59"/>
      <c r="X203" s="41" t="s">
        <v>179</v>
      </c>
      <c r="Y203" s="3"/>
      <c r="Z203" s="3"/>
      <c r="AA203" s="3"/>
      <c r="AB203" s="3"/>
      <c r="AC203" s="310"/>
      <c r="AD203" s="3"/>
      <c r="AE203" s="312" t="s">
        <v>179</v>
      </c>
      <c r="AF203" s="3"/>
      <c r="AG203" s="60">
        <v>295</v>
      </c>
      <c r="AH203" s="61">
        <v>295</v>
      </c>
      <c r="AI203" s="60"/>
      <c r="AJ203" s="41" t="s">
        <v>179</v>
      </c>
      <c r="AK203" s="62" t="s">
        <v>3796</v>
      </c>
      <c r="AL203" s="3"/>
      <c r="AM203" s="310"/>
      <c r="AN203" s="75"/>
      <c r="AO203" s="3"/>
      <c r="AP203" s="190"/>
      <c r="AQ203" s="267"/>
      <c r="AR203" s="267"/>
      <c r="AS203" s="186"/>
      <c r="AT203" s="186"/>
      <c r="AU203" s="186"/>
      <c r="AV203" s="186"/>
      <c r="AW203" s="186"/>
      <c r="AX203" s="186"/>
      <c r="AY203" s="186"/>
      <c r="AZ203" s="186"/>
      <c r="BA203" s="186"/>
      <c r="BB203" s="186"/>
      <c r="BC203" s="186"/>
      <c r="BD203" s="186"/>
      <c r="BE203" s="186"/>
      <c r="BF203" s="186"/>
      <c r="BG203" s="186"/>
      <c r="BH203" s="186"/>
      <c r="BI203" s="186"/>
      <c r="BJ203" s="186"/>
      <c r="BK203" s="186"/>
      <c r="BL203" s="186"/>
      <c r="BM203" s="186"/>
      <c r="BN203" s="186"/>
      <c r="BO203" s="186"/>
      <c r="BP203" s="186"/>
      <c r="BQ203" s="186"/>
      <c r="BR203" s="186"/>
      <c r="BS203" s="186"/>
      <c r="BT203" s="186"/>
      <c r="BU203" s="186"/>
      <c r="BV203" s="186"/>
      <c r="BW203" s="186"/>
      <c r="BX203" s="186"/>
      <c r="BY203" s="186"/>
      <c r="BZ203" s="186"/>
      <c r="CA203" s="186"/>
      <c r="CB203" s="186"/>
      <c r="CC203" s="186"/>
      <c r="CD203" s="186"/>
      <c r="CE203" s="186"/>
      <c r="CF203" s="186"/>
      <c r="CG203" s="186"/>
      <c r="CH203" s="186"/>
      <c r="CI203" s="186"/>
      <c r="CJ203" s="186"/>
      <c r="CK203" s="186"/>
      <c r="CL203" s="186"/>
      <c r="CM203" s="186"/>
      <c r="CN203" s="186"/>
      <c r="CO203" s="186"/>
      <c r="CP203" s="186"/>
      <c r="CQ203" s="186"/>
      <c r="CR203" s="186"/>
      <c r="CS203" s="186"/>
      <c r="CT203" s="186"/>
      <c r="CU203" s="186"/>
      <c r="CV203" s="186"/>
      <c r="CW203" s="186"/>
      <c r="CX203" s="186"/>
      <c r="CY203" s="186"/>
      <c r="CZ203" s="186"/>
      <c r="DA203" s="186"/>
      <c r="DB203" s="186"/>
      <c r="DC203" s="186"/>
      <c r="DD203" s="186"/>
      <c r="DE203" s="186"/>
      <c r="DF203" s="186"/>
      <c r="DG203" s="186"/>
      <c r="DH203" s="186"/>
      <c r="DI203" s="186"/>
      <c r="DJ203" s="186"/>
      <c r="DK203" s="186"/>
      <c r="DL203" s="186"/>
      <c r="DM203" s="186"/>
      <c r="DN203" s="186"/>
      <c r="DO203" s="186"/>
      <c r="DP203" s="186"/>
      <c r="DQ203" s="186"/>
      <c r="DR203" s="186"/>
      <c r="DS203" s="186"/>
      <c r="DT203" s="186"/>
      <c r="DU203" s="186"/>
      <c r="DV203" s="186"/>
      <c r="DW203" s="186"/>
      <c r="DX203" s="186"/>
      <c r="DY203" s="186"/>
      <c r="DZ203" s="186"/>
      <c r="EA203" s="186"/>
      <c r="EB203" s="186"/>
      <c r="EC203" s="186"/>
      <c r="ED203" s="186"/>
      <c r="EE203" s="186"/>
      <c r="EF203" s="186"/>
      <c r="EG203" s="186"/>
      <c r="EH203" s="186"/>
      <c r="EI203" s="186"/>
      <c r="EJ203" s="269"/>
    </row>
    <row r="204" spans="1:161" s="2" customFormat="1" ht="15" customHeight="1">
      <c r="A204" s="3" t="s">
        <v>3592</v>
      </c>
      <c r="B204" s="3"/>
      <c r="C204" s="6" t="s">
        <v>3797</v>
      </c>
      <c r="D204" s="53"/>
      <c r="E204" s="53"/>
      <c r="F204" s="21" t="s">
        <v>3798</v>
      </c>
      <c r="G204" s="21" t="s">
        <v>3799</v>
      </c>
      <c r="H204" s="53" t="s">
        <v>3800</v>
      </c>
      <c r="I204" s="6" t="s">
        <v>3801</v>
      </c>
      <c r="J204" s="6" t="s">
        <v>711</v>
      </c>
      <c r="K204" s="53" t="s">
        <v>319</v>
      </c>
      <c r="L204" s="53">
        <v>39482</v>
      </c>
      <c r="M204" s="82" t="s">
        <v>3802</v>
      </c>
      <c r="N204" s="82"/>
      <c r="O204" s="58" t="s">
        <v>3803</v>
      </c>
      <c r="P204" s="2" t="s">
        <v>3804</v>
      </c>
      <c r="S204" s="3"/>
      <c r="T204" s="593"/>
      <c r="V204" s="736"/>
      <c r="W204" s="54"/>
      <c r="X204" s="41" t="s">
        <v>179</v>
      </c>
      <c r="Y204" s="53"/>
      <c r="Z204" s="53"/>
      <c r="AA204" s="57"/>
      <c r="AB204" s="57"/>
      <c r="AC204" s="311"/>
      <c r="AD204" s="57"/>
      <c r="AE204" s="312" t="s">
        <v>179</v>
      </c>
      <c r="AF204" s="53"/>
      <c r="AG204" s="118">
        <v>270</v>
      </c>
      <c r="AH204" s="119">
        <v>270</v>
      </c>
      <c r="AI204" s="118"/>
      <c r="AJ204" s="41" t="s">
        <v>179</v>
      </c>
      <c r="AK204" s="62" t="s">
        <v>3805</v>
      </c>
      <c r="AL204" s="53"/>
      <c r="AM204" s="266"/>
      <c r="AN204" s="75"/>
      <c r="AO204" s="264"/>
      <c r="AP204" s="482"/>
      <c r="AQ204" s="7"/>
      <c r="AR204" s="7"/>
      <c r="AS204"/>
      <c r="AT204"/>
      <c r="AU204"/>
      <c r="AV204"/>
      <c r="AW204"/>
      <c r="AX204" s="101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 s="109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</row>
    <row r="205" spans="1:161" s="2" customFormat="1" ht="15" customHeight="1">
      <c r="A205" s="3" t="s">
        <v>3592</v>
      </c>
      <c r="B205" s="3"/>
      <c r="C205" s="6" t="s">
        <v>3066</v>
      </c>
      <c r="D205" s="53"/>
      <c r="E205" s="53">
        <v>23</v>
      </c>
      <c r="F205" s="21" t="s">
        <v>3806</v>
      </c>
      <c r="G205" s="21" t="s">
        <v>3807</v>
      </c>
      <c r="H205" s="53" t="s">
        <v>1843</v>
      </c>
      <c r="I205" s="6" t="s">
        <v>1844</v>
      </c>
      <c r="J205" s="6" t="s">
        <v>1845</v>
      </c>
      <c r="K205" s="53" t="s">
        <v>485</v>
      </c>
      <c r="L205" s="53">
        <v>33833</v>
      </c>
      <c r="M205" s="21" t="s">
        <v>1780</v>
      </c>
      <c r="N205" s="21"/>
      <c r="O205" s="58" t="s">
        <v>1781</v>
      </c>
      <c r="P205" s="2" t="s">
        <v>1782</v>
      </c>
      <c r="Q205" s="2" t="s">
        <v>3078</v>
      </c>
      <c r="R205" s="2" t="s">
        <v>1779</v>
      </c>
      <c r="S205" s="3" t="s">
        <v>287</v>
      </c>
      <c r="T205" s="593">
        <v>37218</v>
      </c>
      <c r="V205" s="736" t="s">
        <v>1783</v>
      </c>
      <c r="W205" s="54"/>
      <c r="X205" s="41" t="s">
        <v>179</v>
      </c>
      <c r="Y205" s="53"/>
      <c r="Z205" s="53"/>
      <c r="AA205" s="57"/>
      <c r="AB205" s="57"/>
      <c r="AC205" s="311"/>
      <c r="AD205" s="57"/>
      <c r="AE205" s="312" t="s">
        <v>179</v>
      </c>
      <c r="AF205" s="53"/>
      <c r="AG205" s="118">
        <v>295</v>
      </c>
      <c r="AH205" s="119">
        <v>295</v>
      </c>
      <c r="AI205" s="118"/>
      <c r="AJ205" s="41" t="s">
        <v>179</v>
      </c>
      <c r="AK205" s="62" t="s">
        <v>3808</v>
      </c>
      <c r="AL205" s="53"/>
      <c r="AM205" s="266"/>
      <c r="AN205" s="75"/>
      <c r="AO205" s="53"/>
      <c r="AP205" s="348"/>
      <c r="AQ205" s="271"/>
      <c r="AR205" s="271"/>
      <c r="AS205" s="186"/>
      <c r="AT205" s="186"/>
      <c r="AU205" s="186"/>
      <c r="AV205" s="186"/>
      <c r="AW205" s="186"/>
      <c r="AX205" s="268"/>
      <c r="AY205" s="186"/>
      <c r="AZ205" s="186"/>
      <c r="BA205" s="186"/>
      <c r="BB205" s="186"/>
      <c r="BC205" s="186"/>
      <c r="BD205" s="186"/>
      <c r="BE205" s="186"/>
      <c r="BF205" s="186"/>
      <c r="BG205" s="186"/>
      <c r="BH205" s="186"/>
      <c r="BI205" s="186"/>
      <c r="BJ205" s="186"/>
      <c r="BK205" s="186"/>
      <c r="BL205" s="186"/>
      <c r="BM205" s="186"/>
      <c r="BN205" s="186"/>
      <c r="BO205" s="186"/>
      <c r="BP205" s="186"/>
      <c r="BQ205" s="186"/>
      <c r="BR205" s="186"/>
      <c r="BS205" s="186"/>
      <c r="BT205" s="186"/>
      <c r="BU205" s="186"/>
      <c r="BV205" s="186"/>
      <c r="BW205" s="186"/>
      <c r="BX205" s="186"/>
      <c r="BY205" s="186"/>
      <c r="BZ205" s="186"/>
      <c r="CA205" s="186"/>
      <c r="CB205" s="186"/>
      <c r="CC205" s="186"/>
      <c r="CD205" s="186"/>
      <c r="CE205" s="186"/>
      <c r="CF205" s="186"/>
      <c r="CG205" s="186"/>
      <c r="CH205" s="186"/>
      <c r="CI205" s="186"/>
      <c r="CJ205" s="186"/>
      <c r="CK205" s="186"/>
      <c r="CL205" s="186"/>
      <c r="CM205" s="186"/>
      <c r="CN205" s="186"/>
      <c r="CO205" s="186"/>
      <c r="CP205" s="186"/>
      <c r="CQ205" s="186"/>
      <c r="CR205" s="186"/>
      <c r="CS205" s="186"/>
      <c r="CT205" s="186"/>
      <c r="CU205" s="186"/>
      <c r="CV205" s="186"/>
      <c r="CW205" s="186"/>
      <c r="CX205" s="186"/>
      <c r="CY205" s="186"/>
      <c r="CZ205" s="186"/>
      <c r="DA205" s="186"/>
      <c r="DB205" s="186"/>
      <c r="DC205" s="186"/>
      <c r="DD205" s="186"/>
      <c r="DE205" s="186"/>
      <c r="DF205" s="186"/>
      <c r="DG205" s="186"/>
      <c r="DH205" s="186"/>
      <c r="DI205" s="186"/>
      <c r="DJ205" s="186"/>
      <c r="DK205" s="186"/>
      <c r="DL205" s="186"/>
      <c r="DM205" s="186"/>
      <c r="DN205" s="186"/>
      <c r="DO205" s="186"/>
      <c r="DP205" s="186"/>
      <c r="DQ205" s="186"/>
      <c r="DR205" s="186"/>
      <c r="DS205" s="186"/>
      <c r="DT205" s="186"/>
      <c r="DU205" s="186"/>
      <c r="DV205" s="186"/>
      <c r="DW205" s="186"/>
      <c r="DX205" s="186"/>
      <c r="DY205" s="186"/>
      <c r="DZ205" s="186"/>
      <c r="EA205" s="186"/>
      <c r="EB205" s="186"/>
      <c r="EC205" s="186"/>
      <c r="ED205" s="186"/>
      <c r="EE205" s="186"/>
      <c r="EF205" s="186"/>
      <c r="EG205" s="186"/>
      <c r="EH205" s="186"/>
      <c r="EI205" s="186"/>
      <c r="EJ205" s="269"/>
    </row>
    <row r="206" spans="1:161" s="2" customFormat="1" ht="15" customHeight="1">
      <c r="A206" s="3" t="s">
        <v>3592</v>
      </c>
      <c r="B206" s="3"/>
      <c r="C206" s="6" t="s">
        <v>3066</v>
      </c>
      <c r="D206" s="53"/>
      <c r="E206" s="53">
        <v>13</v>
      </c>
      <c r="F206" s="21" t="s">
        <v>3809</v>
      </c>
      <c r="G206" s="21" t="s">
        <v>3810</v>
      </c>
      <c r="H206" s="53" t="s">
        <v>3811</v>
      </c>
      <c r="I206" s="6" t="s">
        <v>3812</v>
      </c>
      <c r="J206" s="6" t="s">
        <v>3813</v>
      </c>
      <c r="K206" s="53" t="s">
        <v>408</v>
      </c>
      <c r="L206" s="53">
        <v>21921</v>
      </c>
      <c r="M206" s="21" t="s">
        <v>1780</v>
      </c>
      <c r="N206" s="21"/>
      <c r="O206" s="58" t="s">
        <v>1781</v>
      </c>
      <c r="P206" s="2" t="s">
        <v>1782</v>
      </c>
      <c r="Q206" s="2" t="s">
        <v>3078</v>
      </c>
      <c r="R206" s="2" t="s">
        <v>1779</v>
      </c>
      <c r="S206" s="3" t="s">
        <v>287</v>
      </c>
      <c r="T206" s="593">
        <v>37218</v>
      </c>
      <c r="V206" s="736" t="s">
        <v>1783</v>
      </c>
      <c r="W206" s="54"/>
      <c r="X206" s="41" t="s">
        <v>179</v>
      </c>
      <c r="Y206" s="53"/>
      <c r="Z206" s="53"/>
      <c r="AA206" s="57"/>
      <c r="AB206" s="57"/>
      <c r="AC206" s="311"/>
      <c r="AD206" s="57"/>
      <c r="AE206" s="312" t="s">
        <v>179</v>
      </c>
      <c r="AF206" s="53"/>
      <c r="AG206" s="118">
        <v>295</v>
      </c>
      <c r="AH206" s="119">
        <v>295</v>
      </c>
      <c r="AI206" s="118"/>
      <c r="AJ206" s="41" t="s">
        <v>179</v>
      </c>
      <c r="AK206" s="62" t="s">
        <v>3814</v>
      </c>
      <c r="AL206" s="53"/>
      <c r="AM206" s="266"/>
      <c r="AN206" s="75"/>
      <c r="AO206" s="53"/>
      <c r="AP206" s="348"/>
      <c r="AQ206" s="271"/>
      <c r="AR206" s="271"/>
      <c r="AS206" s="186"/>
      <c r="AT206" s="186"/>
      <c r="AU206" s="186"/>
      <c r="AV206" s="186"/>
      <c r="AW206" s="186"/>
      <c r="AX206" s="186"/>
      <c r="AY206" s="186"/>
      <c r="AZ206" s="186"/>
      <c r="BA206" s="186"/>
      <c r="BB206" s="186"/>
      <c r="BC206" s="186"/>
      <c r="BD206" s="186"/>
      <c r="BE206" s="186"/>
      <c r="BF206" s="186"/>
      <c r="BG206" s="186"/>
      <c r="BH206" s="186"/>
      <c r="BI206" s="186"/>
      <c r="BJ206" s="186"/>
      <c r="BK206" s="186"/>
      <c r="BL206" s="186"/>
      <c r="BM206" s="186"/>
      <c r="BN206" s="186"/>
      <c r="BO206" s="186"/>
      <c r="BP206" s="186"/>
      <c r="BQ206" s="186"/>
      <c r="BR206" s="186"/>
      <c r="BS206" s="186"/>
      <c r="BT206" s="186"/>
      <c r="BU206" s="186"/>
      <c r="BV206" s="186"/>
      <c r="BW206" s="186"/>
      <c r="BX206" s="186"/>
      <c r="BY206" s="186"/>
      <c r="BZ206" s="186"/>
      <c r="CA206" s="186"/>
      <c r="CB206" s="186"/>
      <c r="CC206" s="186"/>
      <c r="CD206" s="186"/>
      <c r="CE206" s="186"/>
      <c r="CF206" s="186"/>
      <c r="CG206" s="186"/>
      <c r="CH206" s="186"/>
      <c r="CI206" s="186"/>
      <c r="CJ206" s="186"/>
      <c r="CK206" s="186"/>
      <c r="CL206" s="186"/>
      <c r="CM206" s="186"/>
      <c r="CN206" s="186"/>
      <c r="CO206" s="186"/>
      <c r="CP206" s="186"/>
      <c r="CQ206" s="186"/>
      <c r="CR206" s="186"/>
      <c r="CS206" s="186"/>
      <c r="CT206" s="186"/>
      <c r="CU206" s="186"/>
      <c r="CV206" s="186"/>
      <c r="CW206" s="186"/>
      <c r="CX206" s="186"/>
      <c r="CY206" s="186"/>
      <c r="CZ206" s="186"/>
      <c r="DA206" s="186"/>
      <c r="DB206" s="186"/>
      <c r="DC206" s="186"/>
      <c r="DD206" s="186"/>
      <c r="DE206" s="186"/>
      <c r="DF206" s="186"/>
      <c r="DG206" s="186"/>
      <c r="DH206" s="186"/>
      <c r="DI206" s="186"/>
      <c r="DJ206" s="186"/>
      <c r="DK206" s="186"/>
      <c r="DL206" s="186"/>
      <c r="DM206" s="186"/>
      <c r="DN206" s="186"/>
      <c r="DO206" s="186"/>
      <c r="DP206" s="186"/>
      <c r="DQ206" s="186"/>
      <c r="DR206" s="186"/>
      <c r="DS206" s="186"/>
      <c r="DT206" s="186"/>
      <c r="DU206" s="186"/>
      <c r="DV206" s="186"/>
      <c r="DW206" s="186"/>
      <c r="DX206" s="186"/>
      <c r="DY206" s="186"/>
      <c r="DZ206" s="186"/>
      <c r="EA206" s="186"/>
      <c r="EB206" s="186"/>
      <c r="EC206" s="186"/>
      <c r="ED206" s="186"/>
      <c r="EE206" s="186"/>
      <c r="EF206" s="186"/>
      <c r="EG206" s="186"/>
      <c r="EH206" s="186"/>
      <c r="EI206" s="186"/>
      <c r="EJ206" s="269"/>
    </row>
    <row r="207" spans="1:161" s="2" customFormat="1" ht="15" customHeight="1">
      <c r="A207" s="3" t="s">
        <v>3592</v>
      </c>
      <c r="B207" s="3"/>
      <c r="C207" s="58" t="s">
        <v>2710</v>
      </c>
      <c r="D207" s="3"/>
      <c r="E207" s="3">
        <v>33</v>
      </c>
      <c r="F207" s="2" t="s">
        <v>3815</v>
      </c>
      <c r="G207" s="2" t="s">
        <v>3816</v>
      </c>
      <c r="H207" s="53" t="s">
        <v>1636</v>
      </c>
      <c r="I207" s="58" t="s">
        <v>1637</v>
      </c>
      <c r="J207" s="58" t="s">
        <v>1638</v>
      </c>
      <c r="K207" s="3" t="s">
        <v>520</v>
      </c>
      <c r="L207" s="3">
        <v>64055</v>
      </c>
      <c r="M207" s="82" t="s">
        <v>1639</v>
      </c>
      <c r="N207" s="82"/>
      <c r="O207" s="58" t="s">
        <v>238</v>
      </c>
      <c r="P207" s="2" t="s">
        <v>1640</v>
      </c>
      <c r="Q207" s="2" t="s">
        <v>1637</v>
      </c>
      <c r="R207" s="2" t="s">
        <v>1638</v>
      </c>
      <c r="S207" s="3" t="s">
        <v>520</v>
      </c>
      <c r="T207" s="593">
        <v>64055</v>
      </c>
      <c r="V207" s="736" t="s">
        <v>1642</v>
      </c>
      <c r="W207" s="59"/>
      <c r="X207" s="41" t="s">
        <v>179</v>
      </c>
      <c r="Y207" s="3"/>
      <c r="Z207" s="3"/>
      <c r="AA207" s="3"/>
      <c r="AB207" s="3"/>
      <c r="AC207" s="310"/>
      <c r="AD207" s="3"/>
      <c r="AE207" s="312" t="s">
        <v>179</v>
      </c>
      <c r="AF207" s="3"/>
      <c r="AG207" s="60">
        <v>295</v>
      </c>
      <c r="AH207" s="61">
        <v>295</v>
      </c>
      <c r="AI207" s="60"/>
      <c r="AJ207" s="41" t="s">
        <v>179</v>
      </c>
      <c r="AK207" s="62" t="s">
        <v>3817</v>
      </c>
      <c r="AL207" s="3"/>
      <c r="AM207" s="310"/>
      <c r="AN207" s="75"/>
      <c r="AO207" s="264"/>
      <c r="AP207" s="482"/>
      <c r="AQ207" s="271"/>
      <c r="AR207" s="271"/>
      <c r="AS207" s="186"/>
      <c r="AT207" s="186"/>
      <c r="AU207" s="186"/>
      <c r="AV207" s="186"/>
      <c r="AW207" s="186"/>
      <c r="AX207" s="186"/>
      <c r="AY207" s="186"/>
      <c r="AZ207" s="186"/>
      <c r="BA207" s="186"/>
      <c r="BB207" s="186"/>
      <c r="BC207" s="186"/>
      <c r="BD207" s="186"/>
      <c r="BE207" s="186"/>
      <c r="BF207" s="186"/>
      <c r="BG207" s="186"/>
      <c r="BH207" s="186"/>
      <c r="BI207" s="186"/>
      <c r="BJ207" s="186"/>
      <c r="BK207" s="186"/>
      <c r="BL207" s="186"/>
      <c r="BM207" s="186"/>
      <c r="BN207" s="186"/>
      <c r="BO207" s="186"/>
      <c r="BP207" s="186"/>
      <c r="BQ207" s="186"/>
      <c r="BR207" s="186"/>
      <c r="BS207" s="186"/>
      <c r="BT207" s="186"/>
      <c r="BU207" s="186"/>
      <c r="BV207" s="186"/>
      <c r="BW207" s="186"/>
      <c r="BX207" s="186"/>
      <c r="BY207" s="186"/>
      <c r="BZ207" s="186"/>
      <c r="CA207" s="186"/>
      <c r="CB207" s="186"/>
      <c r="CC207" s="186"/>
      <c r="CD207" s="186"/>
      <c r="CE207" s="186"/>
      <c r="CF207" s="186"/>
      <c r="CG207" s="186"/>
      <c r="CH207" s="186"/>
      <c r="CI207" s="186"/>
      <c r="CJ207" s="186"/>
      <c r="CK207" s="186"/>
      <c r="CL207" s="186"/>
      <c r="CM207" s="186"/>
      <c r="CN207" s="186"/>
      <c r="CO207" s="186"/>
      <c r="CP207" s="186"/>
      <c r="CQ207" s="186"/>
      <c r="CR207" s="186"/>
      <c r="CS207" s="186"/>
      <c r="CT207" s="186"/>
      <c r="CU207" s="186"/>
      <c r="CV207" s="186"/>
      <c r="CW207" s="186"/>
      <c r="CX207" s="186"/>
      <c r="CY207" s="186"/>
      <c r="CZ207" s="186"/>
      <c r="DA207" s="186"/>
      <c r="DB207" s="186"/>
      <c r="DC207" s="186"/>
      <c r="DD207" s="186"/>
      <c r="DE207" s="186"/>
      <c r="DF207" s="186"/>
      <c r="DG207" s="186"/>
      <c r="DH207" s="186"/>
      <c r="DI207" s="186"/>
      <c r="DJ207" s="186"/>
      <c r="DK207" s="186"/>
      <c r="DL207" s="186"/>
      <c r="DM207" s="186"/>
      <c r="DN207" s="186"/>
      <c r="DO207" s="186"/>
      <c r="DP207" s="186"/>
      <c r="DQ207" s="186"/>
      <c r="DR207" s="186"/>
      <c r="DS207" s="186"/>
      <c r="DT207" s="186"/>
      <c r="DU207" s="186"/>
      <c r="DV207" s="186"/>
      <c r="DW207" s="186"/>
      <c r="DX207" s="186"/>
      <c r="DY207" s="186"/>
      <c r="DZ207" s="186"/>
      <c r="EA207" s="186"/>
      <c r="EB207" s="186"/>
      <c r="EC207" s="186"/>
      <c r="ED207" s="186"/>
      <c r="EE207" s="186"/>
      <c r="EF207" s="186"/>
      <c r="EG207" s="186"/>
      <c r="EH207" s="186"/>
      <c r="EI207" s="186"/>
      <c r="EJ207" s="269"/>
    </row>
    <row r="208" spans="1:161" s="2" customFormat="1" ht="15" customHeight="1">
      <c r="A208" s="3" t="s">
        <v>3592</v>
      </c>
      <c r="B208" s="3"/>
      <c r="C208" s="6" t="s">
        <v>3797</v>
      </c>
      <c r="D208" s="53"/>
      <c r="E208" s="53">
        <v>51</v>
      </c>
      <c r="F208" s="21" t="s">
        <v>3818</v>
      </c>
      <c r="G208" s="21" t="s">
        <v>3819</v>
      </c>
      <c r="H208" s="53" t="s">
        <v>3820</v>
      </c>
      <c r="I208" s="6" t="s">
        <v>3821</v>
      </c>
      <c r="J208" s="6" t="s">
        <v>3822</v>
      </c>
      <c r="K208" s="53" t="s">
        <v>122</v>
      </c>
      <c r="L208" s="53">
        <v>36695</v>
      </c>
      <c r="M208" s="342" t="s">
        <v>3802</v>
      </c>
      <c r="N208" s="342"/>
      <c r="O208" s="58" t="s">
        <v>3803</v>
      </c>
      <c r="P208" s="2" t="s">
        <v>3804</v>
      </c>
      <c r="S208" s="3"/>
      <c r="T208" s="593"/>
      <c r="V208" s="736"/>
      <c r="W208" s="54"/>
      <c r="X208" s="41" t="s">
        <v>179</v>
      </c>
      <c r="Y208" s="53"/>
      <c r="Z208" s="53"/>
      <c r="AA208" s="57"/>
      <c r="AB208" s="57"/>
      <c r="AC208" s="311"/>
      <c r="AD208" s="57"/>
      <c r="AE208" s="312" t="s">
        <v>179</v>
      </c>
      <c r="AF208" s="53"/>
      <c r="AG208" s="118">
        <v>270</v>
      </c>
      <c r="AH208" s="119">
        <v>270</v>
      </c>
      <c r="AI208" s="118">
        <v>295</v>
      </c>
      <c r="AJ208" s="41" t="s">
        <v>179</v>
      </c>
      <c r="AK208" s="62" t="s">
        <v>3823</v>
      </c>
      <c r="AL208" s="53"/>
      <c r="AM208" s="266"/>
      <c r="AN208" s="75"/>
      <c r="AO208" s="264"/>
      <c r="AP208" s="482"/>
      <c r="AQ208" s="271"/>
      <c r="AR208" s="271"/>
      <c r="AS208" s="186"/>
      <c r="AT208" s="186"/>
      <c r="AU208" s="186"/>
      <c r="AV208" s="186"/>
      <c r="AW208" s="186"/>
      <c r="AX208" s="186"/>
      <c r="AY208" s="186"/>
      <c r="AZ208" s="186"/>
      <c r="BA208" s="186"/>
      <c r="BB208" s="186"/>
      <c r="BC208" s="186"/>
      <c r="BD208" s="186"/>
      <c r="BE208" s="186"/>
      <c r="BF208" s="186"/>
      <c r="BG208" s="186"/>
      <c r="BH208" s="186"/>
      <c r="BI208" s="186"/>
      <c r="BJ208" s="186"/>
      <c r="BK208" s="186"/>
      <c r="BL208" s="186"/>
      <c r="BM208" s="186"/>
      <c r="BN208" s="186"/>
      <c r="BO208" s="186"/>
      <c r="BP208" s="186"/>
      <c r="BQ208" s="186"/>
      <c r="BR208" s="186"/>
      <c r="BS208" s="186"/>
      <c r="BT208" s="186"/>
      <c r="BU208" s="186"/>
      <c r="BV208" s="186"/>
      <c r="BW208" s="186"/>
      <c r="BX208" s="186"/>
      <c r="BY208" s="186"/>
      <c r="BZ208" s="186"/>
      <c r="CA208" s="186"/>
      <c r="CB208" s="186"/>
      <c r="CC208" s="186"/>
      <c r="CD208" s="186"/>
      <c r="CE208" s="186"/>
      <c r="CF208" s="186"/>
      <c r="CG208" s="186"/>
      <c r="CH208" s="186"/>
      <c r="CI208" s="186"/>
      <c r="CJ208" s="186"/>
      <c r="CK208" s="186"/>
      <c r="CL208" s="186"/>
      <c r="CM208" s="186"/>
      <c r="CN208" s="186"/>
      <c r="CO208" s="186"/>
      <c r="CP208" s="186"/>
      <c r="CQ208" s="186"/>
      <c r="CR208" s="186"/>
      <c r="CS208" s="186"/>
      <c r="CT208" s="186"/>
      <c r="CU208" s="186"/>
      <c r="CV208" s="186"/>
      <c r="CW208" s="186"/>
      <c r="CX208" s="186"/>
      <c r="CY208" s="186"/>
      <c r="CZ208" s="186"/>
      <c r="DA208" s="186"/>
      <c r="DB208" s="186"/>
      <c r="DC208" s="186"/>
      <c r="DD208" s="186"/>
      <c r="DE208" s="186"/>
      <c r="DF208" s="186"/>
      <c r="DG208" s="186"/>
      <c r="DH208" s="186"/>
      <c r="DI208" s="186"/>
      <c r="DJ208" s="186"/>
      <c r="DK208" s="186"/>
      <c r="DL208" s="186"/>
      <c r="DM208" s="186"/>
      <c r="DN208" s="186"/>
      <c r="DO208" s="186"/>
      <c r="DP208" s="186"/>
      <c r="DQ208" s="186"/>
      <c r="DR208" s="186"/>
      <c r="DS208" s="186"/>
      <c r="DT208" s="186"/>
      <c r="DU208" s="186"/>
      <c r="DV208" s="186"/>
      <c r="DW208" s="186"/>
      <c r="DX208" s="186"/>
      <c r="DY208" s="186"/>
      <c r="DZ208" s="186"/>
      <c r="EA208" s="186"/>
      <c r="EB208" s="186"/>
      <c r="EC208" s="186"/>
      <c r="ED208" s="186"/>
      <c r="EE208" s="186"/>
      <c r="EF208" s="186"/>
      <c r="EG208" s="186"/>
      <c r="EH208" s="186"/>
      <c r="EI208" s="186"/>
      <c r="EJ208" s="269"/>
    </row>
    <row r="209" spans="1:161" s="2" customFormat="1" ht="15" customHeight="1">
      <c r="A209" s="3" t="s">
        <v>3592</v>
      </c>
      <c r="B209" s="3"/>
      <c r="C209" s="58" t="s">
        <v>56</v>
      </c>
      <c r="D209" s="3"/>
      <c r="E209" s="3">
        <v>13</v>
      </c>
      <c r="F209" s="2" t="s">
        <v>3824</v>
      </c>
      <c r="G209" s="2" t="s">
        <v>3825</v>
      </c>
      <c r="H209" s="53" t="s">
        <v>3826</v>
      </c>
      <c r="I209" s="385" t="s">
        <v>3827</v>
      </c>
      <c r="J209" s="58" t="s">
        <v>1798</v>
      </c>
      <c r="K209" s="3" t="s">
        <v>185</v>
      </c>
      <c r="L209" s="3">
        <v>95356</v>
      </c>
      <c r="M209" s="21" t="s">
        <v>3828</v>
      </c>
      <c r="N209" s="21"/>
      <c r="O209" s="58" t="s">
        <v>3829</v>
      </c>
      <c r="P209" s="2" t="s">
        <v>3830</v>
      </c>
      <c r="Q209" s="21" t="s">
        <v>3831</v>
      </c>
      <c r="R209" s="2" t="s">
        <v>1798</v>
      </c>
      <c r="S209" s="3" t="s">
        <v>185</v>
      </c>
      <c r="T209" s="593">
        <v>95356</v>
      </c>
      <c r="V209" s="736" t="s">
        <v>3832</v>
      </c>
      <c r="W209" s="59"/>
      <c r="X209" s="41" t="s">
        <v>179</v>
      </c>
      <c r="Y209" s="3"/>
      <c r="Z209" s="3"/>
      <c r="AA209" s="3"/>
      <c r="AB209" s="3"/>
      <c r="AC209" s="310"/>
      <c r="AD209" s="3"/>
      <c r="AE209" s="312" t="s">
        <v>179</v>
      </c>
      <c r="AF209" s="3"/>
      <c r="AG209" s="60">
        <v>320</v>
      </c>
      <c r="AH209" s="61">
        <v>320</v>
      </c>
      <c r="AI209" s="60"/>
      <c r="AJ209" s="41" t="s">
        <v>179</v>
      </c>
      <c r="AK209" s="62" t="s">
        <v>3833</v>
      </c>
      <c r="AL209" s="3"/>
      <c r="AM209" s="310"/>
      <c r="AN209" s="75"/>
      <c r="AO209" s="480"/>
      <c r="AP209" s="481"/>
      <c r="AQ209" s="271"/>
      <c r="AR209" s="267"/>
      <c r="AS209" s="186"/>
      <c r="AT209" s="186"/>
      <c r="AU209" s="186"/>
      <c r="AV209" s="186"/>
      <c r="AW209" s="186"/>
      <c r="AX209" s="186"/>
      <c r="AY209" s="186"/>
      <c r="AZ209" s="186"/>
      <c r="BA209" s="186"/>
      <c r="BB209" s="186"/>
      <c r="BC209" s="186"/>
      <c r="BD209" s="186"/>
      <c r="BE209" s="186"/>
      <c r="BF209" s="186"/>
      <c r="BG209" s="186"/>
      <c r="BH209" s="186"/>
      <c r="BI209" s="186"/>
      <c r="BJ209" s="186"/>
      <c r="BK209" s="186"/>
      <c r="BL209" s="186"/>
      <c r="BM209" s="186"/>
      <c r="BN209" s="186"/>
      <c r="BO209" s="186"/>
      <c r="BP209" s="186"/>
      <c r="BQ209" s="186"/>
      <c r="BR209" s="186"/>
      <c r="BS209" s="186"/>
      <c r="BT209" s="186"/>
      <c r="BU209" s="186"/>
      <c r="BV209" s="186"/>
      <c r="BW209" s="186"/>
      <c r="BX209" s="186"/>
      <c r="BY209" s="186"/>
      <c r="BZ209" s="186"/>
      <c r="CA209" s="186"/>
      <c r="CB209" s="186"/>
      <c r="CC209" s="186"/>
      <c r="CD209" s="186"/>
      <c r="CE209" s="186"/>
      <c r="CF209" s="186"/>
      <c r="CG209" s="186"/>
      <c r="CH209" s="186"/>
      <c r="CI209" s="186"/>
      <c r="CJ209" s="186"/>
      <c r="CK209" s="186"/>
      <c r="CL209" s="186"/>
      <c r="CM209" s="186"/>
      <c r="CN209" s="186"/>
      <c r="CO209" s="186"/>
      <c r="CP209" s="186"/>
      <c r="CQ209" s="186"/>
      <c r="CR209" s="186"/>
      <c r="CS209" s="186"/>
      <c r="CT209" s="186"/>
      <c r="CU209" s="186"/>
      <c r="CV209" s="186"/>
      <c r="CW209" s="186"/>
      <c r="CX209" s="186"/>
      <c r="CY209" s="186"/>
      <c r="CZ209" s="186"/>
      <c r="DA209" s="186"/>
      <c r="DB209" s="186"/>
      <c r="DC209" s="186"/>
      <c r="DD209" s="186"/>
      <c r="DE209" s="186"/>
      <c r="DF209" s="186"/>
      <c r="DG209" s="186"/>
      <c r="DH209" s="186"/>
      <c r="DI209" s="186"/>
      <c r="DJ209" s="186"/>
      <c r="DK209" s="186"/>
      <c r="DL209" s="186"/>
      <c r="DM209" s="186"/>
      <c r="DN209" s="186"/>
      <c r="DO209" s="186"/>
      <c r="DP209" s="186"/>
      <c r="DQ209" s="186"/>
      <c r="DR209" s="186"/>
      <c r="DS209" s="186"/>
      <c r="DT209" s="186"/>
      <c r="DU209" s="186"/>
      <c r="DV209" s="186"/>
      <c r="DW209" s="186"/>
      <c r="DX209" s="186"/>
      <c r="DY209" s="186"/>
      <c r="DZ209" s="186"/>
      <c r="EA209" s="186"/>
      <c r="EB209" s="186"/>
      <c r="EC209" s="186"/>
      <c r="ED209" s="186"/>
      <c r="EE209" s="186"/>
      <c r="EF209" s="186"/>
      <c r="EG209" s="186"/>
      <c r="EH209" s="186"/>
      <c r="EI209" s="186"/>
      <c r="EJ209" s="269"/>
    </row>
    <row r="210" spans="1:161" s="2" customFormat="1" ht="15" customHeight="1">
      <c r="A210" s="3" t="s">
        <v>3592</v>
      </c>
      <c r="B210" s="3"/>
      <c r="C210" s="58" t="s">
        <v>3834</v>
      </c>
      <c r="D210" s="53">
        <v>10</v>
      </c>
      <c r="E210" s="53">
        <v>36</v>
      </c>
      <c r="F210" s="21" t="s">
        <v>3835</v>
      </c>
      <c r="G210" s="2" t="s">
        <v>3836</v>
      </c>
      <c r="H210" s="53" t="s">
        <v>1690</v>
      </c>
      <c r="I210" s="6" t="s">
        <v>1691</v>
      </c>
      <c r="J210" s="6" t="s">
        <v>1692</v>
      </c>
      <c r="K210" s="53" t="s">
        <v>157</v>
      </c>
      <c r="L210" s="279" t="s">
        <v>3837</v>
      </c>
      <c r="M210" s="21" t="s">
        <v>1693</v>
      </c>
      <c r="N210" s="21"/>
      <c r="O210" s="6" t="s">
        <v>1694</v>
      </c>
      <c r="P210" s="21" t="s">
        <v>1695</v>
      </c>
      <c r="Q210" s="21" t="s">
        <v>1696</v>
      </c>
      <c r="R210" s="21" t="s">
        <v>1697</v>
      </c>
      <c r="S210" s="53" t="s">
        <v>157</v>
      </c>
      <c r="T210" s="53">
        <v>77573</v>
      </c>
      <c r="U210" s="21"/>
      <c r="V210" s="260" t="s">
        <v>1698</v>
      </c>
      <c r="W210" s="54"/>
      <c r="X210" s="41" t="s">
        <v>179</v>
      </c>
      <c r="Y210" s="3"/>
      <c r="Z210" s="3"/>
      <c r="AA210" s="3" t="s">
        <v>3838</v>
      </c>
      <c r="AB210" s="3" t="s">
        <v>2685</v>
      </c>
      <c r="AC210" s="310" t="s">
        <v>3605</v>
      </c>
      <c r="AD210" s="3"/>
      <c r="AE210" s="312" t="s">
        <v>179</v>
      </c>
      <c r="AF210" s="3"/>
      <c r="AG210" s="60">
        <v>295</v>
      </c>
      <c r="AH210" s="61">
        <v>295</v>
      </c>
      <c r="AI210" s="60"/>
      <c r="AJ210" s="41" t="s">
        <v>179</v>
      </c>
      <c r="AK210" s="62" t="s">
        <v>3839</v>
      </c>
      <c r="AL210" s="3" t="s">
        <v>179</v>
      </c>
      <c r="AM210" s="310" t="s">
        <v>179</v>
      </c>
      <c r="AN210" s="75" t="s">
        <v>179</v>
      </c>
      <c r="AO210" s="3"/>
      <c r="AP210" s="190"/>
      <c r="AQ210" s="267"/>
      <c r="AR210" s="267"/>
      <c r="AS210" s="268"/>
      <c r="AT210" s="268"/>
      <c r="AU210" s="268"/>
      <c r="AV210" s="268"/>
      <c r="AW210" s="268"/>
      <c r="AX210" s="268"/>
      <c r="AY210" s="268"/>
      <c r="AZ210" s="268"/>
      <c r="BA210" s="268"/>
      <c r="BB210" s="268"/>
      <c r="BC210" s="268"/>
      <c r="BD210" s="268"/>
      <c r="BE210" s="268"/>
      <c r="BF210" s="268"/>
      <c r="BG210" s="268"/>
      <c r="BH210" s="268"/>
      <c r="BI210" s="268"/>
      <c r="BJ210" s="268"/>
      <c r="BK210" s="268"/>
      <c r="BL210" s="268"/>
      <c r="BM210" s="268"/>
      <c r="BN210" s="268"/>
      <c r="BO210" s="268"/>
      <c r="BP210" s="268"/>
      <c r="BQ210" s="268"/>
      <c r="BR210" s="268"/>
      <c r="BS210" s="268"/>
      <c r="BT210" s="268"/>
      <c r="BU210" s="268"/>
      <c r="BV210" s="268"/>
      <c r="BW210" s="268"/>
      <c r="BX210" s="268"/>
      <c r="BY210" s="268"/>
      <c r="BZ210" s="268"/>
      <c r="CA210" s="268"/>
      <c r="CB210" s="268"/>
      <c r="CC210" s="268"/>
      <c r="CD210" s="268"/>
      <c r="CE210" s="268"/>
      <c r="CF210" s="268"/>
      <c r="CG210" s="268"/>
      <c r="CH210" s="268"/>
      <c r="CI210" s="268"/>
      <c r="CJ210" s="268"/>
      <c r="CK210" s="268"/>
      <c r="CL210" s="268"/>
      <c r="CM210" s="268"/>
      <c r="CN210" s="268"/>
      <c r="CO210" s="268"/>
      <c r="CP210" s="268"/>
      <c r="CQ210" s="268"/>
      <c r="CR210" s="268"/>
      <c r="CS210" s="268"/>
      <c r="CT210" s="268"/>
      <c r="CU210" s="268"/>
      <c r="CV210" s="268"/>
      <c r="CW210" s="268"/>
      <c r="CX210" s="268"/>
      <c r="CY210" s="268"/>
      <c r="CZ210" s="268"/>
      <c r="DA210" s="268"/>
      <c r="DB210" s="268"/>
      <c r="DC210" s="268"/>
      <c r="DD210" s="268"/>
      <c r="DE210" s="268"/>
      <c r="DF210" s="268"/>
      <c r="DG210" s="268"/>
      <c r="DH210" s="268"/>
      <c r="DI210" s="268"/>
      <c r="DJ210" s="268"/>
      <c r="DK210" s="268"/>
      <c r="DL210" s="268"/>
      <c r="DM210" s="268"/>
      <c r="DN210" s="268"/>
      <c r="DO210" s="268"/>
      <c r="DP210" s="268"/>
      <c r="DQ210" s="268"/>
      <c r="DR210" s="268"/>
      <c r="DS210" s="268"/>
      <c r="DT210" s="268"/>
      <c r="DU210" s="268"/>
      <c r="DV210" s="268"/>
      <c r="DW210" s="268"/>
      <c r="DX210" s="268"/>
      <c r="DY210" s="268"/>
      <c r="DZ210" s="268"/>
      <c r="EA210" s="268"/>
      <c r="EB210" s="268"/>
      <c r="EC210" s="268"/>
      <c r="ED210" s="268"/>
      <c r="EE210" s="268"/>
      <c r="EF210" s="268"/>
      <c r="EG210" s="268"/>
      <c r="EH210" s="268"/>
      <c r="EI210" s="268"/>
      <c r="EJ210" s="278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</row>
    <row r="211" spans="1:161" s="2" customFormat="1" ht="15" customHeight="1">
      <c r="A211" s="3" t="s">
        <v>3592</v>
      </c>
      <c r="B211" s="3"/>
      <c r="C211" s="58" t="s">
        <v>3834</v>
      </c>
      <c r="D211" s="53">
        <v>10</v>
      </c>
      <c r="E211" s="53">
        <v>15</v>
      </c>
      <c r="F211" s="21" t="s">
        <v>3840</v>
      </c>
      <c r="G211" s="2" t="s">
        <v>3841</v>
      </c>
      <c r="H211" s="53" t="s">
        <v>1690</v>
      </c>
      <c r="I211" s="6" t="s">
        <v>1691</v>
      </c>
      <c r="J211" s="6" t="s">
        <v>1692</v>
      </c>
      <c r="K211" s="53" t="s">
        <v>157</v>
      </c>
      <c r="L211" s="279" t="s">
        <v>3837</v>
      </c>
      <c r="M211" s="21" t="s">
        <v>1693</v>
      </c>
      <c r="N211" s="21"/>
      <c r="O211" s="6" t="s">
        <v>1694</v>
      </c>
      <c r="P211" s="21" t="s">
        <v>1695</v>
      </c>
      <c r="Q211" s="21" t="s">
        <v>1696</v>
      </c>
      <c r="R211" s="21" t="s">
        <v>1697</v>
      </c>
      <c r="S211" s="53" t="s">
        <v>157</v>
      </c>
      <c r="T211" s="53">
        <v>77573</v>
      </c>
      <c r="U211" s="21"/>
      <c r="V211" s="260" t="s">
        <v>1698</v>
      </c>
      <c r="W211" s="54"/>
      <c r="X211" s="41" t="s">
        <v>179</v>
      </c>
      <c r="Y211" s="3"/>
      <c r="Z211" s="3"/>
      <c r="AA211" s="3" t="s">
        <v>3010</v>
      </c>
      <c r="AB211" s="3" t="s">
        <v>2685</v>
      </c>
      <c r="AC211" s="310" t="s">
        <v>3605</v>
      </c>
      <c r="AD211" s="3"/>
      <c r="AE211" s="312" t="s">
        <v>179</v>
      </c>
      <c r="AF211" s="3"/>
      <c r="AG211" s="60">
        <v>295</v>
      </c>
      <c r="AH211" s="61">
        <v>295</v>
      </c>
      <c r="AI211" s="60"/>
      <c r="AJ211" s="41" t="s">
        <v>179</v>
      </c>
      <c r="AK211" s="62" t="s">
        <v>3839</v>
      </c>
      <c r="AL211" s="3"/>
      <c r="AM211" s="310"/>
      <c r="AN211" s="75" t="s">
        <v>179</v>
      </c>
      <c r="AO211" s="3"/>
      <c r="AP211" s="190"/>
      <c r="AQ211" s="267"/>
      <c r="AR211" s="267"/>
      <c r="AS211" s="268"/>
      <c r="AT211" s="268"/>
      <c r="AU211" s="268"/>
      <c r="AV211" s="268"/>
      <c r="AW211" s="268"/>
      <c r="AX211" s="268"/>
      <c r="AY211" s="268"/>
      <c r="AZ211" s="268"/>
      <c r="BA211" s="268"/>
      <c r="BB211" s="268"/>
      <c r="BC211" s="268"/>
      <c r="BD211" s="268"/>
      <c r="BE211" s="268"/>
      <c r="BF211" s="268"/>
      <c r="BG211" s="268"/>
      <c r="BH211" s="268"/>
      <c r="BI211" s="268"/>
      <c r="BJ211" s="268"/>
      <c r="BK211" s="268"/>
      <c r="BL211" s="268"/>
      <c r="BM211" s="268"/>
      <c r="BN211" s="268"/>
      <c r="BO211" s="268"/>
      <c r="BP211" s="268"/>
      <c r="BQ211" s="268"/>
      <c r="BR211" s="268"/>
      <c r="BS211" s="268"/>
      <c r="BT211" s="268"/>
      <c r="BU211" s="268"/>
      <c r="BV211" s="268"/>
      <c r="BW211" s="268"/>
      <c r="BX211" s="268"/>
      <c r="BY211" s="268"/>
      <c r="BZ211" s="268"/>
      <c r="CA211" s="268"/>
      <c r="CB211" s="268"/>
      <c r="CC211" s="268"/>
      <c r="CD211" s="268"/>
      <c r="CE211" s="268"/>
      <c r="CF211" s="268"/>
      <c r="CG211" s="268"/>
      <c r="CH211" s="268"/>
      <c r="CI211" s="268"/>
      <c r="CJ211" s="268"/>
      <c r="CK211" s="268"/>
      <c r="CL211" s="268"/>
      <c r="CM211" s="268"/>
      <c r="CN211" s="268"/>
      <c r="CO211" s="268"/>
      <c r="CP211" s="268"/>
      <c r="CQ211" s="268"/>
      <c r="CR211" s="268"/>
      <c r="CS211" s="268"/>
      <c r="CT211" s="268"/>
      <c r="CU211" s="268"/>
      <c r="CV211" s="268"/>
      <c r="CW211" s="268"/>
      <c r="CX211" s="268"/>
      <c r="CY211" s="268"/>
      <c r="CZ211" s="268"/>
      <c r="DA211" s="268"/>
      <c r="DB211" s="268"/>
      <c r="DC211" s="268"/>
      <c r="DD211" s="268"/>
      <c r="DE211" s="268"/>
      <c r="DF211" s="268"/>
      <c r="DG211" s="268"/>
      <c r="DH211" s="268"/>
      <c r="DI211" s="268"/>
      <c r="DJ211" s="268"/>
      <c r="DK211" s="268"/>
      <c r="DL211" s="268"/>
      <c r="DM211" s="268"/>
      <c r="DN211" s="268"/>
      <c r="DO211" s="268"/>
      <c r="DP211" s="268"/>
      <c r="DQ211" s="268"/>
      <c r="DR211" s="268"/>
      <c r="DS211" s="268"/>
      <c r="DT211" s="268"/>
      <c r="DU211" s="268"/>
      <c r="DV211" s="268"/>
      <c r="DW211" s="268"/>
      <c r="DX211" s="268"/>
      <c r="DY211" s="268"/>
      <c r="DZ211" s="268"/>
      <c r="EA211" s="268"/>
      <c r="EB211" s="268"/>
      <c r="EC211" s="268"/>
      <c r="ED211" s="268"/>
      <c r="EE211" s="268"/>
      <c r="EF211" s="268"/>
      <c r="EG211" s="268"/>
      <c r="EH211" s="268"/>
      <c r="EI211" s="268"/>
      <c r="EJ211" s="278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</row>
    <row r="212" spans="1:161" s="2" customFormat="1" ht="15" customHeight="1">
      <c r="A212" s="3" t="s">
        <v>3592</v>
      </c>
      <c r="B212" s="53"/>
      <c r="C212" s="6" t="s">
        <v>56</v>
      </c>
      <c r="D212" s="53"/>
      <c r="E212" s="53">
        <v>12</v>
      </c>
      <c r="F212" s="21" t="s">
        <v>3842</v>
      </c>
      <c r="G212" s="21" t="s">
        <v>3843</v>
      </c>
      <c r="H212" s="53" t="s">
        <v>3844</v>
      </c>
      <c r="I212" s="6" t="s">
        <v>3845</v>
      </c>
      <c r="J212" s="6" t="s">
        <v>3846</v>
      </c>
      <c r="K212" s="53" t="s">
        <v>408</v>
      </c>
      <c r="L212" s="53">
        <v>21903</v>
      </c>
      <c r="M212" s="82" t="s">
        <v>2514</v>
      </c>
      <c r="N212" s="82"/>
      <c r="O212" s="6" t="s">
        <v>474</v>
      </c>
      <c r="P212" s="21" t="s">
        <v>2515</v>
      </c>
      <c r="Q212" s="21" t="s">
        <v>2516</v>
      </c>
      <c r="R212" s="21" t="s">
        <v>2517</v>
      </c>
      <c r="S212" s="53" t="s">
        <v>408</v>
      </c>
      <c r="T212" s="270">
        <v>21915</v>
      </c>
      <c r="U212" s="21"/>
      <c r="V212" s="260"/>
      <c r="W212" s="53"/>
      <c r="X212" s="41" t="s">
        <v>179</v>
      </c>
      <c r="Y212" s="53"/>
      <c r="Z212" s="53"/>
      <c r="AA212" s="53" t="s">
        <v>3010</v>
      </c>
      <c r="AB212" s="53" t="s">
        <v>2685</v>
      </c>
      <c r="AC212" s="266" t="s">
        <v>3605</v>
      </c>
      <c r="AD212" s="53"/>
      <c r="AE212" s="312" t="s">
        <v>179</v>
      </c>
      <c r="AF212" s="53"/>
      <c r="AG212" s="118">
        <v>295</v>
      </c>
      <c r="AH212" s="118">
        <v>295</v>
      </c>
      <c r="AI212" s="118"/>
      <c r="AJ212" s="41" t="s">
        <v>179</v>
      </c>
      <c r="AK212" s="62" t="s">
        <v>3847</v>
      </c>
      <c r="AL212" s="53"/>
      <c r="AM212" s="266"/>
      <c r="AN212" s="75" t="s">
        <v>179</v>
      </c>
      <c r="AO212" s="267"/>
      <c r="AP212" s="348"/>
      <c r="AQ212" s="267"/>
      <c r="AR212" s="267"/>
      <c r="AS212" s="268"/>
      <c r="AT212" s="268"/>
      <c r="AU212" s="268"/>
      <c r="AV212" s="268"/>
      <c r="AW212" s="268"/>
      <c r="AX212" s="268"/>
      <c r="AY212" s="268"/>
      <c r="AZ212" s="268"/>
      <c r="BA212" s="268"/>
      <c r="BB212" s="268"/>
      <c r="BC212" s="268"/>
      <c r="BD212" s="268"/>
      <c r="BE212" s="268"/>
      <c r="BF212" s="268"/>
      <c r="BG212" s="268"/>
      <c r="BH212" s="268"/>
      <c r="BI212" s="268"/>
      <c r="BJ212" s="268"/>
      <c r="BK212" s="268"/>
      <c r="BL212" s="268"/>
      <c r="BM212" s="268"/>
      <c r="BN212" s="268"/>
      <c r="BO212" s="268"/>
      <c r="BP212" s="268"/>
      <c r="BQ212" s="268"/>
      <c r="BR212" s="268"/>
      <c r="BS212" s="268"/>
      <c r="BT212" s="268"/>
      <c r="BU212" s="268"/>
      <c r="BV212" s="268"/>
      <c r="BW212" s="268"/>
      <c r="BX212" s="268"/>
      <c r="BY212" s="268"/>
      <c r="BZ212" s="268"/>
      <c r="CA212" s="268"/>
      <c r="CB212" s="268"/>
      <c r="CC212" s="268"/>
      <c r="CD212" s="268"/>
      <c r="CE212" s="268"/>
      <c r="CF212" s="268"/>
      <c r="CG212" s="268"/>
      <c r="CH212" s="268"/>
      <c r="CI212" s="268"/>
      <c r="CJ212" s="268"/>
      <c r="CK212" s="268"/>
      <c r="CL212" s="268"/>
      <c r="CM212" s="268"/>
      <c r="CN212" s="268"/>
      <c r="CO212" s="268"/>
      <c r="CP212" s="268"/>
      <c r="CQ212" s="268"/>
      <c r="CR212" s="268"/>
      <c r="CS212" s="268"/>
      <c r="CT212" s="268"/>
      <c r="CU212" s="268"/>
      <c r="CV212" s="268"/>
      <c r="CW212" s="268"/>
      <c r="CX212" s="268"/>
      <c r="CY212" s="268"/>
      <c r="CZ212" s="268"/>
      <c r="DA212" s="268"/>
      <c r="DB212" s="268"/>
      <c r="DC212" s="268"/>
      <c r="DD212" s="268"/>
      <c r="DE212" s="268"/>
      <c r="DF212" s="268"/>
      <c r="DG212" s="268"/>
      <c r="DH212" s="268"/>
      <c r="DI212" s="268"/>
      <c r="DJ212" s="268"/>
      <c r="DK212" s="268"/>
      <c r="DL212" s="268"/>
      <c r="DM212" s="268"/>
      <c r="DN212" s="268"/>
      <c r="DO212" s="268"/>
      <c r="DP212" s="268"/>
      <c r="DQ212" s="268"/>
      <c r="DR212" s="268"/>
      <c r="DS212" s="268"/>
      <c r="DT212" s="268"/>
      <c r="DU212" s="268"/>
      <c r="DV212" s="268"/>
      <c r="DW212" s="268"/>
      <c r="DX212" s="268"/>
      <c r="DY212" s="268"/>
      <c r="DZ212" s="268"/>
      <c r="EA212" s="268"/>
      <c r="EB212" s="268"/>
      <c r="EC212" s="268"/>
      <c r="ED212" s="268"/>
      <c r="EE212" s="268"/>
      <c r="EF212" s="268"/>
      <c r="EG212" s="268"/>
      <c r="EH212" s="268"/>
      <c r="EI212" s="268"/>
      <c r="EJ212" s="278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</row>
    <row r="213" spans="1:161" s="2" customFormat="1" ht="15" customHeight="1">
      <c r="A213" s="3" t="s">
        <v>3592</v>
      </c>
      <c r="B213" s="3"/>
      <c r="C213" s="6" t="s">
        <v>3641</v>
      </c>
      <c r="D213" s="53"/>
      <c r="E213" s="53">
        <v>26</v>
      </c>
      <c r="F213" s="2" t="s">
        <v>3848</v>
      </c>
      <c r="G213" s="21" t="s">
        <v>3849</v>
      </c>
      <c r="H213" s="53" t="s">
        <v>3307</v>
      </c>
      <c r="I213" s="6" t="s">
        <v>3308</v>
      </c>
      <c r="J213" s="6" t="s">
        <v>3309</v>
      </c>
      <c r="K213" s="53" t="s">
        <v>248</v>
      </c>
      <c r="L213" s="53">
        <v>45503</v>
      </c>
      <c r="M213" s="82" t="s">
        <v>3647</v>
      </c>
      <c r="N213" s="82"/>
      <c r="O213" s="6" t="s">
        <v>3648</v>
      </c>
      <c r="P213" s="21" t="s">
        <v>1640</v>
      </c>
      <c r="Q213" s="21" t="s">
        <v>3649</v>
      </c>
      <c r="R213" s="21" t="s">
        <v>3650</v>
      </c>
      <c r="S213" s="53" t="s">
        <v>248</v>
      </c>
      <c r="T213" s="53">
        <v>43072</v>
      </c>
      <c r="U213" s="21"/>
      <c r="V213" s="736" t="s">
        <v>3651</v>
      </c>
      <c r="W213" s="54"/>
      <c r="X213" s="41" t="s">
        <v>179</v>
      </c>
      <c r="Y213" s="53"/>
      <c r="Z213" s="53"/>
      <c r="AA213" s="53"/>
      <c r="AB213" s="57"/>
      <c r="AC213" s="266"/>
      <c r="AD213" s="57"/>
      <c r="AE213" s="312" t="s">
        <v>179</v>
      </c>
      <c r="AF213" s="53"/>
      <c r="AG213" s="118">
        <v>270</v>
      </c>
      <c r="AH213" s="119">
        <v>270</v>
      </c>
      <c r="AI213" s="118"/>
      <c r="AJ213" s="41" t="s">
        <v>179</v>
      </c>
      <c r="AK213" s="62" t="s">
        <v>3850</v>
      </c>
      <c r="AL213" s="53"/>
      <c r="AM213" s="266"/>
      <c r="AN213" s="75"/>
      <c r="AO213" s="392"/>
      <c r="AP213" s="482"/>
      <c r="AQ213" s="267"/>
      <c r="AR213" s="267"/>
      <c r="AS213" s="186"/>
      <c r="AT213" s="186"/>
      <c r="AU213" s="186"/>
      <c r="AV213" s="186"/>
      <c r="AW213" s="186"/>
      <c r="AX213" s="186"/>
      <c r="AY213" s="186"/>
      <c r="AZ213" s="186"/>
      <c r="BA213" s="186"/>
      <c r="BB213" s="186"/>
      <c r="BC213" s="186"/>
      <c r="BD213" s="186"/>
      <c r="BE213" s="186"/>
      <c r="BF213" s="186"/>
      <c r="BG213" s="186"/>
      <c r="BH213" s="186"/>
      <c r="BI213" s="186"/>
      <c r="BJ213" s="186"/>
      <c r="BK213" s="186"/>
      <c r="BL213" s="186"/>
      <c r="BM213" s="186"/>
      <c r="BN213" s="186"/>
      <c r="BO213" s="186"/>
      <c r="BP213" s="186"/>
      <c r="BQ213" s="186"/>
      <c r="BR213" s="186"/>
      <c r="BS213" s="186"/>
      <c r="BT213" s="186"/>
      <c r="BU213" s="186"/>
      <c r="BV213" s="186"/>
      <c r="BW213" s="186"/>
      <c r="BX213" s="186"/>
      <c r="BY213" s="186"/>
      <c r="BZ213" s="186"/>
      <c r="CA213" s="186"/>
      <c r="CB213" s="186"/>
      <c r="CC213" s="186"/>
      <c r="CD213" s="186"/>
      <c r="CE213" s="186"/>
      <c r="CF213" s="186"/>
      <c r="CG213" s="186"/>
      <c r="CH213" s="186"/>
      <c r="CI213" s="186"/>
      <c r="CJ213" s="186"/>
      <c r="CK213" s="186"/>
      <c r="CL213" s="186"/>
      <c r="CM213" s="186"/>
      <c r="CN213" s="186"/>
      <c r="CO213" s="186"/>
      <c r="CP213" s="186"/>
      <c r="CQ213" s="186"/>
      <c r="CR213" s="186"/>
      <c r="CS213" s="186"/>
      <c r="CT213" s="186"/>
      <c r="CU213" s="186"/>
      <c r="CV213" s="186"/>
      <c r="CW213" s="186"/>
      <c r="CX213" s="186"/>
      <c r="CY213" s="186"/>
      <c r="CZ213" s="186"/>
      <c r="DA213" s="186"/>
      <c r="DB213" s="186"/>
      <c r="DC213" s="186"/>
      <c r="DD213" s="186"/>
      <c r="DE213" s="186"/>
      <c r="DF213" s="186"/>
      <c r="DG213" s="186"/>
      <c r="DH213" s="186"/>
      <c r="DI213" s="186"/>
      <c r="DJ213" s="186"/>
      <c r="DK213" s="186"/>
      <c r="DL213" s="186"/>
      <c r="DM213" s="186"/>
      <c r="DN213" s="186"/>
      <c r="DO213" s="186"/>
      <c r="DP213" s="186"/>
      <c r="DQ213" s="186"/>
      <c r="DR213" s="186"/>
      <c r="DS213" s="186"/>
      <c r="DT213" s="186"/>
      <c r="DU213" s="186"/>
      <c r="DV213" s="186"/>
      <c r="DW213" s="186"/>
      <c r="DX213" s="186"/>
      <c r="DY213" s="186"/>
      <c r="DZ213" s="186"/>
      <c r="EA213" s="186"/>
      <c r="EB213" s="186"/>
      <c r="EC213" s="186"/>
      <c r="ED213" s="186"/>
      <c r="EE213" s="186"/>
      <c r="EF213" s="186"/>
      <c r="EG213" s="186"/>
      <c r="EH213" s="186"/>
      <c r="EI213" s="186"/>
      <c r="EJ213" s="269"/>
    </row>
    <row r="214" spans="1:161" s="2" customFormat="1" ht="15" customHeight="1">
      <c r="A214" s="3" t="s">
        <v>3592</v>
      </c>
      <c r="B214" s="53"/>
      <c r="C214" s="6" t="s">
        <v>56</v>
      </c>
      <c r="D214" s="53"/>
      <c r="E214" s="53">
        <v>29</v>
      </c>
      <c r="F214" s="21" t="s">
        <v>3851</v>
      </c>
      <c r="G214" s="21" t="s">
        <v>3852</v>
      </c>
      <c r="H214" s="53" t="s">
        <v>3853</v>
      </c>
      <c r="I214" s="461" t="s">
        <v>3854</v>
      </c>
      <c r="J214" s="461" t="s">
        <v>3855</v>
      </c>
      <c r="K214" s="462" t="s">
        <v>287</v>
      </c>
      <c r="L214" s="463">
        <v>37388</v>
      </c>
      <c r="M214" s="6" t="s">
        <v>1426</v>
      </c>
      <c r="N214" s="477"/>
      <c r="O214" s="478" t="s">
        <v>681</v>
      </c>
      <c r="P214" s="21" t="s">
        <v>1427</v>
      </c>
      <c r="Q214" s="21" t="s">
        <v>1428</v>
      </c>
      <c r="R214" s="21" t="s">
        <v>1429</v>
      </c>
      <c r="S214" s="53" t="s">
        <v>185</v>
      </c>
      <c r="T214" s="53">
        <v>91935</v>
      </c>
      <c r="U214" s="21"/>
      <c r="V214" s="543" t="s">
        <v>1430</v>
      </c>
      <c r="W214" s="53"/>
      <c r="X214" s="41" t="s">
        <v>179</v>
      </c>
      <c r="Y214" s="53"/>
      <c r="Z214" s="53"/>
      <c r="AA214" s="53"/>
      <c r="AB214" s="53"/>
      <c r="AC214" s="266"/>
      <c r="AD214" s="53"/>
      <c r="AE214" s="312" t="s">
        <v>179</v>
      </c>
      <c r="AF214" s="53"/>
      <c r="AG214" s="118">
        <v>270</v>
      </c>
      <c r="AH214" s="118">
        <v>270</v>
      </c>
      <c r="AI214" s="118"/>
      <c r="AJ214" s="41" t="s">
        <v>179</v>
      </c>
      <c r="AK214" s="62" t="s">
        <v>3856</v>
      </c>
      <c r="AL214" s="53"/>
      <c r="AM214" s="266"/>
      <c r="AN214" s="75"/>
      <c r="AO214" s="267"/>
      <c r="AP214" s="348"/>
      <c r="AQ214" s="267"/>
      <c r="AR214" s="267"/>
      <c r="AS214" s="186"/>
      <c r="AT214" s="186"/>
      <c r="AU214" s="186"/>
      <c r="AV214" s="186"/>
      <c r="AW214" s="186"/>
      <c r="AX214" s="186"/>
      <c r="AY214" s="186"/>
      <c r="AZ214" s="186"/>
      <c r="BA214" s="186"/>
      <c r="BB214" s="186"/>
      <c r="BC214" s="186"/>
      <c r="BD214" s="186"/>
      <c r="BE214" s="186"/>
      <c r="BF214" s="186"/>
      <c r="BG214" s="186"/>
      <c r="BH214" s="186"/>
      <c r="BI214" s="186"/>
      <c r="BJ214" s="186"/>
      <c r="BK214" s="186"/>
      <c r="BL214" s="186"/>
      <c r="BM214" s="186"/>
      <c r="BN214" s="186"/>
      <c r="BO214" s="186"/>
      <c r="BP214" s="186"/>
      <c r="BQ214" s="186"/>
      <c r="BR214" s="186"/>
      <c r="BS214" s="186"/>
      <c r="BT214" s="186"/>
      <c r="BU214" s="186"/>
      <c r="BV214" s="186"/>
      <c r="BW214" s="186"/>
      <c r="BX214" s="186"/>
      <c r="BY214" s="186"/>
      <c r="BZ214" s="186"/>
      <c r="CA214" s="186"/>
      <c r="CB214" s="186"/>
      <c r="CC214" s="186"/>
      <c r="CD214" s="186"/>
      <c r="CE214" s="186"/>
      <c r="CF214" s="186"/>
      <c r="CG214" s="186"/>
      <c r="CH214" s="186"/>
      <c r="CI214" s="186"/>
      <c r="CJ214" s="186"/>
      <c r="CK214" s="186"/>
      <c r="CL214" s="186"/>
      <c r="CM214" s="186"/>
      <c r="CN214" s="186"/>
      <c r="CO214" s="186"/>
      <c r="CP214" s="186"/>
      <c r="CQ214" s="186"/>
      <c r="CR214" s="186"/>
      <c r="CS214" s="186"/>
      <c r="CT214" s="186"/>
      <c r="CU214" s="186"/>
      <c r="CV214" s="186"/>
      <c r="CW214" s="186"/>
      <c r="CX214" s="186"/>
      <c r="CY214" s="186"/>
      <c r="CZ214" s="186"/>
      <c r="DA214" s="186"/>
      <c r="DB214" s="186"/>
      <c r="DC214" s="186"/>
      <c r="DD214" s="186"/>
      <c r="DE214" s="186"/>
      <c r="DF214" s="186"/>
      <c r="DG214" s="186"/>
      <c r="DH214" s="186"/>
      <c r="DI214" s="186"/>
      <c r="DJ214" s="186"/>
      <c r="DK214" s="186"/>
      <c r="DL214" s="186"/>
      <c r="DM214" s="186"/>
      <c r="DN214" s="186"/>
      <c r="DO214" s="186"/>
      <c r="DP214" s="186"/>
      <c r="DQ214" s="186"/>
      <c r="DR214" s="186"/>
      <c r="DS214" s="186"/>
      <c r="DT214" s="186"/>
      <c r="DU214" s="186"/>
      <c r="DV214" s="186"/>
      <c r="DW214" s="186"/>
      <c r="DX214" s="186"/>
      <c r="DY214" s="186"/>
      <c r="DZ214" s="186"/>
      <c r="EA214" s="186"/>
      <c r="EB214" s="186"/>
      <c r="EC214" s="186"/>
      <c r="ED214" s="186"/>
      <c r="EE214" s="186"/>
      <c r="EF214" s="186"/>
      <c r="EG214" s="186"/>
      <c r="EH214" s="186"/>
      <c r="EI214" s="186"/>
      <c r="EJ214" s="269"/>
    </row>
    <row r="215" spans="1:161" s="2" customFormat="1" ht="15" customHeight="1">
      <c r="A215" s="3" t="s">
        <v>3592</v>
      </c>
      <c r="B215" s="3"/>
      <c r="C215" s="58" t="s">
        <v>3784</v>
      </c>
      <c r="D215" s="53"/>
      <c r="E215" s="53">
        <v>21</v>
      </c>
      <c r="F215" s="21" t="s">
        <v>3857</v>
      </c>
      <c r="G215" s="2" t="s">
        <v>3858</v>
      </c>
      <c r="H215" s="53" t="s">
        <v>3859</v>
      </c>
      <c r="I215" s="58" t="s">
        <v>3860</v>
      </c>
      <c r="J215" s="58" t="s">
        <v>3861</v>
      </c>
      <c r="K215" s="3" t="s">
        <v>472</v>
      </c>
      <c r="L215" s="3">
        <v>55387</v>
      </c>
      <c r="M215" s="21" t="s">
        <v>3789</v>
      </c>
      <c r="N215" s="21"/>
      <c r="O215" s="58" t="s">
        <v>451</v>
      </c>
      <c r="P215" s="2" t="s">
        <v>2243</v>
      </c>
      <c r="Q215" s="2" t="s">
        <v>2244</v>
      </c>
      <c r="R215" s="2" t="s">
        <v>2245</v>
      </c>
      <c r="S215" s="3" t="s">
        <v>472</v>
      </c>
      <c r="T215" s="593">
        <v>55379</v>
      </c>
      <c r="V215" s="736" t="s">
        <v>2246</v>
      </c>
      <c r="W215" s="59"/>
      <c r="X215" s="41" t="s">
        <v>179</v>
      </c>
      <c r="Y215" s="3"/>
      <c r="Z215" s="3"/>
      <c r="AA215" s="3"/>
      <c r="AB215" s="3"/>
      <c r="AC215" s="310"/>
      <c r="AD215" s="3"/>
      <c r="AE215" s="312" t="s">
        <v>179</v>
      </c>
      <c r="AF215" s="3"/>
      <c r="AG215" s="60"/>
      <c r="AH215" s="61"/>
      <c r="AI215" s="60"/>
      <c r="AJ215" s="41" t="s">
        <v>179</v>
      </c>
      <c r="AK215" s="62" t="s">
        <v>3862</v>
      </c>
      <c r="AL215" s="3"/>
      <c r="AM215" s="310"/>
      <c r="AN215" s="75"/>
      <c r="AO215" s="271"/>
      <c r="AP215" s="190"/>
      <c r="AQ215" s="267"/>
      <c r="AR215" s="267"/>
      <c r="AS215" s="186"/>
      <c r="AT215" s="186"/>
      <c r="AU215" s="186"/>
      <c r="AV215" s="186"/>
      <c r="AW215" s="186"/>
      <c r="AX215" s="186"/>
      <c r="AY215" s="186"/>
      <c r="AZ215" s="186"/>
      <c r="BA215" s="186"/>
      <c r="BB215" s="186"/>
      <c r="BC215" s="186"/>
      <c r="BD215" s="186"/>
      <c r="BE215" s="186"/>
      <c r="BF215" s="186"/>
      <c r="BG215" s="186"/>
      <c r="BH215" s="186"/>
      <c r="BI215" s="186"/>
      <c r="BJ215" s="186"/>
      <c r="BK215" s="186"/>
      <c r="BL215" s="186"/>
      <c r="BM215" s="186"/>
      <c r="BN215" s="186"/>
      <c r="BO215" s="186"/>
      <c r="BP215" s="186"/>
      <c r="BQ215" s="186"/>
      <c r="BR215" s="186"/>
      <c r="BS215" s="186"/>
      <c r="BT215" s="186"/>
      <c r="BU215" s="186"/>
      <c r="BV215" s="186"/>
      <c r="BW215" s="186"/>
      <c r="BX215" s="186"/>
      <c r="BY215" s="186"/>
      <c r="BZ215" s="186"/>
      <c r="CA215" s="186"/>
      <c r="CB215" s="186"/>
      <c r="CC215" s="186"/>
      <c r="CD215" s="186"/>
      <c r="CE215" s="186"/>
      <c r="CF215" s="186"/>
      <c r="CG215" s="186"/>
      <c r="CH215" s="186"/>
      <c r="CI215" s="186"/>
      <c r="CJ215" s="186"/>
      <c r="CK215" s="186"/>
      <c r="CL215" s="186"/>
      <c r="CM215" s="186"/>
      <c r="CN215" s="186"/>
      <c r="CO215" s="186"/>
      <c r="CP215" s="186"/>
      <c r="CQ215" s="186"/>
      <c r="CR215" s="186"/>
      <c r="CS215" s="186"/>
      <c r="CT215" s="186"/>
      <c r="CU215" s="186"/>
      <c r="CV215" s="186"/>
      <c r="CW215" s="186"/>
      <c r="CX215" s="186"/>
      <c r="CY215" s="186"/>
      <c r="CZ215" s="186"/>
      <c r="DA215" s="186"/>
      <c r="DB215" s="186"/>
      <c r="DC215" s="186"/>
      <c r="DD215" s="186"/>
      <c r="DE215" s="186"/>
      <c r="DF215" s="186"/>
      <c r="DG215" s="186"/>
      <c r="DH215" s="186"/>
      <c r="DI215" s="186"/>
      <c r="DJ215" s="186"/>
      <c r="DK215" s="186"/>
      <c r="DL215" s="186"/>
      <c r="DM215" s="186"/>
      <c r="DN215" s="186"/>
      <c r="DO215" s="186"/>
      <c r="DP215" s="186"/>
      <c r="DQ215" s="186"/>
      <c r="DR215" s="186"/>
      <c r="DS215" s="186"/>
      <c r="DT215" s="186"/>
      <c r="DU215" s="186"/>
      <c r="DV215" s="186"/>
      <c r="DW215" s="186"/>
      <c r="DX215" s="186"/>
      <c r="DY215" s="186"/>
      <c r="DZ215" s="186"/>
      <c r="EA215" s="186"/>
      <c r="EB215" s="186"/>
      <c r="EC215" s="186"/>
      <c r="ED215" s="186"/>
      <c r="EE215" s="186"/>
      <c r="EF215" s="186"/>
      <c r="EG215" s="186"/>
      <c r="EH215" s="186"/>
      <c r="EI215" s="186"/>
      <c r="EJ215" s="269"/>
    </row>
    <row r="216" spans="1:161" s="2" customFormat="1" ht="15" customHeight="1">
      <c r="A216" s="3" t="s">
        <v>3592</v>
      </c>
      <c r="B216" s="3"/>
      <c r="C216" s="6" t="s">
        <v>2740</v>
      </c>
      <c r="D216" s="53"/>
      <c r="E216" s="53">
        <v>19</v>
      </c>
      <c r="F216" s="2" t="s">
        <v>3863</v>
      </c>
      <c r="G216" s="21" t="s">
        <v>3864</v>
      </c>
      <c r="H216" s="53" t="s">
        <v>3865</v>
      </c>
      <c r="I216" s="6" t="s">
        <v>3866</v>
      </c>
      <c r="J216" s="6" t="s">
        <v>3867</v>
      </c>
      <c r="K216" s="53" t="s">
        <v>485</v>
      </c>
      <c r="L216" s="53">
        <v>33545</v>
      </c>
      <c r="M216" s="82" t="s">
        <v>1682</v>
      </c>
      <c r="N216" s="82"/>
      <c r="O216" s="6" t="s">
        <v>1683</v>
      </c>
      <c r="P216" s="21" t="s">
        <v>1684</v>
      </c>
      <c r="Q216" s="21" t="s">
        <v>1685</v>
      </c>
      <c r="R216" s="21" t="s">
        <v>1681</v>
      </c>
      <c r="S216" s="53" t="s">
        <v>485</v>
      </c>
      <c r="T216" s="53">
        <v>32809</v>
      </c>
      <c r="U216" s="21"/>
      <c r="V216" s="260" t="s">
        <v>1686</v>
      </c>
      <c r="W216" s="54"/>
      <c r="X216" s="41" t="s">
        <v>179</v>
      </c>
      <c r="Y216" s="53"/>
      <c r="Z216" s="53"/>
      <c r="AA216" s="53"/>
      <c r="AB216" s="57"/>
      <c r="AC216" s="266"/>
      <c r="AD216" s="57"/>
      <c r="AE216" s="312" t="s">
        <v>179</v>
      </c>
      <c r="AF216" s="53"/>
      <c r="AG216" s="118">
        <v>295</v>
      </c>
      <c r="AH216" s="119">
        <v>295</v>
      </c>
      <c r="AI216" s="118"/>
      <c r="AJ216" s="41" t="s">
        <v>179</v>
      </c>
      <c r="AK216" s="62" t="s">
        <v>3868</v>
      </c>
      <c r="AL216" s="53"/>
      <c r="AM216" s="266"/>
      <c r="AN216" s="75"/>
      <c r="AO216" s="267"/>
      <c r="AP216" s="348"/>
      <c r="AQ216" s="267"/>
      <c r="AR216" s="267"/>
      <c r="AS216" s="186"/>
      <c r="AT216" s="186"/>
      <c r="AU216" s="186"/>
      <c r="AV216" s="186"/>
      <c r="AW216" s="186"/>
      <c r="AX216" s="186"/>
      <c r="AY216" s="186"/>
      <c r="AZ216" s="186"/>
      <c r="BA216" s="186"/>
      <c r="BB216" s="186"/>
      <c r="BC216" s="186"/>
      <c r="BD216" s="186"/>
      <c r="BE216" s="186"/>
      <c r="BF216" s="186"/>
      <c r="BG216" s="186"/>
      <c r="BH216" s="186"/>
      <c r="BI216" s="186"/>
      <c r="BJ216" s="186"/>
      <c r="BK216" s="186"/>
      <c r="BL216" s="186"/>
      <c r="BM216" s="186"/>
      <c r="BN216" s="186"/>
      <c r="BO216" s="186"/>
      <c r="BP216" s="186"/>
      <c r="BQ216" s="186"/>
      <c r="BR216" s="186"/>
      <c r="BS216" s="186"/>
      <c r="BT216" s="186"/>
      <c r="BU216" s="186"/>
      <c r="BV216" s="186"/>
      <c r="BW216" s="186"/>
      <c r="BX216" s="186"/>
      <c r="BY216" s="186"/>
      <c r="BZ216" s="186"/>
      <c r="CA216" s="186"/>
      <c r="CB216" s="186"/>
      <c r="CC216" s="186"/>
      <c r="CD216" s="186"/>
      <c r="CE216" s="186"/>
      <c r="CF216" s="186"/>
      <c r="CG216" s="186"/>
      <c r="CH216" s="186"/>
      <c r="CI216" s="186"/>
      <c r="CJ216" s="186"/>
      <c r="CK216" s="186"/>
      <c r="CL216" s="186"/>
      <c r="CM216" s="186"/>
      <c r="CN216" s="186"/>
      <c r="CO216" s="186"/>
      <c r="CP216" s="186"/>
      <c r="CQ216" s="186"/>
      <c r="CR216" s="186"/>
      <c r="CS216" s="186"/>
      <c r="CT216" s="186"/>
      <c r="CU216" s="186"/>
      <c r="CV216" s="186"/>
      <c r="CW216" s="186"/>
      <c r="CX216" s="186"/>
      <c r="CY216" s="186"/>
      <c r="CZ216" s="186"/>
      <c r="DA216" s="186"/>
      <c r="DB216" s="186"/>
      <c r="DC216" s="186"/>
      <c r="DD216" s="186"/>
      <c r="DE216" s="186"/>
      <c r="DF216" s="186"/>
      <c r="DG216" s="186"/>
      <c r="DH216" s="186"/>
      <c r="DI216" s="186"/>
      <c r="DJ216" s="186"/>
      <c r="DK216" s="186"/>
      <c r="DL216" s="186"/>
      <c r="DM216" s="186"/>
      <c r="DN216" s="186"/>
      <c r="DO216" s="186"/>
      <c r="DP216" s="186"/>
      <c r="DQ216" s="186"/>
      <c r="DR216" s="186"/>
      <c r="DS216" s="186"/>
      <c r="DT216" s="186"/>
      <c r="DU216" s="186"/>
      <c r="DV216" s="186"/>
      <c r="DW216" s="186"/>
      <c r="DX216" s="186"/>
      <c r="DY216" s="186"/>
      <c r="DZ216" s="186"/>
      <c r="EA216" s="186"/>
      <c r="EB216" s="186"/>
      <c r="EC216" s="186"/>
      <c r="ED216" s="186"/>
      <c r="EE216" s="186"/>
      <c r="EF216" s="186"/>
      <c r="EG216" s="186"/>
      <c r="EH216" s="186"/>
      <c r="EI216" s="186"/>
      <c r="EJ216" s="269"/>
    </row>
    <row r="217" spans="1:161" s="2" customFormat="1" ht="15" customHeight="1">
      <c r="A217" s="42"/>
      <c r="B217" s="42"/>
      <c r="C217" s="347"/>
      <c r="D217" s="42"/>
      <c r="E217" s="42"/>
      <c r="F217" s="23"/>
      <c r="G217" s="23"/>
      <c r="H217" s="41"/>
      <c r="I217" s="68"/>
      <c r="J217" s="68"/>
      <c r="K217" s="42"/>
      <c r="L217" s="164"/>
      <c r="M217" s="371"/>
      <c r="N217" s="372"/>
      <c r="O217" s="68"/>
      <c r="P217" s="23"/>
      <c r="Q217" s="23"/>
      <c r="R217" s="23"/>
      <c r="S217" s="42"/>
      <c r="T217" s="595"/>
      <c r="U217" s="23"/>
      <c r="V217" s="740"/>
      <c r="W217" s="343"/>
      <c r="X217" s="41"/>
      <c r="Y217" s="42"/>
      <c r="Z217" s="42"/>
      <c r="AA217" s="42"/>
      <c r="AB217" s="42"/>
      <c r="AC217" s="164"/>
      <c r="AD217" s="42"/>
      <c r="AE217" s="312"/>
      <c r="AF217" s="42"/>
      <c r="AG217" s="344"/>
      <c r="AH217" s="345"/>
      <c r="AI217" s="344"/>
      <c r="AJ217" s="41"/>
      <c r="AK217" s="346"/>
      <c r="AL217" s="42"/>
      <c r="AM217" s="164"/>
      <c r="AN217" s="75"/>
      <c r="AO217" s="348"/>
      <c r="AP217" s="348"/>
      <c r="AQ217" s="190"/>
      <c r="AR217" s="348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9"/>
      <c r="CN217" s="9"/>
      <c r="CO217" s="9"/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9"/>
      <c r="DI217" s="9"/>
      <c r="DJ217" s="9"/>
      <c r="DK217" s="9"/>
      <c r="DL217" s="9"/>
      <c r="DM217" s="9"/>
      <c r="DN217" s="9"/>
      <c r="DO217" s="9"/>
      <c r="DP217" s="9"/>
      <c r="DQ217" s="9"/>
      <c r="DR217" s="9"/>
      <c r="DS217" s="9"/>
      <c r="DT217" s="9"/>
      <c r="DU217" s="9"/>
      <c r="DV217" s="9"/>
      <c r="DW217" s="9"/>
      <c r="DX217" s="9"/>
      <c r="DY217" s="9"/>
      <c r="DZ217" s="9"/>
      <c r="EA217" s="9"/>
      <c r="EB217" s="9"/>
      <c r="EC217" s="9"/>
      <c r="ED217" s="9"/>
      <c r="EE217" s="9"/>
      <c r="EF217" s="9"/>
      <c r="EG217" s="9"/>
      <c r="EH217" s="9"/>
      <c r="EI217" s="9"/>
      <c r="EJ217" s="349"/>
      <c r="EK217" s="23"/>
      <c r="EL217" s="23"/>
      <c r="EM217" s="23"/>
      <c r="EN217" s="23"/>
      <c r="EO217" s="23"/>
      <c r="EP217" s="23"/>
      <c r="EQ217" s="23"/>
      <c r="ER217" s="23"/>
      <c r="ES217" s="23"/>
      <c r="ET217" s="23"/>
      <c r="EU217" s="23"/>
      <c r="EV217" s="23"/>
      <c r="EW217" s="23"/>
      <c r="EX217" s="23"/>
      <c r="EY217" s="23"/>
      <c r="EZ217" s="23"/>
      <c r="FA217" s="23"/>
      <c r="FB217" s="23"/>
      <c r="FC217" s="23"/>
      <c r="FD217" s="23"/>
      <c r="FE217" s="23"/>
    </row>
    <row r="218" spans="1:161" ht="15" customHeight="1">
      <c r="E218" s="7">
        <f>SUM(E159:E216)</f>
        <v>1560</v>
      </c>
      <c r="V218" s="741"/>
      <c r="X218" s="190"/>
      <c r="AE218" s="190"/>
      <c r="AJ218" s="190"/>
    </row>
  </sheetData>
  <sortState xmlns:xlrd2="http://schemas.microsoft.com/office/spreadsheetml/2017/richdata2" ref="A111:FE146">
    <sortCondition ref="Y111:Y146"/>
  </sortState>
  <hyperlinks>
    <hyperlink ref="AK20" r:id="rId1" xr:uid="{584CBF98-0722-4EF6-BAB7-65C37509F7AA}"/>
    <hyperlink ref="AK196" r:id="rId2" xr:uid="{BA91926C-66AA-4F07-84AA-DB49F63C7198}"/>
    <hyperlink ref="AK26" r:id="rId3" xr:uid="{BD24B127-6019-42DA-B498-1DEACB135D4E}"/>
    <hyperlink ref="AK69" r:id="rId4" xr:uid="{BF17E464-E44C-4BDD-828D-285536C0FE9B}"/>
    <hyperlink ref="AK71" r:id="rId5" xr:uid="{C079D21A-7062-4166-9DF9-A5E36B5F4457}"/>
    <hyperlink ref="AK43" r:id="rId6" xr:uid="{4423B682-0715-45CB-BAF5-A180665258A6}"/>
    <hyperlink ref="AK25" r:id="rId7" xr:uid="{68F66B3E-1812-4964-8C15-75C196DA056E}"/>
    <hyperlink ref="AK55" r:id="rId8" xr:uid="{510417D6-7BC2-4CD2-9644-5F64E20CE0CE}"/>
    <hyperlink ref="AK177" r:id="rId9" xr:uid="{2B58D469-5D71-4728-B492-8A57B123FD14}"/>
    <hyperlink ref="AK30" r:id="rId10" xr:uid="{9FB4DD7F-C687-4111-8CB5-32DC0754FC30}"/>
    <hyperlink ref="AK189" r:id="rId11" xr:uid="{B26BCAF2-40C9-4A45-B869-7A40D3B96C05}"/>
    <hyperlink ref="AK44" r:id="rId12" xr:uid="{D1F35DE9-FDAB-4FAB-9312-C9DAD3036D1C}"/>
    <hyperlink ref="AK51" r:id="rId13" xr:uid="{E21B1221-3F45-4048-8C9C-BB334699FE86}"/>
    <hyperlink ref="AK53" r:id="rId14" xr:uid="{AD665CAA-0A66-4EA8-B5A3-2B317BC645C4}"/>
    <hyperlink ref="AK56" r:id="rId15" xr:uid="{06217148-36C0-44BF-9989-AA1520A4F3EF}"/>
    <hyperlink ref="AK80" r:id="rId16" xr:uid="{612848EF-9E12-4946-835E-6D21505E94C7}"/>
    <hyperlink ref="AK87" r:id="rId17" xr:uid="{C47A0CFE-8EA0-4E85-BA02-AD523639C87B}"/>
    <hyperlink ref="AK60" r:id="rId18" xr:uid="{C60EE6C3-2312-4B2A-8405-F47EA9322E02}"/>
    <hyperlink ref="M17" r:id="rId19" xr:uid="{F7FC0B7E-4158-42F4-90ED-62AB99519B7C}"/>
    <hyperlink ref="AK15" r:id="rId20" xr:uid="{713A5FB2-EEFB-4AFB-A7BB-0821170C29D3}"/>
    <hyperlink ref="AK17" r:id="rId21" xr:uid="{53B86D11-D252-4AEC-887C-EA6EE203BCAE}"/>
    <hyperlink ref="M30" r:id="rId22" xr:uid="{AC59A240-7228-4413-B199-95FDBB766DC3}"/>
    <hyperlink ref="AK176" r:id="rId23" xr:uid="{C44A4140-1672-49EE-BF22-E474AA69B447}"/>
    <hyperlink ref="AK83" r:id="rId24" display="https://usbaseballacademy.com/summer-baseball-camp-in-claremont/" xr:uid="{9CF2E9EA-7DF1-42CF-9159-885BD7B2E6F6}"/>
    <hyperlink ref="AK48" r:id="rId25" xr:uid="{C1C54A44-4F77-4009-ADF4-EEF2C5B2C827}"/>
    <hyperlink ref="AK90" r:id="rId26" xr:uid="{45168F92-BECA-414A-A542-7D442E70CF17}"/>
    <hyperlink ref="M90" r:id="rId27" xr:uid="{B8E5B46C-1B42-44C9-BA8E-20BCDA7C3139}"/>
    <hyperlink ref="M71" r:id="rId28" xr:uid="{FCB941C0-CD3C-4010-B30C-5CE9D719A30C}"/>
    <hyperlink ref="AK181" r:id="rId29" xr:uid="{B3D859AD-7A7B-40A9-8193-DD520E307BDA}"/>
    <hyperlink ref="AK66" r:id="rId30" xr:uid="{234CF55C-DCBD-4A00-A435-AFB9B85158E3}"/>
    <hyperlink ref="AK210" r:id="rId31" xr:uid="{72451CB0-101D-4737-8DC4-AAE9DDF8EF99}"/>
    <hyperlink ref="M177" r:id="rId32" xr:uid="{4945C042-911F-4C9C-A9A9-7DACF249791B}"/>
    <hyperlink ref="M66" r:id="rId33" xr:uid="{0E13D0B5-D205-45D6-A415-947A023E8AFC}"/>
    <hyperlink ref="M15" r:id="rId34" xr:uid="{3D369653-FDD1-4836-9818-F313480C5997}"/>
    <hyperlink ref="AK23" r:id="rId35" xr:uid="{421626F5-DAC8-48E7-88F9-F342DDE61144}"/>
    <hyperlink ref="AK195" r:id="rId36" xr:uid="{CB93FBF2-E033-401F-879D-1F8076AFA135}"/>
    <hyperlink ref="M64" r:id="rId37" xr:uid="{09549DD5-D3B0-4AF7-9F34-18D71999EF2A}"/>
    <hyperlink ref="M181" r:id="rId38" display="mailto:asdtoliver@gmail.com" xr:uid="{B99F30BB-8B10-4924-9B07-B2DA660F2294}"/>
    <hyperlink ref="AK197" r:id="rId39" xr:uid="{662A2CAE-B7E2-434D-B6AC-F81A9E4DB9A8}"/>
    <hyperlink ref="AK166" r:id="rId40" xr:uid="{1B506185-4AE0-4AC0-99E4-92EE491F6331}"/>
    <hyperlink ref="M166" r:id="rId41" display="mailto:cliffhowe23@gmail.com" xr:uid="{C27FFF1A-3B76-49B9-94AE-04FE0E29E5D6}"/>
    <hyperlink ref="AK163" r:id="rId42" xr:uid="{EBDEB4F4-A5CD-4784-8C6C-4862BC8C2535}"/>
    <hyperlink ref="AK64" r:id="rId43" xr:uid="{9767DDFC-6C33-45F6-83A0-24510BAB0EB7}"/>
    <hyperlink ref="AK104" r:id="rId44" xr:uid="{CC2DC0EF-CB38-452F-94AE-427B4CFD7048}"/>
    <hyperlink ref="AK205" r:id="rId45" xr:uid="{E6C4AE9D-6F1C-4842-97CD-7615D1584FCD}"/>
    <hyperlink ref="AK111" r:id="rId46" xr:uid="{FCABB5D5-DACC-400F-B4E4-42CDD280B186}"/>
    <hyperlink ref="AK130" r:id="rId47" xr:uid="{8326C781-A17B-441F-853B-C92A290333FB}"/>
    <hyperlink ref="AK120" r:id="rId48" xr:uid="{5A468DF7-91EA-48FB-A59B-13AF16234FA0}"/>
    <hyperlink ref="M120" r:id="rId49" xr:uid="{3D453BAD-DA32-4D56-ACC7-D2DBB3E73AAA}"/>
    <hyperlink ref="AK144" r:id="rId50" xr:uid="{8951F7FA-ED5D-462A-B1B0-8E6C3B287679}"/>
    <hyperlink ref="AK133" r:id="rId51" xr:uid="{D5B2FE96-FC58-4AE9-A657-C2304554CBFC}"/>
    <hyperlink ref="M144" r:id="rId52" xr:uid="{53EFAA33-8B3D-4B7E-AAD8-6713528A2BA7}"/>
    <hyperlink ref="AK146" r:id="rId53" xr:uid="{55E065A5-9187-46CC-A2A1-911EFE1992DA}"/>
    <hyperlink ref="AK174" r:id="rId54" xr:uid="{0E2DE9A8-A469-4896-B29A-B263FA018180}"/>
    <hyperlink ref="AK50" r:id="rId55" xr:uid="{CF7F5DB7-089D-4482-A0BD-B7A4BD13B29F}"/>
    <hyperlink ref="M174" r:id="rId56" xr:uid="{3472D496-2D18-4AF8-9733-BBC51DA9E5FA}"/>
    <hyperlink ref="M50" r:id="rId57" xr:uid="{37557B9D-6163-4390-983A-9B67F2369EEF}"/>
    <hyperlink ref="AK42" r:id="rId58" xr:uid="{61044C45-0788-4125-B5CF-06290721C187}"/>
    <hyperlink ref="AK185" r:id="rId59" xr:uid="{F045040B-1986-409E-AB9E-71275733193E}"/>
    <hyperlink ref="M42" r:id="rId60" display="mailto:mattschmidt20@yahoo.com" xr:uid="{14B192D7-84B0-4E1C-9F1C-1FB8D8B95CF9}"/>
    <hyperlink ref="M65" r:id="rId61" display="mailto:billy.craft@nisd.net" xr:uid="{31E66F81-7E59-4543-9B96-FC1DD8432795}"/>
    <hyperlink ref="AK65" r:id="rId62" xr:uid="{E42226EF-2152-4BB6-86D9-77F7D7D45D09}"/>
    <hyperlink ref="M149" r:id="rId63" display="mailto:rdgold14@yahoo.com" xr:uid="{E35F601D-A594-4B48-B63C-A74C92AE871B}"/>
    <hyperlink ref="AK149" r:id="rId64" xr:uid="{F348BBAA-80D7-45B3-B33D-B7935A14C01F}"/>
    <hyperlink ref="AK47" r:id="rId65" xr:uid="{23A86888-4D63-4942-BF5B-4306DF6AEE7A}"/>
    <hyperlink ref="AK106" r:id="rId66" xr:uid="{817A2CAD-500E-4775-8C90-046ABAC366EE}"/>
    <hyperlink ref="AK107" r:id="rId67" xr:uid="{1747D82F-23ED-4686-90B4-4ABA2B480DF9}"/>
    <hyperlink ref="AK93" r:id="rId68" xr:uid="{FE102980-BC5B-4575-8F89-24BA50ADAC62}"/>
    <hyperlink ref="AK92" r:id="rId69" xr:uid="{1538AF29-D97B-4E62-B13E-2C063ACFE2D5}"/>
    <hyperlink ref="AK201" r:id="rId70" xr:uid="{A428D2CF-50D5-4542-BB56-E18EE3339400}"/>
    <hyperlink ref="M201" r:id="rId71" xr:uid="{DB7038F7-332A-446F-927A-0EC39B5251CC}"/>
    <hyperlink ref="AK72" r:id="rId72" xr:uid="{4735399B-8957-46CB-B36A-37A9BDC36335}"/>
    <hyperlink ref="AK94" r:id="rId73" xr:uid="{007AE4F6-2A37-4327-B6F1-9D2271ADE638}"/>
    <hyperlink ref="AK95" r:id="rId74" xr:uid="{AB44BF9F-7D09-4EFA-94D4-5C45B0DA74F9}"/>
    <hyperlink ref="AK178" r:id="rId75" xr:uid="{4244F8CC-A9F6-41AD-8657-9709FDAFD5FE}"/>
    <hyperlink ref="M178" r:id="rId76" display="mailto:dscott@cardinalritter.org" xr:uid="{F1D24F95-883F-4490-82B4-31A2044B024B}"/>
    <hyperlink ref="AK202" r:id="rId77" xr:uid="{3AE06DE4-A637-494E-B6BA-B29846D5FEA2}"/>
    <hyperlink ref="AK27" r:id="rId78" xr:uid="{38A984EE-912C-45D9-85D6-1860A06C4B43}"/>
    <hyperlink ref="AK21" r:id="rId79" xr:uid="{9B91E2DF-7D60-42AD-81D0-90942CA66BA5}"/>
    <hyperlink ref="AK152" r:id="rId80" xr:uid="{690BAE70-4EA0-426B-B7D9-334DBC7C6705}"/>
    <hyperlink ref="AK136" r:id="rId81" xr:uid="{289498B7-EF85-44E5-BF4C-2A1411D4EC40}"/>
    <hyperlink ref="M143" r:id="rId82" xr:uid="{068D6A10-01B8-40A4-BF63-21FD26A0A438}"/>
    <hyperlink ref="AK143" r:id="rId83" xr:uid="{8566E742-C5AD-4FC5-B5BE-F7DE78655A19}"/>
    <hyperlink ref="AK118" r:id="rId84" xr:uid="{E7F26A04-6329-4001-A1C4-8C191BF92C21}"/>
    <hyperlink ref="M119" r:id="rId85" xr:uid="{868DD0C2-14A4-4674-BA5D-03174E29B929}"/>
    <hyperlink ref="AK119" r:id="rId86" xr:uid="{2207E499-4360-4810-BB5F-91B29E3404A0}"/>
    <hyperlink ref="AK171" r:id="rId87" xr:uid="{F351CD30-F138-4FC9-A12F-4CBEF4CF95BD}"/>
    <hyperlink ref="AK183" r:id="rId88" xr:uid="{CCD4A7B2-C264-4828-8058-D50CEB1D5C82}"/>
    <hyperlink ref="AK124" r:id="rId89" xr:uid="{EB870CF7-2B1A-4EF7-ACA0-BEEAA21945D2}"/>
    <hyperlink ref="M128" r:id="rId90" display="mailto:crossroadsbaseballseries@gmail.com" xr:uid="{059EB45B-FEDB-4959-9DF5-65E19647A688}"/>
    <hyperlink ref="AK128" r:id="rId91" xr:uid="{08306C76-598F-4FC6-84F4-BA8D9DC9F638}"/>
    <hyperlink ref="M114" r:id="rId92" display="mailto:crossroadsbaseballseries@gmail.com" xr:uid="{CD94E9A4-2745-4692-8739-7665264719EC}"/>
    <hyperlink ref="AK114" r:id="rId93" xr:uid="{F24EC6E4-8D15-4A73-8F5E-C3EB68E78D46}"/>
    <hyperlink ref="M37" r:id="rId94" display="mailto:Jacob.Kaase@hayscisd.net" xr:uid="{2E81FE4E-7424-4326-854A-5682085A5C4B}"/>
    <hyperlink ref="AK70" r:id="rId95" xr:uid="{67EB36B6-FC9F-4DD3-8247-D19CDE18773D}"/>
    <hyperlink ref="AK192" r:id="rId96" xr:uid="{F8C2CA49-38EA-4096-A7CF-398F063A1887}"/>
    <hyperlink ref="AK49" r:id="rId97" xr:uid="{21A7D37E-2322-4AE8-9221-959BB30A90A8}"/>
    <hyperlink ref="M180" r:id="rId98" display="mailto:billycork05@gmail.com" xr:uid="{E74F334A-552E-471C-8A80-1C0B2FB171C5}"/>
    <hyperlink ref="AK180" r:id="rId99" xr:uid="{EF511908-BC49-4220-A634-7009CC3987CE}"/>
    <hyperlink ref="AK187" r:id="rId100" xr:uid="{AF0CC577-94A5-48FD-8EDC-C9B8DC93EDE3}"/>
    <hyperlink ref="AK82" r:id="rId101" xr:uid="{983F1C9C-973C-48E9-9AF5-7C8AD20CCD5C}"/>
    <hyperlink ref="AK35" r:id="rId102" xr:uid="{A4427C79-EF68-4889-9AB7-59E92AB4A657}"/>
    <hyperlink ref="M176" r:id="rId103" xr:uid="{8E617A5E-8FC1-4C1D-A6CE-5E0D4EB64421}"/>
    <hyperlink ref="M213" r:id="rId104" xr:uid="{B3389137-F783-4446-9212-67D5F660484B}"/>
    <hyperlink ref="AK126" r:id="rId105" xr:uid="{B50BCCB7-FBCC-4BE9-BAA8-DF9F4A970FFD}"/>
    <hyperlink ref="AK213" r:id="rId106" xr:uid="{4E3508E9-D8A4-417E-9190-C65C2D0140CF}"/>
    <hyperlink ref="AK61" r:id="rId107" xr:uid="{040598D8-18B4-4874-944C-7AE649457073}"/>
    <hyperlink ref="M12" r:id="rId108" display="mailto:bernardo.otero@stjohns.k12.fl.us" xr:uid="{E2FAB930-613C-4FFB-8221-5FFD48C38959}"/>
    <hyperlink ref="M13" r:id="rId109" display="mailto:bernardo.otero@stjohns.k12.fl.us" xr:uid="{925DA280-0E42-44DD-80A6-CF5A4E54C9E2}"/>
    <hyperlink ref="AK12" r:id="rId110" xr:uid="{6B8FE153-FF01-45E8-857E-06EF3F4AF5E9}"/>
    <hyperlink ref="AK13" r:id="rId111" xr:uid="{0788AF92-1DF1-45AF-B540-52C5645CAC56}"/>
    <hyperlink ref="AK214" r:id="rId112" xr:uid="{ACB65B3F-56CB-4BB6-830F-06DBF280B6C0}"/>
    <hyperlink ref="AK110" r:id="rId113" xr:uid="{CD6746AA-D385-4E4E-877D-39A127A8FA9F}"/>
    <hyperlink ref="AK108" r:id="rId114" xr:uid="{56101C0E-4180-4378-83D6-44EDFCCD9797}"/>
    <hyperlink ref="AK206" r:id="rId115" xr:uid="{67842F10-F655-48A8-9285-E0CD70832AF8}"/>
    <hyperlink ref="AK207" r:id="rId116" xr:uid="{C745DA35-AD9F-4EEB-A9B1-9503D2FA08FD}"/>
    <hyperlink ref="AK188" r:id="rId117" xr:uid="{0AA0DD76-F824-46DC-B849-D835D3350445}"/>
    <hyperlink ref="M204" r:id="rId118" xr:uid="{671F0078-224F-486E-AE4A-14CBDCD46CF3}"/>
    <hyperlink ref="AK204" r:id="rId119" xr:uid="{16A2E606-A2BE-4746-8193-C9177013C678}"/>
    <hyperlink ref="M208" r:id="rId120" xr:uid="{D1395892-EE9E-49AF-AECB-F2D75E974066}"/>
    <hyperlink ref="AK208" r:id="rId121" xr:uid="{74601BF8-E5DC-4B48-ACC6-2C55AAB5EE8F}"/>
    <hyperlink ref="AK160" r:id="rId122" xr:uid="{9DD0F1C3-B7C6-4792-93C6-33D3EA2EDD3F}"/>
    <hyperlink ref="M160" r:id="rId123" xr:uid="{8F8E8E18-10EF-4F0B-8E7C-09A242A0B197}"/>
    <hyperlink ref="M175" r:id="rId124" xr:uid="{FF219CC1-48E5-42A8-9E29-AB5A0C128D83}"/>
    <hyperlink ref="AK16" r:id="rId125" xr:uid="{A8540807-BE35-4090-83AB-11329CB49432}"/>
    <hyperlink ref="AK62" r:id="rId126" xr:uid="{BDE8F99E-5031-4BC6-832F-D62F351F5F9F}"/>
    <hyperlink ref="M121" r:id="rId127" display="mailto:crossroadsbaseballseries@gmail.com" xr:uid="{DB763042-9F81-4B01-BDFC-A1DA5B6C4600}"/>
    <hyperlink ref="AK121" r:id="rId128" xr:uid="{F84390BB-FE2F-4061-BFF6-61BD7A1144A9}"/>
    <hyperlink ref="M110" r:id="rId129" xr:uid="{54F73BAC-9601-4C29-8278-4866EB0097F1}"/>
    <hyperlink ref="M125" r:id="rId130" display="mailto:crossroadsbaseballseries@gmail.com" xr:uid="{827614F4-39CF-43E5-8C6E-7D33D6411E85}"/>
    <hyperlink ref="M132" r:id="rId131" display="mailto:crossroadsbaseballseries@gmail.com" xr:uid="{6C2355F4-5A9D-4B8F-A733-71822B4EC3C3}"/>
    <hyperlink ref="AK125" r:id="rId132" xr:uid="{9023468D-6B93-4679-973B-9C2DBE642C68}"/>
    <hyperlink ref="AK132" r:id="rId133" xr:uid="{3189B02F-0B4C-4C58-AE87-D47F463BE88E}"/>
    <hyperlink ref="AK129" r:id="rId134" xr:uid="{79ECAADE-69AC-426F-BCCD-1C210568BC4F}"/>
    <hyperlink ref="M133" r:id="rId135" display="mailto:crossroadsbaseballseries@gmail.com" xr:uid="{FF8BCBBB-3D23-4FE8-8FAC-D2991BB458E7}"/>
    <hyperlink ref="M141" r:id="rId136" display="mailto:crossroadsbaseballseries@gmail.com" xr:uid="{5B3BF9B1-ABF4-4511-A0D5-2ED28DE4C3D9}"/>
    <hyperlink ref="AK141" r:id="rId137" xr:uid="{449F1F8B-A686-4E34-B5C8-728791E4364C}"/>
    <hyperlink ref="AK137" r:id="rId138" xr:uid="{EB7A278B-5C61-4966-841F-DB0F76B78584}"/>
    <hyperlink ref="M142" r:id="rId139" display="mailto:crossroadsbaseballseries@gmail.com" xr:uid="{DAD1D96A-ABED-458F-8ADF-5788E2BA915D}"/>
    <hyperlink ref="AK142" r:id="rId140" xr:uid="{96DD534C-9674-406D-90E8-946C2EEF24E4}"/>
    <hyperlink ref="M145" r:id="rId141" display="mailto:crossroadsbaseballseries@gmail.com" xr:uid="{3E2A3AAF-2C8A-40D0-B1A9-AC0E7678CA9E}"/>
    <hyperlink ref="AK145" r:id="rId142" xr:uid="{61EE394F-D299-45C7-A11D-2D66097AF816}"/>
    <hyperlink ref="M14" r:id="rId143" display="mailto:dejaioliver90@gmail.com" xr:uid="{78178A45-75FA-4A43-AD10-95B78C7844E5}"/>
    <hyperlink ref="AK14" r:id="rId144" xr:uid="{4ACEC4DA-77B5-4600-9F7D-40C2A877A41D}"/>
    <hyperlink ref="AK186" r:id="rId145" xr:uid="{BF9C7CD4-5105-4C6F-9BD7-33E491DF4C6F}"/>
    <hyperlink ref="AK203" r:id="rId146" xr:uid="{3FF0EF60-B456-4619-9933-2692F407C088}"/>
    <hyperlink ref="AK194" r:id="rId147" xr:uid="{6142FCA0-10C7-4C03-8920-44773CC9B654}"/>
    <hyperlink ref="AK6" r:id="rId148" xr:uid="{88DCCFC0-245B-4F5D-80C5-86F2487E91FB}"/>
    <hyperlink ref="AK19" r:id="rId149" xr:uid="{6C1100F9-89D9-45B8-93B3-5C42FD1E455B}"/>
    <hyperlink ref="AK52" r:id="rId150" xr:uid="{432D6BC8-C263-4749-A4E2-AB169C6051A9}"/>
    <hyperlink ref="AK91" r:id="rId151" xr:uid="{34AD31A5-886E-4B83-A1CF-BA66C015E82F}"/>
    <hyperlink ref="M91" r:id="rId152" display="mailto:info@pegsbaseball.com" xr:uid="{902E1367-8C66-466A-BBB2-73DC0C98BAC6}"/>
    <hyperlink ref="AK211" r:id="rId153" xr:uid="{3046C2FD-C42E-44CF-9DB5-85D75E274825}"/>
    <hyperlink ref="AK198" r:id="rId154" xr:uid="{DC1926F4-9F26-4217-A129-4FAD9D7E84B4}"/>
    <hyperlink ref="AK18" r:id="rId155" xr:uid="{D135C515-1D0F-42E5-A088-64F797979265}"/>
    <hyperlink ref="AK10" r:id="rId156" xr:uid="{9444758F-DB2F-4339-8591-2534180968EC}"/>
    <hyperlink ref="AK11" r:id="rId157" xr:uid="{D5DA4E55-FC88-4F60-BC13-B2EC30E4BD96}"/>
    <hyperlink ref="AK31" r:id="rId158" xr:uid="{A8A991AD-8BF0-4238-A9F9-AF4247EE4F6E}"/>
    <hyperlink ref="AK32" r:id="rId159" xr:uid="{21E80D4F-127A-4805-9116-301358E6D33E}"/>
    <hyperlink ref="M191" r:id="rId160" display="mailto:dejaioliver90@gmail.com" xr:uid="{DCF1C1C0-9586-4970-AA91-841DE1413D36}"/>
    <hyperlink ref="AK191" r:id="rId161" xr:uid="{06D4FCD0-B800-4FF6-A95A-A886E065833A}"/>
    <hyperlink ref="M198" r:id="rId162" xr:uid="{AD46C0B4-E0BC-499E-AF7C-0E330C4A156D}"/>
    <hyperlink ref="AK179" r:id="rId163" xr:uid="{343C8BB3-F46D-4413-BA95-431A4363EE7A}"/>
    <hyperlink ref="AK58" r:id="rId164" xr:uid="{2098FE57-45DD-4C00-9282-999A14E10C09}"/>
    <hyperlink ref="AK59" r:id="rId165" xr:uid="{B8856132-3A03-4AB7-B467-FB0BDC8BA7EF}"/>
    <hyperlink ref="AK170" r:id="rId166" xr:uid="{B07A76F3-4157-4FB9-B359-900F05291F07}"/>
    <hyperlink ref="AK175" r:id="rId167" xr:uid="{4CB66B18-68BB-4D05-A94E-7AF31DC1D62A}"/>
    <hyperlink ref="AK45" r:id="rId168" xr:uid="{056571F2-AF71-490B-8852-5489BAE24DC0}"/>
    <hyperlink ref="AK184" r:id="rId169" xr:uid="{65E457C0-FD17-42CB-9456-5CAD54ED4020}"/>
    <hyperlink ref="AK172" r:id="rId170" xr:uid="{79D3A301-7B81-49A2-8A95-C0C2F5C80086}"/>
    <hyperlink ref="M82" r:id="rId171" xr:uid="{9AD65955-C3B3-4F38-8A16-2C3C225ACCDA}"/>
    <hyperlink ref="M182" r:id="rId172" display="mailto:dransom0010@gmail.com" xr:uid="{10A5A13B-BCF2-4A65-8F22-1DB6945BB796}"/>
    <hyperlink ref="M199" r:id="rId173" xr:uid="{D24C230D-34DD-445C-9502-6B119A9E237C}"/>
    <hyperlink ref="AK199" r:id="rId174" xr:uid="{5E479F0D-2F3C-48EF-840C-48848564DFFD}"/>
    <hyperlink ref="AK200" r:id="rId175" xr:uid="{59E2E6A7-5543-4DED-9F2E-7C3710541735}"/>
    <hyperlink ref="AK190" r:id="rId176" xr:uid="{B492DF8F-032D-43C5-A614-90519C005B5C}"/>
    <hyperlink ref="M131" r:id="rId177" display="mailto:crossroadsbaseballseries@gmail.com" xr:uid="{D0156B78-181F-4057-B056-33386723B8C0}"/>
    <hyperlink ref="AK193" r:id="rId178" xr:uid="{11907CFC-8A32-412F-ABAC-9F82C0648782}"/>
    <hyperlink ref="AK28" r:id="rId179" xr:uid="{00A9DFF3-A3EC-4867-939A-B198A4A2C392}"/>
    <hyperlink ref="AK131" r:id="rId180" xr:uid="{504C8035-AE6C-4A4D-B682-FC9EC41BF3D9}"/>
    <hyperlink ref="AK169" r:id="rId181" xr:uid="{7AFD6856-7AD5-449D-A375-7CB2954F5CEC}"/>
    <hyperlink ref="AK215" r:id="rId182" xr:uid="{F0D21FE8-4A32-4EF8-BF88-4E328E62C09E}"/>
    <hyperlink ref="M25" r:id="rId183" xr:uid="{A9D2BBA4-DC0E-4D2E-99FC-C76506367D2D}"/>
    <hyperlink ref="M28" r:id="rId184" xr:uid="{73284CAA-19F2-40CD-A17D-2C41B4D7EA0E}"/>
    <hyperlink ref="M163" r:id="rId185" xr:uid="{AEBAEFA5-5646-4A99-83C4-FA625D44D344}"/>
    <hyperlink ref="AK139" r:id="rId186" xr:uid="{41C7FDCB-CFD2-4D9B-914A-CF0C6DDF71D9}"/>
    <hyperlink ref="M173" r:id="rId187" display="mailto:daharrison@pps.net" xr:uid="{DE628E8E-9914-4812-A91D-B962E40CC3CD}"/>
    <hyperlink ref="AK173" r:id="rId188" xr:uid="{AFC1218B-7B22-43F1-8823-538CCE0095F0}"/>
    <hyperlink ref="AK209" r:id="rId189" xr:uid="{6BBEB8C3-8F65-414F-9D16-32D9B0A549C3}"/>
    <hyperlink ref="M216" r:id="rId190" display="mailto:dejaioliver90@gmail.com" xr:uid="{3706B436-F4C5-42E7-979D-82C73B73E9AF}"/>
    <hyperlink ref="AK216" r:id="rId191" xr:uid="{49F25AA7-A4F0-46BE-A634-362A51F744EE}"/>
    <hyperlink ref="M188" r:id="rId192" xr:uid="{289927AC-92E0-466F-9537-AA4449EB71DC}"/>
    <hyperlink ref="AK212" r:id="rId193" xr:uid="{3C2F8114-A5E9-4561-95AC-AE331EC53130}"/>
    <hyperlink ref="AK37" r:id="rId194" xr:uid="{95C7EED6-B3C2-40EA-B933-C757B4FBE75A}"/>
    <hyperlink ref="M184" r:id="rId195" xr:uid="{BE7BC508-36F7-4BB9-B903-C8CBF1CDBAD0}"/>
    <hyperlink ref="M212" r:id="rId196" display="mailto:allaboutsoftball7@gmail.com" xr:uid="{C8B8B3CB-257F-4AFC-9D8E-B3D9773810A2}"/>
    <hyperlink ref="N120" r:id="rId197" xr:uid="{F3A8A147-BB7B-4DD6-82F4-20107EFF11F4}"/>
    <hyperlink ref="N119" r:id="rId198" xr:uid="{A17E19D6-BD93-44D5-A314-2E4A74E249E0}"/>
    <hyperlink ref="M146" r:id="rId199" display="mailto:crossroadsbaseballseries@gmail.com" xr:uid="{92D24361-0633-4BCF-A51C-9A8F09CEE85A}"/>
    <hyperlink ref="N171" r:id="rId200" xr:uid="{3E3C93CB-753C-456C-A5A0-F8F27F1EE664}"/>
    <hyperlink ref="N92:N93" r:id="rId201" display="erik.hagen@fayette.kyschools.us" xr:uid="{5F177D8E-BAB6-4869-A35C-5AA66D742807}"/>
    <hyperlink ref="N136" r:id="rId202" xr:uid="{FCED254F-B177-4789-BF74-FA91364E2DE2}"/>
    <hyperlink ref="N137" r:id="rId203" xr:uid="{93EF287D-ADA8-4116-AEF2-FCF722725F88}"/>
    <hyperlink ref="N183" r:id="rId204" xr:uid="{12079B8D-7295-46F5-BA48-DAC777911760}"/>
    <hyperlink ref="N139" r:id="rId205" xr:uid="{D20195FF-DA71-463F-93C4-56D2FE95E372}"/>
    <hyperlink ref="N124" r:id="rId206" xr:uid="{C405D9E2-7817-4336-BA37-C24CB40E0ECF}"/>
    <hyperlink ref="N118" r:id="rId207" xr:uid="{506900F8-742C-40F6-8149-82D90AF7240D}"/>
    <hyperlink ref="N129" r:id="rId208" xr:uid="{5E797500-2E9C-43E6-8E46-8E2F6C451A41}"/>
    <hyperlink ref="N195" r:id="rId209" xr:uid="{3EC9D32A-2A80-4AD6-BC74-C9976F60A4A8}"/>
    <hyperlink ref="N130" r:id="rId210" xr:uid="{6DE93A84-F149-4AFE-AAD6-D9DCF09D1248}"/>
    <hyperlink ref="N114" r:id="rId211" xr:uid="{7D94EBB5-17E5-420A-930A-3ECD3537453D}"/>
    <hyperlink ref="N131" r:id="rId212" xr:uid="{BBF5299E-3FB4-4464-A3D9-FBD06D985245}"/>
    <hyperlink ref="N142" r:id="rId213" xr:uid="{B6979E2C-E423-431E-B173-C00B8608F8A7}"/>
    <hyperlink ref="N125" r:id="rId214" xr:uid="{77274426-72A6-4303-BF0B-5C42DE36567E}"/>
    <hyperlink ref="N132" r:id="rId215" xr:uid="{587165F7-11BA-47E0-8F12-9F8FE417366A}"/>
    <hyperlink ref="N121" r:id="rId216" xr:uid="{C292610C-CF7C-4DD7-9124-B0FFA602EAD2}"/>
    <hyperlink ref="N144" r:id="rId217" xr:uid="{9E328885-AD04-423D-8AF6-DC332D5D966C}"/>
    <hyperlink ref="N133" r:id="rId218" xr:uid="{4ACE945A-621D-403E-A180-7F2B175E114B}"/>
    <hyperlink ref="N145" r:id="rId219" xr:uid="{74AD3109-89C3-4AF7-8719-485DE2F17783}"/>
    <hyperlink ref="M150" r:id="rId220" xr:uid="{BFF20BE4-D5C7-4473-9CBD-1AA46324FF7E}"/>
    <hyperlink ref="M41" r:id="rId221" xr:uid="{18F4E08E-445A-404A-9162-8ECCFFACF669}"/>
    <hyperlink ref="AK41" r:id="rId222" xr:uid="{B0A25226-EBE0-4CF0-99E9-F538525C02BF}"/>
    <hyperlink ref="AK150" r:id="rId223" xr:uid="{63F98EEF-4C1B-4B0B-8B0E-8E0F27DBF315}"/>
    <hyperlink ref="AK67" r:id="rId224" xr:uid="{9450AAF1-CF55-4F2C-8B7D-F916021F2402}"/>
    <hyperlink ref="M67" r:id="rId225" xr:uid="{DC38E0DF-0341-49DC-A944-74F8FB48D905}"/>
    <hyperlink ref="AK33" r:id="rId226" xr:uid="{08CB26B8-A589-487E-9E1C-3AA20707743D}"/>
    <hyperlink ref="M113" r:id="rId227" display="mailto:crossroadsbaseballseries@gmail.com" xr:uid="{654D216D-DCB3-4B0E-ACFB-32E383D3B3D8}"/>
    <hyperlink ref="M140" r:id="rId228" display="mailto:crossroadsbaseballseries@gmail.com" xr:uid="{148B82A4-2BFD-4FAE-860B-A95E40A34A55}"/>
    <hyperlink ref="N140" r:id="rId229" xr:uid="{2FE37720-7C0A-4713-9823-96ECCC631A3B}"/>
    <hyperlink ref="M116" r:id="rId230" display="mailto:crossroadsbaseballseries@gmail.com" xr:uid="{147FE9D4-D2EA-4FA7-9152-A3FBCC7012EE}"/>
    <hyperlink ref="M161" r:id="rId231" display="mailto:crossroadsbaseballseries@gmail.com" xr:uid="{E6035DEA-71DB-43B8-BA59-061B89C00B4B}"/>
    <hyperlink ref="M162" r:id="rId232" display="mailto:crossroadsbaseballseries@gmail.com" xr:uid="{7D7BBF94-C4B5-43C4-A22A-F8432722DCE3}"/>
    <hyperlink ref="N161" r:id="rId233" xr:uid="{DFD77AB1-BCDA-4384-A767-87C4161F2D50}"/>
    <hyperlink ref="N162" r:id="rId234" xr:uid="{F7764FA3-2189-4318-AEEE-F414CD85A78B}"/>
    <hyperlink ref="M148" r:id="rId235" display="mailto:crossroadsbaseballseries@gmail.com" xr:uid="{14D2928F-4451-4E9B-B2A8-DDA9B8F9FD6E}"/>
    <hyperlink ref="N148" r:id="rId236" xr:uid="{CDE887AE-D08A-4B47-9096-58A9399118BB}"/>
    <hyperlink ref="N117" r:id="rId237" xr:uid="{22AC1D1C-178F-430F-A28D-F67C3D230E0B}"/>
    <hyperlink ref="M138" r:id="rId238" display="mailto:crossroadsbaseballseries@gmail.com" xr:uid="{763812BB-0211-47CD-8BF2-D15A0FAEA875}"/>
    <hyperlink ref="M122" r:id="rId239" display="mailto:crossroadsbaseballseries@gmail.com" xr:uid="{04D3AAC5-92DC-49AF-97CC-AB0ECCDC6F26}"/>
    <hyperlink ref="M127" r:id="rId240" display="mailto:crossroadsbaseballseries@gmail.com" xr:uid="{BFE95880-F49B-43A9-8775-F9C3DDDABCD9}"/>
    <hyperlink ref="M76" r:id="rId241" xr:uid="{2463CFBF-9C85-473A-B3CA-FD29D542F316}"/>
    <hyperlink ref="AK109" r:id="rId242" xr:uid="{AC182EF4-2B5B-427D-85C8-8E1A8EB3C459}"/>
    <hyperlink ref="AK109" r:id="rId243" display="https://usbaseballacademy.com/summer-baseball-camp-in-rancho-cucamonga/" xr:uid="{764B9CBA-D592-4EED-9045-F491B90F308A}"/>
    <hyperlink ref="M179" r:id="rId244" xr:uid="{454E2F40-5A7A-4182-B7C4-44C2FDDA8940}"/>
    <hyperlink ref="M38" r:id="rId245" display="mailto:Jacob.Kaase@hayscisd.net" xr:uid="{8BDDADD9-0CBB-42FC-96E2-CA6AEFF2BDC6}"/>
    <hyperlink ref="AK38" r:id="rId246" xr:uid="{1230EC29-F8F0-4B44-A534-32AEB07504E2}"/>
    <hyperlink ref="M168" r:id="rId247" xr:uid="{096606A8-5867-4A56-BDF6-847D24082D27}"/>
    <hyperlink ref="M165" r:id="rId248" display="mailto:cliffhowe23@gmail.com" xr:uid="{5790ABEF-5AF9-4415-AD81-568612BC4107}"/>
    <hyperlink ref="M167" r:id="rId249" display="mailto:cliffhowe23@gmail.com" xr:uid="{9717F3B9-537D-4B0D-B27E-80DA64036EDC}"/>
    <hyperlink ref="M58" r:id="rId250" xr:uid="{FA3F8FCB-FE82-4C6D-B9DE-14CFEC40C9E3}"/>
    <hyperlink ref="AK9" r:id="rId251" xr:uid="{E2D4BD76-BC03-44A6-9B03-D61C07EC4191}"/>
    <hyperlink ref="M59" r:id="rId252" xr:uid="{7F3A371A-633B-4CAC-83C1-75182DA3E52A}"/>
    <hyperlink ref="AK102" r:id="rId253" xr:uid="{517652E7-BF60-4FCA-98DC-901B9EABF63A}"/>
    <hyperlink ref="AK96" r:id="rId254" xr:uid="{F27BF1AA-639A-4340-9D70-31A370E1E7EB}"/>
    <hyperlink ref="AK24" r:id="rId255" xr:uid="{20088DE2-5515-45FC-A84B-BED9DBCA0B34}"/>
    <hyperlink ref="M2" r:id="rId256" xr:uid="{66A98E3A-EBF7-4D96-ABAC-83B5D4085A2D}"/>
    <hyperlink ref="AK29" r:id="rId257" xr:uid="{779B6F3F-453A-4CB4-B2C9-69B99B47F65A}"/>
    <hyperlink ref="AK100" r:id="rId258" xr:uid="{1F01F783-2200-408C-94AB-9096565B344F}"/>
    <hyperlink ref="AK147" r:id="rId259" xr:uid="{9B26404C-16B5-410E-94CD-6AE82667432F}"/>
    <hyperlink ref="AK103" r:id="rId260" xr:uid="{AA2C108C-D506-413B-97EA-D2EA76854823}"/>
    <hyperlink ref="AK154" r:id="rId261" xr:uid="{A53B4512-CCC0-4547-B3C6-F5904199E5B2}"/>
    <hyperlink ref="AK39" r:id="rId262" xr:uid="{0193F7E8-8B40-4557-BB40-E46F2CE5C92D}"/>
    <hyperlink ref="AK40" r:id="rId263" xr:uid="{843B7EF6-8579-4F01-923A-8B7330B1DAAC}"/>
    <hyperlink ref="AK2" r:id="rId264" xr:uid="{87A4E14F-77F0-4AFD-A439-BCC8E1F1985D}"/>
    <hyperlink ref="AK54" r:id="rId265" xr:uid="{29EF2923-8196-4FFB-A6B4-25A304FA8AA6}"/>
    <hyperlink ref="AK3" r:id="rId266" xr:uid="{FA44F737-EC5E-46FD-8F5F-213A00901B84}"/>
    <hyperlink ref="AK4" r:id="rId267" xr:uid="{FB065331-0259-4707-BF2C-ECF4A0F83FDB}"/>
    <hyperlink ref="AK116" r:id="rId268" xr:uid="{04306F58-A819-49B5-92EA-008C4E2B8092}"/>
    <hyperlink ref="AK158" r:id="rId269" xr:uid="{0CC73E09-9B1D-4647-83FE-E9496C13107F}"/>
    <hyperlink ref="AK159" r:id="rId270" xr:uid="{DD981E83-413C-48EA-A7D9-E654EFB11E22}"/>
    <hyperlink ref="AK73" r:id="rId271" xr:uid="{3CC3E8B1-8FE0-402D-8949-EA6639503D9D}"/>
    <hyperlink ref="AK74" r:id="rId272" xr:uid="{2A7ABF76-E102-48CD-A19A-67393910201C}"/>
    <hyperlink ref="AK75" r:id="rId273" xr:uid="{3BB65C7A-8C5A-41A8-98FD-294C19B97544}"/>
    <hyperlink ref="AK140" r:id="rId274" xr:uid="{BDD174CF-7D87-4EDB-B213-35550DA07DE7}"/>
    <hyperlink ref="AK122" r:id="rId275" xr:uid="{4322590B-37F2-4E1F-ACB2-C18D58A66F6D}"/>
    <hyperlink ref="AK117" r:id="rId276" xr:uid="{26E1AE25-97F5-412A-877A-5D04C4B1746C}"/>
    <hyperlink ref="AK76" r:id="rId277" xr:uid="{E81D07BE-E7CB-47D2-808B-8D0B06FB511C}"/>
    <hyperlink ref="AK161" r:id="rId278" xr:uid="{854EDB40-B1F1-48E4-9698-9D85D6875BCB}"/>
    <hyperlink ref="AK162" r:id="rId279" xr:uid="{E58EC1CB-A0BF-405D-8293-A32F78D860E8}"/>
    <hyperlink ref="AK77" r:id="rId280" xr:uid="{C414BC2F-FCBD-4972-8C03-F36F18E1CC26}"/>
    <hyperlink ref="AK105" r:id="rId281" xr:uid="{1FE86B23-FF58-4E3A-B459-07CD5ED15B88}"/>
    <hyperlink ref="AK88" r:id="rId282" xr:uid="{FD8D8B3C-575A-4452-A62C-A91FC8CA9227}"/>
    <hyperlink ref="AK89" r:id="rId283" xr:uid="{B956FCFA-F125-4CEC-BFCB-6CB373576347}"/>
    <hyperlink ref="AK148" r:id="rId284" xr:uid="{698172EC-5987-4806-B55A-CDC203BD2E78}"/>
    <hyperlink ref="AK97" r:id="rId285" xr:uid="{0BFF05B2-BB30-4FC8-97D0-D5B66FE5758C}"/>
    <hyperlink ref="AK78" r:id="rId286" xr:uid="{C4C96B32-E89A-44F7-B594-99E6CA2DF081}"/>
    <hyperlink ref="AK79" r:id="rId287" xr:uid="{B1B0EAF1-4863-4D67-9462-67A80A66E8D2}"/>
    <hyperlink ref="AK98" r:id="rId288" xr:uid="{70AF04B4-9545-4C21-B305-C80CABA77499}"/>
    <hyperlink ref="AK99" r:id="rId289" xr:uid="{DE6E030C-B9A4-458A-9E11-7AB8CA4A09BB}"/>
    <hyperlink ref="AK127" r:id="rId290" xr:uid="{8FE0618A-A644-4BCB-B2B9-A67CC34F5871}"/>
    <hyperlink ref="AK165" r:id="rId291" xr:uid="{D6249263-D22B-4199-89C5-9E3B1D561045}"/>
    <hyperlink ref="AK167" r:id="rId292" xr:uid="{1E35862D-A484-4110-A223-8C94A50FAF9B}"/>
    <hyperlink ref="AK101" r:id="rId293" xr:uid="{9F5D05B2-654D-4ED4-A37C-B559B6FA9D81}"/>
    <hyperlink ref="AK81" r:id="rId294" xr:uid="{319B9046-B2E5-4BAB-B17D-15E2A7729CA0}"/>
    <hyperlink ref="AK86" r:id="rId295" xr:uid="{083CB761-871C-4861-8A64-5D86BE0CAFB5}"/>
    <hyperlink ref="AK113" r:id="rId296" xr:uid="{7A3F89FE-F1C7-4514-8F65-0E2779AAE938}"/>
    <hyperlink ref="AK168" r:id="rId297" xr:uid="{452863F1-3A29-4A1E-9CA0-90CF6AFAA3B1}"/>
    <hyperlink ref="M112" r:id="rId298" display="mailto:crossroadsbaseballseries@gmail.com" xr:uid="{03953958-DD1F-4C42-BFC4-C79A1351CE79}"/>
    <hyperlink ref="AK115" r:id="rId299" xr:uid="{8AF18530-D464-4FF8-94D0-319AE294BB87}"/>
    <hyperlink ref="AK153" r:id="rId300" xr:uid="{34163493-1C76-4E92-A961-D08BBCF2383F}"/>
    <hyperlink ref="AK155" r:id="rId301" xr:uid="{92FB6D69-7990-40A5-AE86-616DB6FF745C}"/>
    <hyperlink ref="AK112" r:id="rId302" xr:uid="{F0B2B541-B024-4740-937B-E79E418F247B}"/>
    <hyperlink ref="AK34" r:id="rId303" xr:uid="{A59DA04D-1872-4B08-807E-5B0989A13151}"/>
    <hyperlink ref="AK156" r:id="rId304" xr:uid="{37648CED-AC63-416E-914B-AB8A9C3DC9E6}"/>
    <hyperlink ref="AK63" r:id="rId305" xr:uid="{EF13DFC3-FB41-487D-AAF0-DAD6664EF3D3}"/>
    <hyperlink ref="AK68" r:id="rId306" xr:uid="{EF856913-DDEB-41DC-A044-A538BA452E2F}"/>
    <hyperlink ref="AK95:AK96" r:id="rId307" display="https://usbaseballacademy.com/summer-baseball-camp-in-cottleville/" xr:uid="{E2E7B92B-15AF-4578-B39E-C9EF06687DB2}"/>
    <hyperlink ref="AK85" r:id="rId308" xr:uid="{A744FE72-38DB-4605-AA50-029FAA9ED9FE}"/>
    <hyperlink ref="AK138" r:id="rId309" xr:uid="{A497CDE0-C01A-4414-B6C0-2887D946345C}"/>
    <hyperlink ref="AK8" r:id="rId310" xr:uid="{BD96E874-46AC-49CF-A090-0574405B4968}"/>
    <hyperlink ref="N104" r:id="rId311" xr:uid="{78935F97-7851-4FFC-A4F9-00187B6C95F2}"/>
    <hyperlink ref="N105" r:id="rId312" xr:uid="{B013C95D-2C7D-482C-8BF1-36B8C2C0C525}"/>
    <hyperlink ref="N103" r:id="rId313" xr:uid="{E57059AF-096F-47F6-8186-EDA90559A7CA}"/>
    <hyperlink ref="N154" r:id="rId314" xr:uid="{3E9A793C-54D4-46BA-9969-0AF5E47A5711}"/>
    <hyperlink ref="N98" r:id="rId315" xr:uid="{2CAC6962-4B95-4B7A-B4ED-38CEF3DA7511}"/>
    <hyperlink ref="N99" r:id="rId316" xr:uid="{22D2EEE2-F504-4D4A-AF99-6D7D413A017A}"/>
    <hyperlink ref="N96" r:id="rId317" xr:uid="{93F912BA-70C0-438E-9489-B56B9CE7E4A8}"/>
    <hyperlink ref="N110" r:id="rId318" xr:uid="{1D2EF754-D918-43D0-ADE0-6188410A0FE2}"/>
    <hyperlink ref="N108" r:id="rId319" xr:uid="{E73F1A25-D785-4BA9-80E3-B10DDC30316E}"/>
    <hyperlink ref="N109" r:id="rId320" xr:uid="{4C212CA2-EFA7-4F97-8D54-8815098BD73E}"/>
    <hyperlink ref="M123" r:id="rId321" display="mailto:crossroadsbaseballseries@gmail.com" xr:uid="{00D9481E-468C-4745-809D-02E2C8582C70}"/>
    <hyperlink ref="N123" r:id="rId322" xr:uid="{33CD44FE-699F-4780-B00A-B5B96A54A0D5}"/>
    <hyperlink ref="M135" r:id="rId323" display="mailto:crossroadsbaseballseries@gmail.com" xr:uid="{FA3DD62B-23D3-4F7A-95AF-EDEE7B35E6B8}"/>
    <hyperlink ref="N135" r:id="rId324" xr:uid="{0B32B55F-6463-4FD1-942D-5BD28AC8BCE1}"/>
    <hyperlink ref="AK36" r:id="rId325" xr:uid="{B8557F5F-BA2C-49A2-80B0-37F838B779B7}"/>
    <hyperlink ref="AK135" r:id="rId326" xr:uid="{9FD189AD-B73C-4DB6-8817-18BBE8C57E26}"/>
    <hyperlink ref="M126" r:id="rId327" display="mailto:crossroadsbaseballseries@gmail.com" xr:uid="{FD362C43-1079-4353-B96F-D19837130130}"/>
    <hyperlink ref="N126" r:id="rId328" xr:uid="{EF06696C-86C1-4D4F-BC0B-4689B9D48457}"/>
    <hyperlink ref="N111" r:id="rId329" xr:uid="{A69D9F1E-E9AC-4947-80B6-87C88DCAF40C}"/>
    <hyperlink ref="N116" r:id="rId330" xr:uid="{FB975B93-D61E-4E02-8CD7-50ED6DAE810A}"/>
    <hyperlink ref="N122" r:id="rId331" xr:uid="{3D84137D-E938-4583-8A68-CAC16CC173CF}"/>
    <hyperlink ref="N115" r:id="rId332" xr:uid="{684ACAAE-755D-42D7-A8CD-C9C0DCE64CF3}"/>
    <hyperlink ref="N147" r:id="rId333" xr:uid="{ACE417A5-D781-4FA5-B537-336D2476AEF0}"/>
    <hyperlink ref="N157" r:id="rId334" xr:uid="{1AD14B4B-342B-4156-AEF8-D2121EC10641}"/>
    <hyperlink ref="N112" r:id="rId335" xr:uid="{75759C8B-85EC-486E-A19C-3A0418665E16}"/>
    <hyperlink ref="N138" r:id="rId336" xr:uid="{40DC4854-A95D-42FD-BD48-B40D8022503D}"/>
    <hyperlink ref="N128" r:id="rId337" xr:uid="{58DAB3E7-D336-4782-9288-AA14481B98B0}"/>
    <hyperlink ref="N113" r:id="rId338" xr:uid="{4EE0815F-A6CE-468C-9092-FDEB89D25CE9}"/>
    <hyperlink ref="N141" r:id="rId339" xr:uid="{6F45C7C3-EA8C-4241-A938-83D6B0932CAB}"/>
    <hyperlink ref="N143" r:id="rId340" xr:uid="{4B80AA48-EFBB-45A0-A2A1-0137FE723475}"/>
    <hyperlink ref="N127" r:id="rId341" xr:uid="{1CD2C27C-6100-4BE3-AF0F-DEF002B18191}"/>
    <hyperlink ref="N146" r:id="rId342" xr:uid="{E5785CCE-D508-4E4F-8631-7D834EF32BD9}"/>
    <hyperlink ref="AK157" r:id="rId343" xr:uid="{1043C67B-5455-4FAF-BAE6-ABF41B5D63AC}"/>
    <hyperlink ref="AK123" r:id="rId344" xr:uid="{C54176E1-892B-495E-A52A-D0AF3E362884}"/>
    <hyperlink ref="AK22" r:id="rId345" xr:uid="{8E886C57-4349-4494-8974-F0EA12E72C9D}"/>
    <hyperlink ref="M5" r:id="rId346" xr:uid="{7FFACD4E-1D0C-453F-8E4C-F84347A95927}"/>
    <hyperlink ref="AK5" r:id="rId347" xr:uid="{45A99A50-DE9A-4067-A740-8AEBB45D3D19}"/>
    <hyperlink ref="M134" r:id="rId348" display="mailto:crossroadsbaseballseries@gmail.com" xr:uid="{253CB855-8EE4-4F7F-8D48-35A77A6FEB56}"/>
    <hyperlink ref="N134" r:id="rId349" xr:uid="{E0696D77-4008-44AF-B910-564DBCE1F874}"/>
    <hyperlink ref="AK134" r:id="rId350" xr:uid="{4AB48684-0B8C-4D53-BFBF-935709846E1B}"/>
    <hyperlink ref="N107" r:id="rId351" xr:uid="{20B6FB87-6F91-44DC-BFF9-B5F7B12FB7E0}"/>
    <hyperlink ref="AK151" r:id="rId352" xr:uid="{12426CB8-EF83-4C46-BC4C-0FAB24F56877}"/>
    <hyperlink ref="AK7" r:id="rId353" xr:uid="{84B9D9E1-114E-4ADA-8DE4-9B99EE3759BF}"/>
    <hyperlink ref="AK57" r:id="rId354" xr:uid="{3289BC5A-10AF-4D5F-86DC-208A7AE942D8}"/>
    <hyperlink ref="AK46" r:id="rId355" xr:uid="{80CFAFBC-D57F-4B8F-8694-42BCE29FC758}"/>
    <hyperlink ref="M164" r:id="rId356" xr:uid="{89B3961C-F7EE-41DA-890B-43A932831925}"/>
    <hyperlink ref="M47" r:id="rId357" xr:uid="{B58480C4-195D-437E-9766-B9F59E2C8BFB}"/>
    <hyperlink ref="AK164" r:id="rId358" xr:uid="{92821E5C-543A-4819-B1D1-CF83E939BE7B}"/>
    <hyperlink ref="M169" r:id="rId359" xr:uid="{75ED207E-6B63-4ACC-A4FB-072D2C57A90B}"/>
    <hyperlink ref="M46" r:id="rId360" xr:uid="{7DDE80C6-1FA6-4562-9499-C8E06BB29DFD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0001DD9-8FF0-4D1E-B700-BA8156DA9826}">
          <x14:formula1>
            <xm:f>'LIST VALIDATION'!$A$2:$A$14</xm:f>
          </x14:formula1>
          <xm:sqref>C134:C1048576 C1:C128</xm:sqref>
        </x14:dataValidation>
        <x14:dataValidation type="list" allowBlank="1" showInputMessage="1" showErrorMessage="1" xr:uid="{5641FD15-18F1-434B-8587-9C754B4A93C5}">
          <x14:formula1>
            <xm:f>'LIST VALIDATION'!$A$2:$A$15</xm:f>
          </x14:formula1>
          <xm:sqref>C147 C142 C59 C83 C129:C134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99AFB-A282-4E68-B6C0-82F9AC65E348}">
  <sheetPr>
    <tabColor theme="5" tint="-0.249977111117893"/>
  </sheetPr>
  <dimension ref="A1:EG175"/>
  <sheetViews>
    <sheetView workbookViewId="0">
      <pane xSplit="4" ySplit="1" topLeftCell="F140" activePane="bottomRight" state="frozen"/>
      <selection pane="bottomRight" activeCell="F145" sqref="F145"/>
      <selection pane="bottomLeft"/>
      <selection pane="topRight"/>
    </sheetView>
  </sheetViews>
  <sheetFormatPr defaultRowHeight="15" customHeight="1"/>
  <cols>
    <col min="1" max="1" width="14.5703125" style="243" bestFit="1" customWidth="1"/>
    <col min="2" max="2" width="10" style="243" bestFit="1" customWidth="1"/>
    <col min="3" max="3" width="14.7109375" style="243" bestFit="1" customWidth="1"/>
    <col min="4" max="4" width="34.28515625" style="243" bestFit="1" customWidth="1"/>
    <col min="5" max="5" width="9" style="243" customWidth="1"/>
    <col min="6" max="6" width="34.7109375" style="243" bestFit="1" customWidth="1"/>
    <col min="7" max="7" width="31.7109375" style="243" bestFit="1" customWidth="1"/>
    <col min="8" max="8" width="35.7109375" style="243" bestFit="1" customWidth="1"/>
    <col min="9" max="9" width="48.5703125" style="243" bestFit="1" customWidth="1"/>
    <col min="10" max="10" width="18.5703125" style="243" customWidth="1"/>
    <col min="11" max="11" width="9.28515625" style="243" bestFit="1" customWidth="1"/>
    <col min="12" max="12" width="11.42578125" style="243" bestFit="1" customWidth="1"/>
    <col min="13" max="13" width="3.28515625" style="243" customWidth="1"/>
    <col min="14" max="14" width="11.5703125" style="243" bestFit="1" customWidth="1"/>
    <col min="15" max="15" width="8.42578125" style="243" bestFit="1" customWidth="1"/>
    <col min="16" max="16" width="18.28515625" style="243" bestFit="1" customWidth="1"/>
    <col min="17" max="17" width="18" style="243" bestFit="1" customWidth="1"/>
    <col min="18" max="18" width="13.5703125" style="243" bestFit="1" customWidth="1"/>
    <col min="19" max="19" width="12.7109375" style="243" bestFit="1" customWidth="1"/>
    <col min="20" max="20" width="6.42578125" style="243" bestFit="1" customWidth="1"/>
    <col min="21" max="21" width="10" style="243" bestFit="1" customWidth="1"/>
    <col min="22" max="22" width="16.28515625" style="243" bestFit="1" customWidth="1"/>
    <col min="23" max="23" width="8.28515625" style="243" bestFit="1" customWidth="1"/>
    <col min="24" max="24" width="15.85546875" style="243" bestFit="1" customWidth="1"/>
    <col min="25" max="25" width="12.140625" style="243" bestFit="1" customWidth="1"/>
    <col min="26" max="26" width="14.28515625" style="243" bestFit="1" customWidth="1"/>
    <col min="27" max="27" width="19.140625" style="243" bestFit="1" customWidth="1"/>
    <col min="28" max="28" width="12.28515625" style="243" bestFit="1" customWidth="1"/>
    <col min="29" max="29" width="14" style="243" bestFit="1" customWidth="1"/>
    <col min="30" max="30" width="8" style="243" bestFit="1" customWidth="1"/>
    <col min="31" max="31" width="9" style="243" bestFit="1" customWidth="1"/>
    <col min="32" max="32" width="3.42578125" style="243" customWidth="1"/>
    <col min="33" max="33" width="5.140625" style="244" bestFit="1" customWidth="1"/>
    <col min="34" max="35" width="10.28515625" style="244" hidden="1" customWidth="1"/>
    <col min="36" max="36" width="0" style="244" hidden="1" customWidth="1"/>
    <col min="37" max="39" width="10.28515625" style="244" hidden="1" customWidth="1"/>
    <col min="40" max="41" width="0" style="244" hidden="1" customWidth="1"/>
    <col min="42" max="42" width="10.28515625" style="244" hidden="1" customWidth="1"/>
    <col min="43" max="44" width="10.28515625" style="244" bestFit="1" customWidth="1"/>
    <col min="45" max="45" width="9.140625" style="244"/>
    <col min="46" max="48" width="10.28515625" style="244" bestFit="1" customWidth="1"/>
    <col min="49" max="49" width="9.140625" style="244"/>
    <col min="50" max="50" width="3.7109375" style="243" customWidth="1"/>
    <col min="51" max="16384" width="9.140625" style="243"/>
  </cols>
  <sheetData>
    <row r="1" spans="1:50">
      <c r="A1" s="506" t="s">
        <v>0</v>
      </c>
      <c r="B1" s="506" t="s">
        <v>2667</v>
      </c>
      <c r="C1" s="507" t="s">
        <v>3869</v>
      </c>
      <c r="D1" s="507" t="s">
        <v>2669</v>
      </c>
      <c r="E1" s="557" t="s">
        <v>3870</v>
      </c>
      <c r="F1" s="507" t="s">
        <v>3871</v>
      </c>
      <c r="G1" s="507" t="s">
        <v>3872</v>
      </c>
      <c r="H1" s="507"/>
      <c r="I1" s="507"/>
      <c r="J1" s="507"/>
      <c r="K1" s="507"/>
      <c r="L1" s="507"/>
      <c r="M1" s="667"/>
      <c r="N1" s="508" t="s">
        <v>2254</v>
      </c>
      <c r="O1" s="508" t="s">
        <v>2255</v>
      </c>
      <c r="P1" s="508" t="s">
        <v>2256</v>
      </c>
      <c r="Q1" s="508" t="s">
        <v>2257</v>
      </c>
      <c r="R1" s="508" t="s">
        <v>2258</v>
      </c>
      <c r="S1" s="508" t="s">
        <v>2259</v>
      </c>
      <c r="T1" s="508" t="s">
        <v>2260</v>
      </c>
      <c r="U1" s="508" t="s">
        <v>2261</v>
      </c>
      <c r="V1" s="508" t="s">
        <v>2262</v>
      </c>
      <c r="W1" s="508" t="s">
        <v>2263</v>
      </c>
      <c r="X1" s="508" t="s">
        <v>2264</v>
      </c>
      <c r="Y1" s="545" t="s">
        <v>3873</v>
      </c>
      <c r="Z1" s="508" t="s">
        <v>2265</v>
      </c>
      <c r="AA1" s="508" t="s">
        <v>2266</v>
      </c>
      <c r="AB1" s="508" t="s">
        <v>2267</v>
      </c>
      <c r="AC1" s="508" t="s">
        <v>2268</v>
      </c>
      <c r="AD1" s="508" t="s">
        <v>2269</v>
      </c>
      <c r="AE1" s="508" t="s">
        <v>2270</v>
      </c>
      <c r="AF1" s="742"/>
      <c r="AG1" s="743"/>
      <c r="AH1" s="509">
        <v>45768</v>
      </c>
      <c r="AI1" s="509">
        <v>45775</v>
      </c>
      <c r="AJ1" s="509">
        <v>45782</v>
      </c>
      <c r="AK1" s="509">
        <v>45789</v>
      </c>
      <c r="AL1" s="504">
        <v>45796</v>
      </c>
      <c r="AM1" s="504">
        <v>45803</v>
      </c>
      <c r="AN1" s="504">
        <v>45810</v>
      </c>
      <c r="AO1" s="504">
        <v>45817</v>
      </c>
      <c r="AP1" s="504">
        <v>45824</v>
      </c>
      <c r="AQ1" s="504">
        <v>45831</v>
      </c>
      <c r="AR1" s="504">
        <v>45838</v>
      </c>
      <c r="AS1" s="504">
        <v>45845</v>
      </c>
      <c r="AT1" s="504">
        <v>45852</v>
      </c>
      <c r="AU1" s="504">
        <v>45859</v>
      </c>
      <c r="AV1" s="509">
        <v>45866</v>
      </c>
      <c r="AW1" s="509">
        <v>45873</v>
      </c>
      <c r="AX1" s="742"/>
    </row>
    <row r="2" spans="1:50">
      <c r="A2" s="744" t="str" cm="1">
        <f t="array" ref="A2">_xlfn.XLOOKUP(D2, '⭐ SD-SUM-BBALL ⚾'!$G$1:G377, '⭐ SD-SUM-BBALL ⚾'!$A$1:A377)</f>
        <v>V-ANDRE-NEW</v>
      </c>
      <c r="B2" s="744" t="str" cm="1">
        <f t="array" ref="B2">_xlfn.XLOOKUP(D2, '⭐ SD-SUM-BBALL ⚾'!$G$1:G377, '⭐ SD-SUM-BBALL ⚾'!$C$1:C377)</f>
        <v>X-ANDRE</v>
      </c>
      <c r="C2" s="744" t="str" cm="1">
        <f t="array" ref="C2">_xlfn.XLOOKUP(D2, '⭐ SD-SUM-BBALL ⚾'!$G$1:G377, '⭐ SD-SUM-BBALL ⚾'!$F$1:F377)</f>
        <v>USBDTUC-S</v>
      </c>
      <c r="D2" s="744" t="s">
        <v>3100</v>
      </c>
      <c r="E2" s="634" cm="1">
        <f t="array" ref="E2">_xlfn.XLOOKUP(D2, '⭐ SD-SUM-BBALL ⚾'!$G$1:G369, '⭐ SD-SUM-BBALL ⚾'!$Y$1:Y369)</f>
        <v>527</v>
      </c>
      <c r="F2" s="744" t="str" cm="1">
        <f t="array" ref="F2">_xlfn.XLOOKUP(D2, '⭐ SD-SUM-BBALL ⚾'!$G$1:$G366, '⭐ SD-SUM-BBALL ⚾'!M$1:$M366)</f>
        <v>margiet907615@gmail.com</v>
      </c>
      <c r="G2" s="744" t="str" cm="1">
        <f t="array" ref="G2">IF(_xlfn.XLOOKUP(D2, '⭐ SD-SUM-BBALL ⚾'!$G$1:$G371, '⭐ SD-SUM-BBALL ⚾'!$N$1:N371)=0, " ", _xlfn.XLOOKUP(D2, '⭐ SD-SUM-BBALL ⚾'!$G$1:$G371, '⭐ SD-SUM-BBALL ⚾'!$N$1:N371))</f>
        <v xml:space="preserve"> </v>
      </c>
      <c r="H2" s="635" t="str" cm="1">
        <f t="array" ref="H2">_xlfn.XLOOKUP(D2, '⭐ SD-SUM-BBALL ⚾'!$G$1:$G366, '⭐ SD-SUM-BBALL ⚾'!$H$1:$H366)</f>
        <v>Purple Heart Park</v>
      </c>
      <c r="I2" s="635" t="str" cm="1">
        <f t="array" ref="I2">_xlfn.XLOOKUP(D2, '⭐ SD-SUM-BBALL ⚾'!$G$1:$G366, '⭐ SD-SUM-BBALL ⚾'!$AO$1:AO366)</f>
        <v>9800 E. Rita Road Tucson, AZ 85747</v>
      </c>
      <c r="J2" s="635" t="str" cm="1">
        <f t="array" ref="J2">_xlfn.XLOOKUP(D2, '⭐ SD-SUM-BBALL ⚾'!$G$1:$G366, '⭐ SD-SUM-BBALL ⚾'!$V$1:V366)</f>
        <v>907-382-9104</v>
      </c>
      <c r="K2" s="744" t="str" cm="1">
        <f t="array" ref="K2">IF(_xlfn.XLOOKUP(D2, '⭐ SD-SUM-BBALL ⚾'!$G$1:$G372, '⭐ SD-SUM-BBALL ⚾'!$O$1:O372)=0, " ", _xlfn.XLOOKUP(D2, '⭐ SD-SUM-BBALL ⚾'!$G$1:$G372, '⭐ SD-SUM-BBALL ⚾'!$O$1:O372))</f>
        <v>Andre</v>
      </c>
      <c r="L2" s="744" t="str" cm="1">
        <f t="array" ref="L2">IF(_xlfn.XLOOKUP(D2, '⭐ SD-SUM-BBALL ⚾'!$G$1:$G372, '⭐ SD-SUM-BBALL ⚾'!$P$1:P372)=0, " ", _xlfn.XLOOKUP(D2, '⭐ SD-SUM-BBALL ⚾'!$G$1:$G372, '⭐ SD-SUM-BBALL ⚾'!$P$1:P372))</f>
        <v>Toliver</v>
      </c>
      <c r="M2" s="742"/>
      <c r="N2" s="745" t="b">
        <v>1</v>
      </c>
      <c r="O2" s="745" t="b">
        <v>1</v>
      </c>
      <c r="P2" s="745" t="b">
        <v>1</v>
      </c>
      <c r="Q2" s="745" t="b">
        <v>1</v>
      </c>
      <c r="R2" s="745" t="b">
        <v>1</v>
      </c>
      <c r="S2" s="745" t="b">
        <v>1</v>
      </c>
      <c r="T2" s="745" t="b">
        <v>1</v>
      </c>
      <c r="U2" s="745" t="b">
        <v>1</v>
      </c>
      <c r="V2" s="745" t="b">
        <v>1</v>
      </c>
      <c r="W2" s="745" t="b">
        <v>1</v>
      </c>
      <c r="X2" s="745" t="b">
        <v>1</v>
      </c>
      <c r="Y2" s="745" t="b">
        <v>1</v>
      </c>
      <c r="Z2" s="745" t="b">
        <v>1</v>
      </c>
      <c r="AA2" s="745" t="b">
        <v>0</v>
      </c>
      <c r="AB2" s="745" t="b">
        <v>1</v>
      </c>
      <c r="AC2" s="745" t="b">
        <v>1</v>
      </c>
      <c r="AD2" s="745" t="b">
        <v>1</v>
      </c>
      <c r="AE2" s="745" t="b">
        <v>1</v>
      </c>
      <c r="AF2" s="742"/>
      <c r="AG2" s="746">
        <f>E2</f>
        <v>527</v>
      </c>
      <c r="AH2" s="746">
        <v>3</v>
      </c>
      <c r="AI2" s="746"/>
      <c r="AJ2" s="636">
        <v>38</v>
      </c>
      <c r="AK2" s="637">
        <v>49</v>
      </c>
      <c r="AL2" s="637">
        <v>51</v>
      </c>
      <c r="AM2" s="638">
        <v>51</v>
      </c>
      <c r="AN2" s="638">
        <v>51</v>
      </c>
      <c r="AO2" s="638">
        <v>51</v>
      </c>
      <c r="AP2" s="638">
        <v>51</v>
      </c>
      <c r="AQ2" s="637">
        <v>51</v>
      </c>
      <c r="AR2" s="638">
        <v>51</v>
      </c>
      <c r="AS2" s="638">
        <v>51</v>
      </c>
      <c r="AT2" s="638">
        <v>51</v>
      </c>
      <c r="AU2" s="639">
        <v>51</v>
      </c>
      <c r="AV2" s="747"/>
      <c r="AW2" s="746"/>
      <c r="AX2" s="742"/>
    </row>
    <row r="3" spans="1:50">
      <c r="A3" s="744" t="str" cm="1">
        <f t="array" ref="A3">_xlfn.XLOOKUP(D3, '⭐ SD-SUM-BBALL ⚾'!$G$1:G221, '⭐ SD-SUM-BBALL ⚾'!$A$1:A221)</f>
        <v>X-ERIC-NEW</v>
      </c>
      <c r="B3" s="744" t="str" cm="1">
        <f t="array" ref="B3">_xlfn.XLOOKUP(D3, '⭐ SD-SUM-BBALL ⚾'!$G$1:G221, '⭐ SD-SUM-BBALL ⚾'!$C$1:C221)</f>
        <v>Y-ERIC</v>
      </c>
      <c r="C3" s="744" t="str" cm="1">
        <f t="array" ref="C3">_xlfn.XLOOKUP(D3, '⭐ SD-SUM-BBALL ⚾'!$G$1:G221, '⭐ SD-SUM-BBALL ⚾'!$F$1:F221)</f>
        <v>USBDZTU-S</v>
      </c>
      <c r="D3" s="744" t="s">
        <v>3158</v>
      </c>
      <c r="E3" s="634" cm="1">
        <f t="array" ref="E3">_xlfn.XLOOKUP(D3, '⭐ SD-SUM-BBALL ⚾'!$G$1:G299, '⭐ SD-SUM-BBALL ⚾'!$Y$1:Y299)</f>
        <v>602</v>
      </c>
      <c r="F3" s="744" t="str" cm="1">
        <f t="array" ref="F3">_xlfn.XLOOKUP(D3, '⭐ SD-SUM-BBALL ⚾'!$G$1:$G221, '⭐ SD-SUM-BBALL ⚾'!M$1:$M221)</f>
        <v>crossroadsbaseballseries@gmail.com</v>
      </c>
      <c r="G3" s="744" t="str" cm="1">
        <f t="array" ref="G3">IF(_xlfn.XLOOKUP(D3, '⭐ SD-SUM-BBALL ⚾'!$G$1:$G301, '⭐ SD-SUM-BBALL ⚾'!$N$1:N301)=0, " ", _xlfn.XLOOKUP(D3, '⭐ SD-SUM-BBALL ⚾'!$G$1:$G301, '⭐ SD-SUM-BBALL ⚾'!$N$1:N301))</f>
        <v>ratcliffeb@trine.edu</v>
      </c>
      <c r="H3" s="635" cm="1">
        <f t="array" ref="H3">_xlfn.XLOOKUP(D3, '⭐ SD-SUM-BBALL ⚾'!$G$1:$G367, '⭐ SD-SUM-BBALL ⚾'!$H$1:$H367)</f>
        <v>0</v>
      </c>
      <c r="I3" s="635" t="str" cm="1">
        <f t="array" ref="I3">_xlfn.XLOOKUP(D3, '⭐ SD-SUM-BBALL ⚾'!$G$1:$G367, '⭐ SD-SUM-BBALL ⚾'!$AO$1:AO367)</f>
        <v>817 Thunder Ave Angola, IN 46703</v>
      </c>
      <c r="J3" s="635" t="str" cm="1">
        <f t="array" ref="J3">_xlfn.XLOOKUP(D3, '⭐ SD-SUM-BBALL ⚾'!$G$1:$G367, '⭐ SD-SUM-BBALL ⚾'!$V$1:V367)</f>
        <v>260-417-0026</v>
      </c>
      <c r="K3" s="744" t="str" cm="1">
        <f t="array" ref="K3">IF(_xlfn.XLOOKUP(D3, '⭐ SD-SUM-BBALL ⚾'!$G$1:$G302, '⭐ SD-SUM-BBALL ⚾'!$O$1:O302)=0, " ", _xlfn.XLOOKUP(D3, '⭐ SD-SUM-BBALL ⚾'!$G$1:$G302, '⭐ SD-SUM-BBALL ⚾'!$O$1:O302))</f>
        <v>Brett</v>
      </c>
      <c r="L3" s="744" t="str" cm="1">
        <f t="array" ref="L3">IF(_xlfn.XLOOKUP(D3, '⭐ SD-SUM-BBALL ⚾'!$G$1:$G302, '⭐ SD-SUM-BBALL ⚾'!$P$1:P302)=0, " ", _xlfn.XLOOKUP(D3, '⭐ SD-SUM-BBALL ⚾'!$G$1:$G302, '⭐ SD-SUM-BBALL ⚾'!$P$1:P302))</f>
        <v>Ratcliffe</v>
      </c>
      <c r="M3" s="742"/>
      <c r="N3" s="745" t="b">
        <v>1</v>
      </c>
      <c r="O3" s="745" t="b">
        <v>1</v>
      </c>
      <c r="P3" s="745" t="b">
        <v>1</v>
      </c>
      <c r="Q3" s="745" t="b">
        <v>1</v>
      </c>
      <c r="R3" s="745" t="b">
        <v>1</v>
      </c>
      <c r="S3" s="745" t="b">
        <v>1</v>
      </c>
      <c r="T3" s="745" t="b">
        <v>1</v>
      </c>
      <c r="U3" s="745" t="b">
        <v>1</v>
      </c>
      <c r="V3" s="745" t="b">
        <v>1</v>
      </c>
      <c r="W3" s="745" t="b">
        <v>1</v>
      </c>
      <c r="X3" s="745" t="b">
        <v>1</v>
      </c>
      <c r="Y3" s="745" t="b">
        <v>1</v>
      </c>
      <c r="Z3" s="745" t="b">
        <v>1</v>
      </c>
      <c r="AA3" s="745" t="b">
        <v>1</v>
      </c>
      <c r="AB3" s="745" t="b">
        <v>1</v>
      </c>
      <c r="AC3" s="745" t="b">
        <v>1</v>
      </c>
      <c r="AD3" s="745" t="b">
        <v>1</v>
      </c>
      <c r="AE3" s="745" t="b">
        <v>1</v>
      </c>
      <c r="AF3" s="742"/>
      <c r="AG3" s="746">
        <f>E3</f>
        <v>602</v>
      </c>
      <c r="AH3" s="746">
        <v>3</v>
      </c>
      <c r="AI3" s="746"/>
      <c r="AJ3" s="636">
        <v>4</v>
      </c>
      <c r="AK3" s="637">
        <v>11</v>
      </c>
      <c r="AL3" s="637">
        <v>13</v>
      </c>
      <c r="AM3" s="638">
        <v>18</v>
      </c>
      <c r="AN3" s="638">
        <v>23</v>
      </c>
      <c r="AO3" s="638">
        <v>24</v>
      </c>
      <c r="AP3" s="638">
        <v>24</v>
      </c>
      <c r="AQ3" s="637">
        <v>57</v>
      </c>
      <c r="AR3" s="638">
        <v>58</v>
      </c>
      <c r="AS3" s="638">
        <v>24</v>
      </c>
      <c r="AT3" s="638">
        <v>61</v>
      </c>
      <c r="AU3" s="639">
        <v>62</v>
      </c>
      <c r="AV3" s="747"/>
      <c r="AW3" s="746"/>
      <c r="AX3" s="742"/>
    </row>
    <row r="4" spans="1:50">
      <c r="A4" s="744" t="str" cm="1">
        <f t="array" ref="A4">_xlfn.XLOOKUP(D4, '⭐ SD-SUM-BBALL ⚾'!$G$1:G324, '⭐ SD-SUM-BBALL ⚾'!$A$1:A324)</f>
        <v>X-ERIC-RET</v>
      </c>
      <c r="B4" s="744" t="str" cm="1">
        <f t="array" ref="B4">_xlfn.XLOOKUP(D4, '⭐ SD-SUM-BBALL ⚾'!$G$1:G324, '⭐ SD-SUM-BBALL ⚾'!$C$1:C324)</f>
        <v>Y-ERIC</v>
      </c>
      <c r="C4" s="744" t="str" cm="1">
        <f t="array" ref="C4">_xlfn.XLOOKUP(D4, '⭐ SD-SUM-BBALL ⚾'!$G$1:G324, '⭐ SD-SUM-BBALL ⚾'!$F$1:F324)</f>
        <v>USBDZATL1-S</v>
      </c>
      <c r="D4" s="744" t="s">
        <v>3191</v>
      </c>
      <c r="E4" s="634" cm="1">
        <f t="array" ref="E4">_xlfn.XLOOKUP(D4, '⭐ SD-SUM-BBALL ⚾'!$G$1:G317, '⭐ SD-SUM-BBALL ⚾'!$Y$1:Y317)</f>
        <v>602</v>
      </c>
      <c r="F4" s="744" t="str" cm="1">
        <f t="array" ref="F4">_xlfn.XLOOKUP(D4, '⭐ SD-SUM-BBALL ⚾'!$G$1:$G324, '⭐ SD-SUM-BBALL ⚾'!M$1:$M324)</f>
        <v>crossroadsbaseballseries@gmail.com</v>
      </c>
      <c r="G4" s="744" t="str" cm="1">
        <f t="array" ref="G4">IF(_xlfn.XLOOKUP(D4, '⭐ SD-SUM-BBALL ⚾'!$G$1:$G318, '⭐ SD-SUM-BBALL ⚾'!$N$1:N318)=0, " ", _xlfn.XLOOKUP(D4, '⭐ SD-SUM-BBALL ⚾'!$G$1:$G318, '⭐ SD-SUM-BBALL ⚾'!$N$1:N318))</f>
        <v>jedwards@galibertybaseball.com</v>
      </c>
      <c r="H4" s="635" t="str" cm="1">
        <f t="array" ref="H4">_xlfn.XLOOKUP(D4, '⭐ SD-SUM-BBALL ⚾'!$G$1:$G368, '⭐ SD-SUM-BBALL ⚾'!$H$1:$H368)</f>
        <v>Mulberry River Sports Complex</v>
      </c>
      <c r="I4" s="635" t="str" cm="1">
        <f t="array" ref="I4">_xlfn.XLOOKUP(D4, '⭐ SD-SUM-BBALL ⚾'!$G$1:$G368, '⭐ SD-SUM-BBALL ⚾'!$AO$1:AO368)</f>
        <v>1675 GA Hwy 211 Hoschton, GA 30548</v>
      </c>
      <c r="J4" s="635" t="str" cm="1">
        <f t="array" ref="J4">_xlfn.XLOOKUP(D4, '⭐ SD-SUM-BBALL ⚾'!$G$1:$G368, '⭐ SD-SUM-BBALL ⚾'!$V$1:V368)</f>
        <v>678-777-6853</v>
      </c>
      <c r="K4" s="744" t="str" cm="1">
        <f t="array" ref="K4">IF(_xlfn.XLOOKUP(D4, '⭐ SD-SUM-BBALL ⚾'!$G$1:$G319, '⭐ SD-SUM-BBALL ⚾'!$O$1:O319)=0, " ", _xlfn.XLOOKUP(D4, '⭐ SD-SUM-BBALL ⚾'!$G$1:$G319, '⭐ SD-SUM-BBALL ⚾'!$O$1:O319))</f>
        <v>Jake</v>
      </c>
      <c r="L4" s="744" t="str" cm="1">
        <f t="array" ref="L4">IF(_xlfn.XLOOKUP(D4, '⭐ SD-SUM-BBALL ⚾'!$G$1:$G319, '⭐ SD-SUM-BBALL ⚾'!$P$1:P319)=0, " ", _xlfn.XLOOKUP(D4, '⭐ SD-SUM-BBALL ⚾'!$G$1:$G319, '⭐ SD-SUM-BBALL ⚾'!$P$1:P319))</f>
        <v>Edwards</v>
      </c>
      <c r="M4" s="742"/>
      <c r="N4" s="745" t="b">
        <v>1</v>
      </c>
      <c r="O4" s="745" t="b">
        <v>1</v>
      </c>
      <c r="P4" s="745" t="b">
        <v>1</v>
      </c>
      <c r="Q4" s="745" t="b">
        <v>1</v>
      </c>
      <c r="R4" s="745" t="b">
        <v>1</v>
      </c>
      <c r="S4" s="745" t="b">
        <v>1</v>
      </c>
      <c r="T4" s="745" t="b">
        <v>1</v>
      </c>
      <c r="U4" s="745" t="b">
        <v>1</v>
      </c>
      <c r="V4" s="745" t="b">
        <v>1</v>
      </c>
      <c r="W4" s="745" t="b">
        <v>1</v>
      </c>
      <c r="X4" s="745" t="b">
        <v>1</v>
      </c>
      <c r="Y4" s="745" t="b">
        <v>1</v>
      </c>
      <c r="Z4" s="745" t="b">
        <v>1</v>
      </c>
      <c r="AA4" s="745" t="b">
        <v>1</v>
      </c>
      <c r="AB4" s="745" t="b">
        <v>1</v>
      </c>
      <c r="AC4" s="745" t="b">
        <v>1</v>
      </c>
      <c r="AD4" s="745" t="b">
        <v>1</v>
      </c>
      <c r="AE4" s="745" t="b">
        <v>1</v>
      </c>
      <c r="AF4" s="742"/>
      <c r="AG4" s="746">
        <f>E4</f>
        <v>602</v>
      </c>
      <c r="AH4" s="746">
        <v>3</v>
      </c>
      <c r="AI4" s="746"/>
      <c r="AJ4" s="636">
        <v>9</v>
      </c>
      <c r="AK4" s="637">
        <v>10</v>
      </c>
      <c r="AL4" s="637">
        <v>14</v>
      </c>
      <c r="AM4" s="638">
        <v>16</v>
      </c>
      <c r="AN4" s="638">
        <v>20</v>
      </c>
      <c r="AO4" s="638">
        <v>20</v>
      </c>
      <c r="AP4" s="638">
        <v>19</v>
      </c>
      <c r="AQ4" s="637">
        <v>19</v>
      </c>
      <c r="AR4" s="638">
        <v>19</v>
      </c>
      <c r="AS4" s="638">
        <v>19</v>
      </c>
      <c r="AT4" s="638">
        <v>19</v>
      </c>
      <c r="AU4" s="639">
        <v>19</v>
      </c>
      <c r="AV4" s="747"/>
      <c r="AW4" s="746"/>
      <c r="AX4" s="742"/>
    </row>
    <row r="5" spans="1:50">
      <c r="A5" s="744" t="str" cm="1">
        <f t="array" ref="A5">_xlfn.XLOOKUP(D5, '⭐ SD-SUM-BBALL ⚾'!$G$1:G373, '⭐ SD-SUM-BBALL ⚾'!$A$1:A373)</f>
        <v>V-ANDRE-RET</v>
      </c>
      <c r="B5" s="744" t="str" cm="1">
        <f t="array" ref="B5">_xlfn.XLOOKUP(D5, '⭐ SD-SUM-BBALL ⚾'!$G$1:G373, '⭐ SD-SUM-BBALL ⚾'!$C$1:C373)</f>
        <v>X-ANDRE</v>
      </c>
      <c r="C5" s="744" t="str" cm="1">
        <f t="array" ref="C5">_xlfn.XLOOKUP(D5, '⭐ SD-SUM-BBALL ⚾'!$G$1:G373, '⭐ SD-SUM-BBALL ⚾'!$F$1:F373)</f>
        <v>USBDCNT-S1-S</v>
      </c>
      <c r="D5" s="744" t="s">
        <v>3127</v>
      </c>
      <c r="E5" s="634" cm="1">
        <f t="array" ref="E5">_xlfn.XLOOKUP(D5, '⭐ SD-SUM-BBALL ⚾'!$G$1:G334, '⭐ SD-SUM-BBALL ⚾'!$Y$1:Y334)</f>
        <v>602</v>
      </c>
      <c r="F5" s="744" t="str" cm="1">
        <f t="array" ref="F5">_xlfn.XLOOKUP(D5, '⭐ SD-SUM-BBALL ⚾'!$G$1:$G339, '⭐ SD-SUM-BBALL ⚾'!M$1:$M339)</f>
        <v>margiet907615@gmail.com</v>
      </c>
      <c r="G5" s="744" t="str" cm="1">
        <f t="array" ref="G5">IF(_xlfn.XLOOKUP(D5, '⭐ SD-SUM-BBALL ⚾'!$G$1:$G334, '⭐ SD-SUM-BBALL ⚾'!$N$1:N334)=0, " ", _xlfn.XLOOKUP(D5, '⭐ SD-SUM-BBALL ⚾'!$G$1:$G334, '⭐ SD-SUM-BBALL ⚾'!$N$1:N334))</f>
        <v xml:space="preserve"> </v>
      </c>
      <c r="H5" s="635" t="str" cm="1">
        <f t="array" ref="H5">_xlfn.XLOOKUP(D5, '⭐ SD-SUM-BBALL ⚾'!$G$1:$G369, '⭐ SD-SUM-BBALL ⚾'!$H$1:$H369)</f>
        <v>Fly Park</v>
      </c>
      <c r="I5" s="635" t="str" cm="1">
        <f t="array" ref="I5">_xlfn.XLOOKUP(D5, '⭐ SD-SUM-BBALL ⚾'!$G$1:$G369, '⭐ SD-SUM-BBALL ⚾'!$AO$1:AO369)</f>
        <v>3620 N. Chapel Rd. Franklin, TN 37067</v>
      </c>
      <c r="J5" s="635" t="str" cm="1">
        <f t="array" ref="J5">_xlfn.XLOOKUP(D5, '⭐ SD-SUM-BBALL ⚾'!$G$1:$G369, '⭐ SD-SUM-BBALL ⚾'!$V$1:V369)</f>
        <v>907-382-9104</v>
      </c>
      <c r="K5" s="744" t="str" cm="1">
        <f t="array" ref="K5">IF(_xlfn.XLOOKUP(D5, '⭐ SD-SUM-BBALL ⚾'!$G$1:$G335, '⭐ SD-SUM-BBALL ⚾'!$O$1:O335)=0, " ", _xlfn.XLOOKUP(D5, '⭐ SD-SUM-BBALL ⚾'!$G$1:$G335, '⭐ SD-SUM-BBALL ⚾'!$O$1:O335))</f>
        <v>Andre</v>
      </c>
      <c r="L5" s="744" t="str" cm="1">
        <f t="array" ref="L5">IF(_xlfn.XLOOKUP(D5, '⭐ SD-SUM-BBALL ⚾'!$G$1:$G335, '⭐ SD-SUM-BBALL ⚾'!$P$1:P335)=0, " ", _xlfn.XLOOKUP(D5, '⭐ SD-SUM-BBALL ⚾'!$G$1:$G335, '⭐ SD-SUM-BBALL ⚾'!$P$1:P335))</f>
        <v>Toliver</v>
      </c>
      <c r="M5" s="742"/>
      <c r="N5" s="745" t="b">
        <v>1</v>
      </c>
      <c r="O5" s="745" t="b">
        <v>1</v>
      </c>
      <c r="P5" s="745" t="b">
        <v>1</v>
      </c>
      <c r="Q5" s="745" t="b">
        <v>1</v>
      </c>
      <c r="R5" s="745" t="b">
        <v>1</v>
      </c>
      <c r="S5" s="745" t="b">
        <v>1</v>
      </c>
      <c r="T5" s="745" t="b">
        <v>1</v>
      </c>
      <c r="U5" s="745" t="b">
        <v>1</v>
      </c>
      <c r="V5" s="745" t="b">
        <v>1</v>
      </c>
      <c r="W5" s="745" t="b">
        <v>1</v>
      </c>
      <c r="X5" s="745" t="b">
        <v>1</v>
      </c>
      <c r="Y5" s="745" t="b">
        <v>1</v>
      </c>
      <c r="Z5" s="745" t="b">
        <v>1</v>
      </c>
      <c r="AA5" s="745" t="b">
        <v>1</v>
      </c>
      <c r="AB5" s="745" t="b">
        <v>1</v>
      </c>
      <c r="AC5" s="745" t="b">
        <v>1</v>
      </c>
      <c r="AD5" s="745" t="b">
        <v>1</v>
      </c>
      <c r="AE5" s="745" t="b">
        <v>1</v>
      </c>
      <c r="AF5" s="742"/>
      <c r="AG5" s="746">
        <f>E5</f>
        <v>602</v>
      </c>
      <c r="AH5" s="746">
        <v>14</v>
      </c>
      <c r="AI5" s="746"/>
      <c r="AJ5" s="636">
        <v>23</v>
      </c>
      <c r="AK5" s="637">
        <v>28</v>
      </c>
      <c r="AL5" s="637">
        <v>41</v>
      </c>
      <c r="AM5" s="638">
        <v>44</v>
      </c>
      <c r="AN5" s="638">
        <v>48</v>
      </c>
      <c r="AO5" s="638">
        <v>48</v>
      </c>
      <c r="AP5" s="638">
        <v>48</v>
      </c>
      <c r="AQ5" s="637">
        <v>48</v>
      </c>
      <c r="AR5" s="638">
        <v>48</v>
      </c>
      <c r="AS5" s="638">
        <v>48</v>
      </c>
      <c r="AT5" s="638">
        <v>48</v>
      </c>
      <c r="AU5" s="639">
        <v>48</v>
      </c>
      <c r="AV5" s="747"/>
      <c r="AW5" s="746"/>
      <c r="AX5" s="742"/>
    </row>
    <row r="6" spans="1:50">
      <c r="A6" s="744" t="str" cm="1">
        <f t="array" ref="A6">_xlfn.XLOOKUP(D6, '⭐ SD-SUM-BBALL ⚾'!$G$1:G372, '⭐ SD-SUM-BBALL ⚾'!$A$1:A372)</f>
        <v>X-ERIC-NEW</v>
      </c>
      <c r="B6" s="744" t="str" cm="1">
        <f t="array" ref="B6">_xlfn.XLOOKUP(D6, '⭐ SD-SUM-BBALL ⚾'!$G$1:G372, '⭐ SD-SUM-BBALL ⚾'!$C$1:C372)</f>
        <v>Y-ERIC</v>
      </c>
      <c r="C6" s="744" t="str" cm="1">
        <f t="array" ref="C6">_xlfn.XLOOKUP(D6, '⭐ SD-SUM-BBALL ⚾'!$G$1:G372, '⭐ SD-SUM-BBALL ⚾'!$F$1:F372)</f>
        <v>USBDZPV-S</v>
      </c>
      <c r="D6" s="744" t="s">
        <v>3169</v>
      </c>
      <c r="E6" s="634" cm="1">
        <f t="array" ref="E6">_xlfn.XLOOKUP(D6, '⭐ SD-SUM-BBALL ⚾'!$G$1:G357, '⭐ SD-SUM-BBALL ⚾'!$Y$1:Y357)</f>
        <v>602</v>
      </c>
      <c r="F6" s="744" t="str" cm="1">
        <f t="array" ref="F6">_xlfn.XLOOKUP(D6, '⭐ SD-SUM-BBALL ⚾'!$G$1:$G377, '⭐ SD-SUM-BBALL ⚾'!M$1:$M377)</f>
        <v>crossroadsbaseballseries@gmail.com</v>
      </c>
      <c r="G6" s="744" t="str" cm="1">
        <f t="array" ref="G6">IF(_xlfn.XLOOKUP(D6, '⭐ SD-SUM-BBALL ⚾'!$G$1:$G360, '⭐ SD-SUM-BBALL ⚾'!$N$1:N360)=0, " ", _xlfn.XLOOKUP(D6, '⭐ SD-SUM-BBALL ⚾'!$G$1:$G360, '⭐ SD-SUM-BBALL ⚾'!$N$1:N360))</f>
        <v>jimmy@gameday.productions.com</v>
      </c>
      <c r="H6" s="635" t="str" cm="1">
        <f t="array" ref="H6">_xlfn.XLOOKUP(D6, '⭐ SD-SUM-BBALL ⚾'!$G$1:$G370, '⭐ SD-SUM-BBALL ⚾'!$H$1:$H370)</f>
        <v>Ward 9 Sports Complex</v>
      </c>
      <c r="I6" s="635" t="str" cm="1">
        <f t="array" ref="I6">_xlfn.XLOOKUP(D6, '⭐ SD-SUM-BBALL ⚾'!$G$1:$G370, '⭐ SD-SUM-BBALL ⚾'!$AO$1:AO370)</f>
        <v>3312 Donahue Ferry Rd. Pineville, LA 71360</v>
      </c>
      <c r="J6" s="635" t="str" cm="1">
        <f t="array" ref="J6">_xlfn.XLOOKUP(D6, '⭐ SD-SUM-BBALL ⚾'!$G$1:$G370, '⭐ SD-SUM-BBALL ⚾'!$V$1:V370)</f>
        <v>David Brasher: 318-729-0131</v>
      </c>
      <c r="K6" s="744" t="str" cm="1">
        <f t="array" ref="K6">IF(_xlfn.XLOOKUP(D6, '⭐ SD-SUM-BBALL ⚾'!$G$1:$G360, '⭐ SD-SUM-BBALL ⚾'!$O$1:O360)=0, " ", _xlfn.XLOOKUP(D6, '⭐ SD-SUM-BBALL ⚾'!$G$1:$G360, '⭐ SD-SUM-BBALL ⚾'!$O$1:O360))</f>
        <v>Jimmy</v>
      </c>
      <c r="L6" s="744" t="str" cm="1">
        <f t="array" ref="L6">IF(_xlfn.XLOOKUP(D6, '⭐ SD-SUM-BBALL ⚾'!$G$1:$G360, '⭐ SD-SUM-BBALL ⚾'!$P$1:P360)=0, " ", _xlfn.XLOOKUP(D6, '⭐ SD-SUM-BBALL ⚾'!$G$1:$G360, '⭐ SD-SUM-BBALL ⚾'!$P$1:P360))</f>
        <v>Greer</v>
      </c>
      <c r="M6" s="742"/>
      <c r="N6" s="745" t="b">
        <v>1</v>
      </c>
      <c r="O6" s="745" t="b">
        <v>1</v>
      </c>
      <c r="P6" s="745" t="b">
        <v>1</v>
      </c>
      <c r="Q6" s="745" t="b">
        <v>1</v>
      </c>
      <c r="R6" s="745" t="b">
        <v>1</v>
      </c>
      <c r="S6" s="745" t="b">
        <v>1</v>
      </c>
      <c r="T6" s="745" t="b">
        <v>1</v>
      </c>
      <c r="U6" s="745" t="b">
        <v>1</v>
      </c>
      <c r="V6" s="745" t="b">
        <v>1</v>
      </c>
      <c r="W6" s="745" t="b">
        <v>1</v>
      </c>
      <c r="X6" s="745" t="b">
        <v>1</v>
      </c>
      <c r="Y6" s="745" t="b">
        <v>1</v>
      </c>
      <c r="Z6" s="745" t="b">
        <v>1</v>
      </c>
      <c r="AA6" s="745" t="b">
        <v>0</v>
      </c>
      <c r="AB6" s="745" t="b">
        <v>1</v>
      </c>
      <c r="AC6" s="745" t="b">
        <v>1</v>
      </c>
      <c r="AD6" s="745" t="b">
        <v>1</v>
      </c>
      <c r="AE6" s="745" t="b">
        <v>1</v>
      </c>
      <c r="AF6" s="742"/>
      <c r="AG6" s="746">
        <f>E6</f>
        <v>602</v>
      </c>
      <c r="AH6" s="746">
        <v>0</v>
      </c>
      <c r="AI6" s="746"/>
      <c r="AJ6" s="636">
        <v>10</v>
      </c>
      <c r="AK6" s="637">
        <v>18</v>
      </c>
      <c r="AL6" s="637">
        <v>25</v>
      </c>
      <c r="AM6" s="638">
        <v>32</v>
      </c>
      <c r="AN6" s="638">
        <v>37</v>
      </c>
      <c r="AO6" s="638">
        <v>37</v>
      </c>
      <c r="AP6" s="638">
        <v>37</v>
      </c>
      <c r="AQ6" s="637">
        <v>37</v>
      </c>
      <c r="AR6" s="638">
        <v>37</v>
      </c>
      <c r="AS6" s="638">
        <v>37</v>
      </c>
      <c r="AT6" s="638">
        <v>37</v>
      </c>
      <c r="AU6" s="639">
        <v>37</v>
      </c>
      <c r="AV6" s="747"/>
      <c r="AW6" s="746"/>
      <c r="AX6" s="742"/>
    </row>
    <row r="7" spans="1:50">
      <c r="A7" s="744" t="str" cm="1">
        <f t="array" ref="A7">_xlfn.XLOOKUP(D7, '⭐ SD-SUM-BBALL ⚾'!$G$1:G368, '⭐ SD-SUM-BBALL ⚾'!$A$1:A368)</f>
        <v>X-ERIC-NEW</v>
      </c>
      <c r="B7" s="744" t="str" cm="1">
        <f t="array" ref="B7">_xlfn.XLOOKUP(D7, '⭐ SD-SUM-BBALL ⚾'!$G$1:G368, '⭐ SD-SUM-BBALL ⚾'!$C$1:C368)</f>
        <v>Y-ERIC</v>
      </c>
      <c r="C7" s="744" t="str" cm="1">
        <f t="array" ref="C7">_xlfn.XLOOKUP(D7, '⭐ SD-SUM-BBALL ⚾'!$G$1:G368, '⭐ SD-SUM-BBALL ⚾'!$F$1:F368)</f>
        <v>USBDZWC-S</v>
      </c>
      <c r="D7" s="744" t="s">
        <v>3181</v>
      </c>
      <c r="E7" s="634" cm="1">
        <f t="array" ref="E7">_xlfn.XLOOKUP(D7, '⭐ SD-SUM-BBALL ⚾'!$G$1:G373, '⭐ SD-SUM-BBALL ⚾'!$Y$1:Y373)</f>
        <v>602</v>
      </c>
      <c r="F7" s="744" t="str" cm="1">
        <f t="array" ref="F7">_xlfn.XLOOKUP(D7, '⭐ SD-SUM-BBALL ⚾'!$G$1:$G373, '⭐ SD-SUM-BBALL ⚾'!M$1:$M373)</f>
        <v>crossroadsbaseballseries@gmail.com</v>
      </c>
      <c r="G7" s="744" t="str" cm="1">
        <f t="array" ref="G7">IF(_xlfn.XLOOKUP(D7, '⭐ SD-SUM-BBALL ⚾'!$G$1:$G375, '⭐ SD-SUM-BBALL ⚾'!$N$1:N375)=0, " ", _xlfn.XLOOKUP(D7, '⭐ SD-SUM-BBALL ⚾'!$G$1:$G375, '⭐ SD-SUM-BBALL ⚾'!$N$1:N375))</f>
        <v>martinj@wabash.edu</v>
      </c>
      <c r="H7" s="635" cm="1">
        <f t="array" ref="H7">_xlfn.XLOOKUP(D7, '⭐ SD-SUM-BBALL ⚾'!$G$1:$G371, '⭐ SD-SUM-BBALL ⚾'!$H$1:$H371)</f>
        <v>0</v>
      </c>
      <c r="I7" s="635" t="str" cm="1">
        <f t="array" ref="I7">_xlfn.XLOOKUP(D7, '⭐ SD-SUM-BBALL ⚾'!$G$1:$G371, '⭐ SD-SUM-BBALL ⚾'!$AO$1:AO371)</f>
        <v>714 Jennison St. Crawfordsville, IN 47933</v>
      </c>
      <c r="J7" s="635" t="str" cm="1">
        <f t="array" ref="J7">_xlfn.XLOOKUP(D7, '⭐ SD-SUM-BBALL ⚾'!$G$1:$G371, '⭐ SD-SUM-BBALL ⚾'!$V$1:V371)</f>
        <v>317-258-9161</v>
      </c>
      <c r="K7" s="744" t="str" cm="1">
        <f t="array" ref="K7">IF(_xlfn.XLOOKUP(D7, '⭐ SD-SUM-BBALL ⚾'!$G$1:$G376, '⭐ SD-SUM-BBALL ⚾'!$O$1:O376)=0, " ", _xlfn.XLOOKUP(D7, '⭐ SD-SUM-BBALL ⚾'!$G$1:$G376, '⭐ SD-SUM-BBALL ⚾'!$O$1:O376))</f>
        <v>Jake</v>
      </c>
      <c r="L7" s="744" t="str" cm="1">
        <f t="array" ref="L7">IF(_xlfn.XLOOKUP(D7, '⭐ SD-SUM-BBALL ⚾'!$G$1:$G376, '⭐ SD-SUM-BBALL ⚾'!$P$1:P376)=0, " ", _xlfn.XLOOKUP(D7, '⭐ SD-SUM-BBALL ⚾'!$G$1:$G376, '⭐ SD-SUM-BBALL ⚾'!$P$1:P376))</f>
        <v>Martin</v>
      </c>
      <c r="M7" s="742"/>
      <c r="N7" s="745" t="b">
        <v>1</v>
      </c>
      <c r="O7" s="745" t="b">
        <v>1</v>
      </c>
      <c r="P7" s="745" t="b">
        <v>1</v>
      </c>
      <c r="Q7" s="745" t="b">
        <v>1</v>
      </c>
      <c r="R7" s="745" t="b">
        <v>1</v>
      </c>
      <c r="S7" s="745" t="b">
        <v>1</v>
      </c>
      <c r="T7" s="745" t="b">
        <v>1</v>
      </c>
      <c r="U7" s="745" t="b">
        <v>1</v>
      </c>
      <c r="V7" s="745" t="b">
        <v>1</v>
      </c>
      <c r="W7" s="745" t="b">
        <v>1</v>
      </c>
      <c r="X7" s="745" t="b">
        <v>1</v>
      </c>
      <c r="Y7" s="745" t="b">
        <v>1</v>
      </c>
      <c r="Z7" s="745" t="b">
        <v>1</v>
      </c>
      <c r="AA7" s="745" t="b">
        <v>1</v>
      </c>
      <c r="AB7" s="745" t="b">
        <v>1</v>
      </c>
      <c r="AC7" s="745" t="b">
        <v>1</v>
      </c>
      <c r="AD7" s="745" t="b">
        <v>1</v>
      </c>
      <c r="AE7" s="745" t="b">
        <v>1</v>
      </c>
      <c r="AF7" s="742"/>
      <c r="AG7" s="746">
        <f>E7</f>
        <v>602</v>
      </c>
      <c r="AH7" s="746">
        <v>0</v>
      </c>
      <c r="AI7" s="746"/>
      <c r="AJ7" s="636">
        <v>9</v>
      </c>
      <c r="AK7" s="637">
        <v>17</v>
      </c>
      <c r="AL7" s="637">
        <v>27</v>
      </c>
      <c r="AM7" s="638">
        <v>31</v>
      </c>
      <c r="AN7" s="638">
        <v>34</v>
      </c>
      <c r="AO7" s="638">
        <v>35</v>
      </c>
      <c r="AP7" s="638">
        <v>35</v>
      </c>
      <c r="AQ7" s="637">
        <v>35</v>
      </c>
      <c r="AR7" s="638">
        <v>35</v>
      </c>
      <c r="AS7" s="638">
        <v>35</v>
      </c>
      <c r="AT7" s="638">
        <v>35</v>
      </c>
      <c r="AU7" s="639">
        <v>35</v>
      </c>
      <c r="AV7" s="747"/>
      <c r="AW7" s="746"/>
      <c r="AX7" s="742"/>
    </row>
    <row r="8" spans="1:50">
      <c r="A8" s="744" t="str" cm="1">
        <f t="array" ref="A8">_xlfn.XLOOKUP(D8, '⭐ SD-SUM-BBALL ⚾'!$G$1:G370, '⭐ SD-SUM-BBALL ⚾'!$A$1:A370)</f>
        <v>V-ANDRE-RET</v>
      </c>
      <c r="B8" s="744" t="str" cm="1">
        <f t="array" ref="B8">_xlfn.XLOOKUP(D8, '⭐ SD-SUM-BBALL ⚾'!$G$1:G370, '⭐ SD-SUM-BBALL ⚾'!$C$1:C370)</f>
        <v>X-ANDRE</v>
      </c>
      <c r="C8" s="744" t="str" cm="1">
        <f t="array" ref="C8">_xlfn.XLOOKUP(D8, '⭐ SD-SUM-BBALL ⚾'!$G$1:G327, '⭐ SD-SUM-BBALL ⚾'!$F$1:F327)</f>
        <v>USBDBSA-S</v>
      </c>
      <c r="D8" s="640" t="s">
        <v>3096</v>
      </c>
      <c r="E8" s="634" cm="1">
        <f t="array" ref="E8">_xlfn.XLOOKUP(D8, '⭐ SD-SUM-BBALL ⚾'!$G$1:G219, '⭐ SD-SUM-BBALL ⚾'!$Y$1:Y219)</f>
        <v>609</v>
      </c>
      <c r="F8" s="744" t="str" cm="1">
        <f t="array" ref="F8">_xlfn.XLOOKUP(D8, '⭐ SD-SUM-BBALL ⚾'!$G$1:$G327, '⭐ SD-SUM-BBALL ⚾'!M$1:$M327)</f>
        <v>margiet907615@gmail.com</v>
      </c>
      <c r="G8" s="744" t="str" cm="1">
        <f t="array" ref="G8">IF(_xlfn.XLOOKUP(D8, '⭐ SD-SUM-BBALL ⚾'!$G$1:$G220, '⭐ SD-SUM-BBALL ⚾'!$N$1:N220)=0, " ", _xlfn.XLOOKUP(D8, '⭐ SD-SUM-BBALL ⚾'!$G$1:$G220, '⭐ SD-SUM-BBALL ⚾'!$N$1:N220))</f>
        <v xml:space="preserve"> </v>
      </c>
      <c r="H8" s="635" cm="1">
        <f t="array" ref="H8">_xlfn.XLOOKUP(D8, '⭐ SD-SUM-BBALL ⚾'!$G$1:$G372, '⭐ SD-SUM-BBALL ⚾'!$H$1:$H372)</f>
        <v>0</v>
      </c>
      <c r="I8" s="635" t="str" cm="1">
        <f t="array" ref="I8">_xlfn.XLOOKUP(D8, '⭐ SD-SUM-BBALL ⚾'!$G$1:$G372, '⭐ SD-SUM-BBALL ⚾'!$AO$1:AO372)</f>
        <v>621 McPherson Dr. Nashville, TN 37721</v>
      </c>
      <c r="J8" s="635" t="str" cm="1">
        <f t="array" ref="J8">_xlfn.XLOOKUP(D8, '⭐ SD-SUM-BBALL ⚾'!$G$1:$G372, '⭐ SD-SUM-BBALL ⚾'!$V$1:V372)</f>
        <v>907-382-9104</v>
      </c>
      <c r="K8" s="744" t="str" cm="1">
        <f t="array" ref="K8">IF(_xlfn.XLOOKUP(D8, '⭐ SD-SUM-BBALL ⚾'!$G$1:$G220, '⭐ SD-SUM-BBALL ⚾'!$O$1:O220)=0, " ", _xlfn.XLOOKUP(D8, '⭐ SD-SUM-BBALL ⚾'!$G$1:$G220, '⭐ SD-SUM-BBALL ⚾'!$O$1:O220))</f>
        <v>Andre</v>
      </c>
      <c r="L8" s="744" t="str" cm="1">
        <f t="array" ref="L8">IF(_xlfn.XLOOKUP(D8, '⭐ SD-SUM-BBALL ⚾'!$G$1:$G220, '⭐ SD-SUM-BBALL ⚾'!$P$1:P220)=0, " ", _xlfn.XLOOKUP(D8, '⭐ SD-SUM-BBALL ⚾'!$G$1:$G220, '⭐ SD-SUM-BBALL ⚾'!$P$1:P220))</f>
        <v>Toliver</v>
      </c>
      <c r="M8" s="742"/>
      <c r="N8" s="745" t="b">
        <v>1</v>
      </c>
      <c r="O8" s="745" t="b">
        <v>1</v>
      </c>
      <c r="P8" s="745" t="b">
        <v>1</v>
      </c>
      <c r="Q8" s="745" t="b">
        <v>1</v>
      </c>
      <c r="R8" s="745" t="b">
        <v>1</v>
      </c>
      <c r="S8" s="745" t="b">
        <v>1</v>
      </c>
      <c r="T8" s="745" t="b">
        <v>1</v>
      </c>
      <c r="U8" s="745" t="b">
        <v>1</v>
      </c>
      <c r="V8" s="745" t="b">
        <v>1</v>
      </c>
      <c r="W8" s="745" t="b">
        <v>1</v>
      </c>
      <c r="X8" s="745" t="b">
        <v>1</v>
      </c>
      <c r="Y8" s="745" t="b">
        <v>1</v>
      </c>
      <c r="Z8" s="745" t="b">
        <v>1</v>
      </c>
      <c r="AA8" s="745" t="b">
        <v>1</v>
      </c>
      <c r="AB8" s="745" t="b">
        <v>1</v>
      </c>
      <c r="AC8" s="745" t="b">
        <v>1</v>
      </c>
      <c r="AD8" s="745" t="b">
        <v>1</v>
      </c>
      <c r="AE8" s="745" t="b">
        <v>1</v>
      </c>
      <c r="AF8" s="742"/>
      <c r="AG8" s="746">
        <f>E8</f>
        <v>609</v>
      </c>
      <c r="AH8" s="746">
        <v>1</v>
      </c>
      <c r="AI8" s="746"/>
      <c r="AJ8" s="636">
        <v>6</v>
      </c>
      <c r="AK8" s="637">
        <v>7</v>
      </c>
      <c r="AL8" s="637">
        <v>13</v>
      </c>
      <c r="AM8" s="638">
        <v>18</v>
      </c>
      <c r="AN8" s="638">
        <v>19</v>
      </c>
      <c r="AO8" s="638">
        <v>19</v>
      </c>
      <c r="AP8" s="638">
        <v>19</v>
      </c>
      <c r="AQ8" s="637">
        <v>19</v>
      </c>
      <c r="AR8" s="638">
        <v>19</v>
      </c>
      <c r="AS8" s="638">
        <v>19</v>
      </c>
      <c r="AT8" s="638">
        <v>19</v>
      </c>
      <c r="AU8" s="639">
        <v>19</v>
      </c>
      <c r="AV8" s="747"/>
      <c r="AW8" s="746"/>
      <c r="AX8" s="742"/>
    </row>
    <row r="9" spans="1:50">
      <c r="A9" s="744" t="str" cm="1">
        <f t="array" ref="A9">_xlfn.XLOOKUP(D9, '⭐ SD-SUM-BBALL ⚾'!$G$1:G371, '⭐ SD-SUM-BBALL ⚾'!$A$1:A371)</f>
        <v>X-ERIC-NEW</v>
      </c>
      <c r="B9" s="744" t="str" cm="1">
        <f t="array" ref="B9">_xlfn.XLOOKUP(D9, '⭐ SD-SUM-BBALL ⚾'!$G$1:G371, '⭐ SD-SUM-BBALL ⚾'!$C$1:C371)</f>
        <v>Y-ERIC</v>
      </c>
      <c r="C9" s="744" t="str" cm="1">
        <f t="array" ref="C9">_xlfn.XLOOKUP(D9, '⭐ SD-SUM-BBALL ⚾'!$G$1:G371, '⭐ SD-SUM-BBALL ⚾'!$F$1:F371)</f>
        <v>USBDZGH-S</v>
      </c>
      <c r="D9" s="640" t="s">
        <v>3202</v>
      </c>
      <c r="E9" s="634" cm="1">
        <f t="array" ref="E9">_xlfn.XLOOKUP(D9, '⭐ SD-SUM-BBALL ⚾'!$G$1:G246, '⭐ SD-SUM-BBALL ⚾'!$Y$1:Y246)</f>
        <v>609</v>
      </c>
      <c r="F9" s="744" t="str" cm="1">
        <f t="array" ref="F9">_xlfn.XLOOKUP(D9, '⭐ SD-SUM-BBALL ⚾'!$G$1:$G376, '⭐ SD-SUM-BBALL ⚾'!M$1:$M376)</f>
        <v>crossroadsbaseballseries@gmail.com</v>
      </c>
      <c r="G9" s="744" t="str" cm="1">
        <f t="array" ref="G9">IF(_xlfn.XLOOKUP(D9, '⭐ SD-SUM-BBALL ⚾'!$G$1:$G247, '⭐ SD-SUM-BBALL ⚾'!$N$1:N247)=0, " ", _xlfn.XLOOKUP(D9, '⭐ SD-SUM-BBALL ⚾'!$G$1:$G247, '⭐ SD-SUM-BBALL ⚾'!$N$1:N247))</f>
        <v>johntramontano@gmail.com</v>
      </c>
      <c r="H9" s="635" cm="1">
        <f t="array" ref="H9">_xlfn.XLOOKUP(D9, '⭐ SD-SUM-BBALL ⚾'!$G$1:$G374, '⭐ SD-SUM-BBALL ⚾'!$H$1:$H374)</f>
        <v>0</v>
      </c>
      <c r="I9" s="635" t="str" cm="1">
        <f t="array" ref="I9">_xlfn.XLOOKUP(D9, '⭐ SD-SUM-BBALL ⚾'!$G$1:$G374, '⭐ SD-SUM-BBALL ⚾'!$AO$1:AO374)</f>
        <v>1135 Lake St. Girard, PA 16417</v>
      </c>
      <c r="J9" s="635" t="str" cm="1">
        <f t="array" ref="J9">_xlfn.XLOOKUP(D9, '⭐ SD-SUM-BBALL ⚾'!$G$1:$G374, '⭐ SD-SUM-BBALL ⚾'!$V$1:V374)</f>
        <v>814-881-8726</v>
      </c>
      <c r="K9" s="744" t="str" cm="1">
        <f t="array" ref="K9">IF(_xlfn.XLOOKUP(D9, '⭐ SD-SUM-BBALL ⚾'!$G$1:$G247, '⭐ SD-SUM-BBALL ⚾'!$O$1:O247)=0, " ", _xlfn.XLOOKUP(D9, '⭐ SD-SUM-BBALL ⚾'!$G$1:$G247, '⭐ SD-SUM-BBALL ⚾'!$O$1:O247))</f>
        <v>John</v>
      </c>
      <c r="L9" s="744" t="str" cm="1">
        <f t="array" ref="L9">IF(_xlfn.XLOOKUP(D9, '⭐ SD-SUM-BBALL ⚾'!$G$1:$G247, '⭐ SD-SUM-BBALL ⚾'!$P$1:P247)=0, " ", _xlfn.XLOOKUP(D9, '⭐ SD-SUM-BBALL ⚾'!$G$1:$G247, '⭐ SD-SUM-BBALL ⚾'!$P$1:P247))</f>
        <v>Tramantano</v>
      </c>
      <c r="M9" s="742"/>
      <c r="N9" s="745" t="b">
        <v>1</v>
      </c>
      <c r="O9" s="745" t="b">
        <v>1</v>
      </c>
      <c r="P9" s="745" t="b">
        <v>1</v>
      </c>
      <c r="Q9" s="745" t="b">
        <v>1</v>
      </c>
      <c r="R9" s="745" t="b">
        <v>1</v>
      </c>
      <c r="S9" s="745" t="b">
        <v>1</v>
      </c>
      <c r="T9" s="745" t="b">
        <v>1</v>
      </c>
      <c r="U9" s="745" t="b">
        <v>1</v>
      </c>
      <c r="V9" s="745" t="b">
        <v>1</v>
      </c>
      <c r="W9" s="745" t="b">
        <v>1</v>
      </c>
      <c r="X9" s="745" t="b">
        <v>1</v>
      </c>
      <c r="Y9" s="745" t="b">
        <v>1</v>
      </c>
      <c r="Z9" s="745" t="b">
        <v>1</v>
      </c>
      <c r="AA9" s="745" t="b">
        <v>1</v>
      </c>
      <c r="AB9" s="745" t="b">
        <v>1</v>
      </c>
      <c r="AC9" s="745" t="b">
        <v>1</v>
      </c>
      <c r="AD9" s="745" t="b">
        <v>1</v>
      </c>
      <c r="AE9" s="745" t="b">
        <v>1</v>
      </c>
      <c r="AF9" s="742"/>
      <c r="AG9" s="746">
        <f>E9</f>
        <v>609</v>
      </c>
      <c r="AH9" s="746">
        <v>0</v>
      </c>
      <c r="AI9" s="746"/>
      <c r="AJ9" s="636">
        <v>4</v>
      </c>
      <c r="AK9" s="637">
        <v>6</v>
      </c>
      <c r="AL9" s="637">
        <v>8</v>
      </c>
      <c r="AM9" s="638">
        <v>10</v>
      </c>
      <c r="AN9" s="638">
        <v>17</v>
      </c>
      <c r="AO9" s="638">
        <v>22</v>
      </c>
      <c r="AP9" s="638">
        <v>22</v>
      </c>
      <c r="AQ9" s="637">
        <v>22</v>
      </c>
      <c r="AR9" s="638">
        <v>22</v>
      </c>
      <c r="AS9" s="638">
        <v>22</v>
      </c>
      <c r="AT9" s="638">
        <v>22</v>
      </c>
      <c r="AU9" s="639">
        <v>22</v>
      </c>
      <c r="AV9" s="747"/>
      <c r="AW9" s="746"/>
      <c r="AX9" s="742"/>
    </row>
    <row r="10" spans="1:50">
      <c r="A10" s="744" t="str" cm="1">
        <f t="array" ref="A10">_xlfn.XLOOKUP(D10, '⭐ SD-SUM-BBALL ⚾'!$G$1:G261, '⭐ SD-SUM-BBALL ⚾'!$A$1:A261)</f>
        <v>B-RET</v>
      </c>
      <c r="B10" s="744" t="str" cm="1">
        <f t="array" ref="B10">_xlfn.XLOOKUP(D10, '⭐ SD-SUM-BBALL ⚾'!$G$1:G261, '⭐ SD-SUM-BBALL ⚾'!$C$1:C261)</f>
        <v>C-2ND</v>
      </c>
      <c r="C10" s="744" t="str" cm="1">
        <f t="array" ref="C10">_xlfn.XLOOKUP(D10, '⭐ SD-SUM-BBALL ⚾'!$G$1:G261, '⭐ SD-SUM-BBALL ⚾'!$F$1:F261)</f>
        <v>USBDGSG1-S</v>
      </c>
      <c r="D10" s="744" t="s">
        <v>2791</v>
      </c>
      <c r="E10" s="634" cm="1">
        <f t="array" ref="E10">_xlfn.XLOOKUP(D10, '⭐ SD-SUM-BBALL ⚾'!$G$1:G248, '⭐ SD-SUM-BBALL ⚾'!$Y$1:Y248)</f>
        <v>609</v>
      </c>
      <c r="F10" s="744" t="str" cm="1">
        <f t="array" ref="F10">_xlfn.XLOOKUP(D10, '⭐ SD-SUM-BBALL ⚾'!$G$1:$G261, '⭐ SD-SUM-BBALL ⚾'!M$1:$M261)</f>
        <v>billduby@gmail.com</v>
      </c>
      <c r="G10" s="744" t="str" cm="1">
        <f t="array" ref="G10">IF(_xlfn.XLOOKUP(D10, '⭐ SD-SUM-BBALL ⚾'!$G$1:$G250, '⭐ SD-SUM-BBALL ⚾'!$N$1:N250)=0, " ", _xlfn.XLOOKUP(D10, '⭐ SD-SUM-BBALL ⚾'!$G$1:$G250, '⭐ SD-SUM-BBALL ⚾'!$N$1:N250))</f>
        <v xml:space="preserve"> </v>
      </c>
      <c r="H10" s="635" t="str" cm="1">
        <f t="array" ref="H10">_xlfn.XLOOKUP(D10, '⭐ SD-SUM-BBALL ⚾'!$G$1:$G375, '⭐ SD-SUM-BBALL ⚾'!$H$1:$H375)</f>
        <v>Golden State Grind Headquarters</v>
      </c>
      <c r="I10" s="635" t="str" cm="1">
        <f t="array" ref="I10">_xlfn.XLOOKUP(D10, '⭐ SD-SUM-BBALL ⚾'!$G$1:$G375, '⭐ SD-SUM-BBALL ⚾'!$AO$1:AO375)</f>
        <v>1745 Arnold Industrial Way Concord, CA 94520</v>
      </c>
      <c r="J10" s="635" t="str" cm="1">
        <f t="array" ref="J10">_xlfn.XLOOKUP(D10, '⭐ SD-SUM-BBALL ⚾'!$G$1:$G375, '⭐ SD-SUM-BBALL ⚾'!$V$1:V375)</f>
        <v>925-383-1819</v>
      </c>
      <c r="K10" s="744" t="str" cm="1">
        <f t="array" ref="K10">IF(_xlfn.XLOOKUP(D10, '⭐ SD-SUM-BBALL ⚾'!$G$1:$G250, '⭐ SD-SUM-BBALL ⚾'!$O$1:O250)=0, " ", _xlfn.XLOOKUP(D10, '⭐ SD-SUM-BBALL ⚾'!$G$1:$G250, '⭐ SD-SUM-BBALL ⚾'!$O$1:O250))</f>
        <v>Bill</v>
      </c>
      <c r="L10" s="744" t="str" cm="1">
        <f t="array" ref="L10">IF(_xlfn.XLOOKUP(D10, '⭐ SD-SUM-BBALL ⚾'!$G$1:$G250, '⭐ SD-SUM-BBALL ⚾'!$P$1:P250)=0, " ", _xlfn.XLOOKUP(D10, '⭐ SD-SUM-BBALL ⚾'!$G$1:$G250, '⭐ SD-SUM-BBALL ⚾'!$P$1:P250))</f>
        <v>Duby</v>
      </c>
      <c r="M10" s="742"/>
      <c r="N10" s="745" t="b">
        <v>1</v>
      </c>
      <c r="O10" s="745" t="b">
        <v>1</v>
      </c>
      <c r="P10" s="745" t="b">
        <v>1</v>
      </c>
      <c r="Q10" s="745" t="b">
        <v>1</v>
      </c>
      <c r="R10" s="745" t="b">
        <v>1</v>
      </c>
      <c r="S10" s="745" t="b">
        <v>1</v>
      </c>
      <c r="T10" s="745" t="b">
        <v>1</v>
      </c>
      <c r="U10" s="745" t="b">
        <v>1</v>
      </c>
      <c r="V10" s="745" t="b">
        <v>1</v>
      </c>
      <c r="W10" s="745" t="b">
        <v>1</v>
      </c>
      <c r="X10" s="745" t="b">
        <v>1</v>
      </c>
      <c r="Y10" s="745" t="b">
        <v>1</v>
      </c>
      <c r="Z10" s="745" t="b">
        <v>1</v>
      </c>
      <c r="AA10" s="745" t="b">
        <v>1</v>
      </c>
      <c r="AB10" s="745" t="b">
        <v>1</v>
      </c>
      <c r="AC10" s="745" t="b">
        <v>1</v>
      </c>
      <c r="AD10" s="745" t="b">
        <v>1</v>
      </c>
      <c r="AE10" s="745" t="b">
        <v>1</v>
      </c>
      <c r="AF10" s="742"/>
      <c r="AG10" s="746">
        <f>E10</f>
        <v>609</v>
      </c>
      <c r="AH10" s="746">
        <v>5</v>
      </c>
      <c r="AI10" s="746"/>
      <c r="AJ10" s="636">
        <v>7</v>
      </c>
      <c r="AK10" s="637">
        <v>8</v>
      </c>
      <c r="AL10" s="637">
        <v>9</v>
      </c>
      <c r="AM10" s="638">
        <v>9</v>
      </c>
      <c r="AN10" s="638">
        <v>10</v>
      </c>
      <c r="AO10" s="638">
        <v>10</v>
      </c>
      <c r="AP10" s="638">
        <v>9</v>
      </c>
      <c r="AQ10" s="637">
        <v>9</v>
      </c>
      <c r="AR10" s="638">
        <v>9</v>
      </c>
      <c r="AS10" s="638">
        <v>9</v>
      </c>
      <c r="AT10" s="638">
        <v>9</v>
      </c>
      <c r="AU10" s="639">
        <v>9</v>
      </c>
      <c r="AV10" s="747"/>
      <c r="AW10" s="746"/>
      <c r="AX10" s="742"/>
    </row>
    <row r="11" spans="1:50">
      <c r="A11" s="744" t="str" cm="1">
        <f t="array" ref="A11">_xlfn.XLOOKUP(D11, '⭐ SD-SUM-BBALL ⚾'!$G$1:G289, '⭐ SD-SUM-BBALL ⚾'!$A$1:A289)</f>
        <v>X-ERIC-RET</v>
      </c>
      <c r="B11" s="744" t="str" cm="1">
        <f t="array" ref="B11">_xlfn.XLOOKUP(D11, '⭐ SD-SUM-BBALL ⚾'!$G$1:G289, '⭐ SD-SUM-BBALL ⚾'!$C$1:C289)</f>
        <v>Y-ERIC</v>
      </c>
      <c r="C11" s="744" t="str" cm="1">
        <f t="array" ref="C11">_xlfn.XLOOKUP(D11, '⭐ SD-SUM-BBALL ⚾'!$G$1:G289, '⭐ SD-SUM-BBALL ⚾'!$F$1:F289)</f>
        <v>USBDZMIL-S</v>
      </c>
      <c r="D11" s="744" t="s">
        <v>3232</v>
      </c>
      <c r="E11" s="634" cm="1">
        <f t="array" ref="E11">_xlfn.XLOOKUP(D11, '⭐ SD-SUM-BBALL ⚾'!$G$1:G272, '⭐ SD-SUM-BBALL ⚾'!$Y$1:Y272)</f>
        <v>609</v>
      </c>
      <c r="F11" s="744" t="str" cm="1">
        <f t="array" ref="F11">_xlfn.XLOOKUP(D11, '⭐ SD-SUM-BBALL ⚾'!$G$1:$G289, '⭐ SD-SUM-BBALL ⚾'!M$1:$M289)</f>
        <v>crossroadsbaseballseries@gmail.com</v>
      </c>
      <c r="G11" s="744" t="str" cm="1">
        <f t="array" ref="G11">IF(_xlfn.XLOOKUP(D11, '⭐ SD-SUM-BBALL ⚾'!$G$1:$G274, '⭐ SD-SUM-BBALL ⚾'!$N$1:N274)=0, " ", _xlfn.XLOOKUP(D11, '⭐ SD-SUM-BBALL ⚾'!$G$1:$G274, '⭐ SD-SUM-BBALL ⚾'!$N$1:N274))</f>
        <v>Btownsend@millikin.edu</v>
      </c>
      <c r="H11" s="635" cm="1">
        <f t="array" ref="H11">_xlfn.XLOOKUP(D11, '⭐ SD-SUM-BBALL ⚾'!$G$1:$G376, '⭐ SD-SUM-BBALL ⚾'!$H$1:$H376)</f>
        <v>0</v>
      </c>
      <c r="I11" s="635" t="str" cm="1">
        <f t="array" ref="I11">_xlfn.XLOOKUP(D11, '⭐ SD-SUM-BBALL ⚾'!$G$1:$G376, '⭐ SD-SUM-BBALL ⚾'!$AO$1:AO376)</f>
        <v>1271 W. Decatur St. Decatur, IL 62522</v>
      </c>
      <c r="J11" s="635" t="str" cm="1">
        <f t="array" ref="J11">_xlfn.XLOOKUP(D11, '⭐ SD-SUM-BBALL ⚾'!$G$1:$G376, '⭐ SD-SUM-BBALL ⚾'!$V$1:V376)</f>
        <v>815-228-4007</v>
      </c>
      <c r="K11" s="744" t="str" cm="1">
        <f t="array" ref="K11">IF(_xlfn.XLOOKUP(D11, '⭐ SD-SUM-BBALL ⚾'!$G$1:$G275, '⭐ SD-SUM-BBALL ⚾'!$O$1:O275)=0, " ", _xlfn.XLOOKUP(D11, '⭐ SD-SUM-BBALL ⚾'!$G$1:$G275, '⭐ SD-SUM-BBALL ⚾'!$O$1:O275))</f>
        <v>Brandon</v>
      </c>
      <c r="L11" s="744" t="str" cm="1">
        <f t="array" ref="L11">IF(_xlfn.XLOOKUP(D11, '⭐ SD-SUM-BBALL ⚾'!$G$1:$G275, '⭐ SD-SUM-BBALL ⚾'!$P$1:P275)=0, " ", _xlfn.XLOOKUP(D11, '⭐ SD-SUM-BBALL ⚾'!$G$1:$G275, '⭐ SD-SUM-BBALL ⚾'!$P$1:P275))</f>
        <v>Townsend</v>
      </c>
      <c r="M11" s="742"/>
      <c r="N11" s="745" t="b">
        <v>1</v>
      </c>
      <c r="O11" s="745" t="b">
        <v>1</v>
      </c>
      <c r="P11" s="745" t="b">
        <v>1</v>
      </c>
      <c r="Q11" s="745" t="b">
        <v>1</v>
      </c>
      <c r="R11" s="745" t="b">
        <v>1</v>
      </c>
      <c r="S11" s="745" t="b">
        <v>1</v>
      </c>
      <c r="T11" s="745" t="b">
        <v>1</v>
      </c>
      <c r="U11" s="745" t="b">
        <v>1</v>
      </c>
      <c r="V11" s="745" t="b">
        <v>1</v>
      </c>
      <c r="W11" s="745" t="b">
        <v>1</v>
      </c>
      <c r="X11" s="745" t="b">
        <v>1</v>
      </c>
      <c r="Y11" s="745" t="b">
        <v>1</v>
      </c>
      <c r="Z11" s="745" t="b">
        <v>1</v>
      </c>
      <c r="AA11" s="745" t="b">
        <v>1</v>
      </c>
      <c r="AB11" s="745" t="b">
        <v>1</v>
      </c>
      <c r="AC11" s="745" t="b">
        <v>1</v>
      </c>
      <c r="AD11" s="745" t="b">
        <v>1</v>
      </c>
      <c r="AE11" s="745" t="b">
        <v>1</v>
      </c>
      <c r="AF11" s="742"/>
      <c r="AG11" s="746">
        <f>E11</f>
        <v>609</v>
      </c>
      <c r="AH11" s="746">
        <v>6</v>
      </c>
      <c r="AI11" s="746"/>
      <c r="AJ11" s="636">
        <v>25</v>
      </c>
      <c r="AK11" s="637">
        <v>26</v>
      </c>
      <c r="AL11" s="637">
        <v>29</v>
      </c>
      <c r="AM11" s="638">
        <v>35</v>
      </c>
      <c r="AN11" s="638">
        <v>43</v>
      </c>
      <c r="AO11" s="638">
        <v>47</v>
      </c>
      <c r="AP11" s="638">
        <v>46</v>
      </c>
      <c r="AQ11" s="637">
        <v>46</v>
      </c>
      <c r="AR11" s="638">
        <v>46</v>
      </c>
      <c r="AS11" s="638">
        <v>46</v>
      </c>
      <c r="AT11" s="638">
        <v>46</v>
      </c>
      <c r="AU11" s="639">
        <v>46</v>
      </c>
      <c r="AV11" s="747"/>
      <c r="AW11" s="746"/>
      <c r="AX11" s="742"/>
    </row>
    <row r="12" spans="1:50">
      <c r="A12" s="744" t="str" cm="1">
        <f t="array" ref="A12">_xlfn.XLOOKUP(D12, '⭐ SD-SUM-BBALL ⚾'!$G$1:G369, '⭐ SD-SUM-BBALL ⚾'!$A$1:A369)</f>
        <v>B-RET</v>
      </c>
      <c r="B12" s="744" t="str" cm="1">
        <f t="array" ref="B12">_xlfn.XLOOKUP(D12, '⭐ SD-SUM-BBALL ⚾'!$G$1:G369, '⭐ SD-SUM-BBALL ⚾'!$C$1:C369)</f>
        <v>C-2ND</v>
      </c>
      <c r="C12" s="744" t="str" cm="1">
        <f t="array" ref="C12">_xlfn.XLOOKUP(D12, '⭐ SD-SUM-BBALL ⚾'!$G$1:G369, '⭐ SD-SUM-BBALL ⚾'!$F$1:F369)</f>
        <v>USBDTA-S</v>
      </c>
      <c r="D12" s="640" t="s">
        <v>1590</v>
      </c>
      <c r="E12" s="634" cm="1">
        <f t="array" ref="E12">_xlfn.XLOOKUP(D12, '⭐ SD-SUM-BBALL ⚾'!$G$1:G300, '⭐ SD-SUM-BBALL ⚾'!$Y$1:Y300)</f>
        <v>609</v>
      </c>
      <c r="F12" s="744" t="str" cm="1">
        <f t="array" ref="F12">_xlfn.XLOOKUP(D12, '⭐ SD-SUM-BBALL ⚾'!$G$1:$G374, '⭐ SD-SUM-BBALL ⚾'!M$1:$M374)</f>
        <v>dccoach@hotmail.com</v>
      </c>
      <c r="G12" s="744" t="str" cm="1">
        <f t="array" ref="G12">IF(_xlfn.XLOOKUP(D12, '⭐ SD-SUM-BBALL ⚾'!$G$1:$G302, '⭐ SD-SUM-BBALL ⚾'!$N$1:N302)=0, " ", _xlfn.XLOOKUP(D12, '⭐ SD-SUM-BBALL ⚾'!$G$1:$G302, '⭐ SD-SUM-BBALL ⚾'!$N$1:N302))</f>
        <v xml:space="preserve"> </v>
      </c>
      <c r="H12" s="635" cm="1">
        <f t="array" ref="H12">_xlfn.XLOOKUP(D12, '⭐ SD-SUM-BBALL ⚾'!$G$1:$G377, '⭐ SD-SUM-BBALL ⚾'!$H$1:$H377)</f>
        <v>0</v>
      </c>
      <c r="I12" s="635" t="str" cm="1">
        <f t="array" ref="I12">_xlfn.XLOOKUP(D12, '⭐ SD-SUM-BBALL ⚾'!$G$1:$G377, '⭐ SD-SUM-BBALL ⚾'!$AO$1:AO377)</f>
        <v>600 E. Western Ave Lombard, IL 60148</v>
      </c>
      <c r="J12" s="635" t="str" cm="1">
        <f t="array" ref="J12">_xlfn.XLOOKUP(D12, '⭐ SD-SUM-BBALL ⚾'!$G$1:$G377, '⭐ SD-SUM-BBALL ⚾'!$V$1:V377)</f>
        <v>630-334-7326</v>
      </c>
      <c r="K12" s="744" t="str" cm="1">
        <f t="array" ref="K12">IF(_xlfn.XLOOKUP(D12, '⭐ SD-SUM-BBALL ⚾'!$G$1:$G303, '⭐ SD-SUM-BBALL ⚾'!$O$1:O303)=0, " ", _xlfn.XLOOKUP(D12, '⭐ SD-SUM-BBALL ⚾'!$G$1:$G303, '⭐ SD-SUM-BBALL ⚾'!$O$1:O303))</f>
        <v>Sean</v>
      </c>
      <c r="L12" s="744" t="str" cm="1">
        <f t="array" ref="L12">IF(_xlfn.XLOOKUP(D12, '⭐ SD-SUM-BBALL ⚾'!$G$1:$G303, '⭐ SD-SUM-BBALL ⚾'!$P$1:P303)=0, " ", _xlfn.XLOOKUP(D12, '⭐ SD-SUM-BBALL ⚾'!$G$1:$G303, '⭐ SD-SUM-BBALL ⚾'!$P$1:P303))</f>
        <v>Bieterman</v>
      </c>
      <c r="M12" s="742"/>
      <c r="N12" s="745" t="b">
        <v>1</v>
      </c>
      <c r="O12" s="745" t="b">
        <v>1</v>
      </c>
      <c r="P12" s="745" t="b">
        <v>1</v>
      </c>
      <c r="Q12" s="745" t="b">
        <v>1</v>
      </c>
      <c r="R12" s="745" t="b">
        <v>1</v>
      </c>
      <c r="S12" s="745" t="b">
        <v>1</v>
      </c>
      <c r="T12" s="745" t="b">
        <v>1</v>
      </c>
      <c r="U12" s="745" t="b">
        <v>1</v>
      </c>
      <c r="V12" s="745" t="b">
        <v>1</v>
      </c>
      <c r="W12" s="745" t="b">
        <v>1</v>
      </c>
      <c r="X12" s="745" t="b">
        <v>1</v>
      </c>
      <c r="Y12" s="745" t="b">
        <v>1</v>
      </c>
      <c r="Z12" s="745" t="b">
        <v>1</v>
      </c>
      <c r="AA12" s="745" t="b">
        <v>1</v>
      </c>
      <c r="AB12" s="745" t="b">
        <v>1</v>
      </c>
      <c r="AC12" s="745" t="b">
        <v>1</v>
      </c>
      <c r="AD12" s="745" t="b">
        <v>1</v>
      </c>
      <c r="AE12" s="745" t="b">
        <v>1</v>
      </c>
      <c r="AF12" s="742"/>
      <c r="AG12" s="746">
        <f>E12</f>
        <v>609</v>
      </c>
      <c r="AH12" s="746">
        <v>0</v>
      </c>
      <c r="AI12" s="746"/>
      <c r="AJ12" s="636">
        <v>0</v>
      </c>
      <c r="AK12" s="637">
        <v>0</v>
      </c>
      <c r="AL12" s="637">
        <v>14</v>
      </c>
      <c r="AM12" s="638">
        <v>14</v>
      </c>
      <c r="AN12" s="638">
        <v>18</v>
      </c>
      <c r="AO12" s="638">
        <v>20</v>
      </c>
      <c r="AP12" s="638">
        <v>19</v>
      </c>
      <c r="AQ12" s="637">
        <v>24</v>
      </c>
      <c r="AR12" s="638">
        <v>24</v>
      </c>
      <c r="AS12" s="638">
        <v>19</v>
      </c>
      <c r="AT12" s="638">
        <v>24</v>
      </c>
      <c r="AU12" s="639">
        <v>24</v>
      </c>
      <c r="AV12" s="747"/>
      <c r="AW12" s="746"/>
      <c r="AX12" s="742"/>
    </row>
    <row r="13" spans="1:50">
      <c r="A13" s="744" t="str" cm="1">
        <f t="array" ref="A13">_xlfn.XLOOKUP(D13, '⭐ SD-SUM-BBALL ⚾'!$G$1:G369, '⭐ SD-SUM-BBALL ⚾'!$A$1:A369)</f>
        <v>X-ERIC-NEW</v>
      </c>
      <c r="B13" s="744" t="str" cm="1">
        <f t="array" ref="B13">_xlfn.XLOOKUP(D13, '⭐ SD-SUM-BBALL ⚾'!$G$1:G369, '⭐ SD-SUM-BBALL ⚾'!$C$1:C369)</f>
        <v>Y-ERIC</v>
      </c>
      <c r="C13" s="744" t="str" cm="1">
        <f t="array" ref="C13">_xlfn.XLOOKUP(D13, '⭐ SD-SUM-BBALL ⚾'!$G$1:G369, '⭐ SD-SUM-BBALL ⚾'!$F$1:F369)</f>
        <v>USBDZBNC-S</v>
      </c>
      <c r="D13" s="744" t="s">
        <v>3211</v>
      </c>
      <c r="E13" s="634" cm="1">
        <f t="array" ref="E13">_xlfn.XLOOKUP(D13, '⭐ SD-SUM-BBALL ⚾'!$G$1:G313, '⭐ SD-SUM-BBALL ⚾'!$Y$1:Y313)</f>
        <v>609</v>
      </c>
      <c r="F13" s="744" t="str" cm="1">
        <f t="array" ref="F13">_xlfn.XLOOKUP(D13, '⭐ SD-SUM-BBALL ⚾'!$G$1:$G374, '⭐ SD-SUM-BBALL ⚾'!M$1:$M374)</f>
        <v>crossroadsbaseballseries@gmail.com</v>
      </c>
      <c r="G13" s="744" t="str" cm="1">
        <f t="array" ref="G13">IF(_xlfn.XLOOKUP(D13, '⭐ SD-SUM-BBALL ⚾'!$G$1:$G314, '⭐ SD-SUM-BBALL ⚾'!$N$1:N314)=0, " ", _xlfn.XLOOKUP(D13, '⭐ SD-SUM-BBALL ⚾'!$G$1:$G314, '⭐ SD-SUM-BBALL ⚾'!$N$1:N314))</f>
        <v>rje5025@gmail.com</v>
      </c>
      <c r="H13" s="635" t="str" cm="1">
        <f t="array" ref="H13">_xlfn.XLOOKUP(D13, '⭐ SD-SUM-BBALL ⚾'!$G$1:$G378, '⭐ SD-SUM-BBALL ⚾'!$H$1:$H378)</f>
        <v>Beast - North Carolina</v>
      </c>
      <c r="I13" s="635" t="str" cm="1">
        <f t="array" ref="I13">_xlfn.XLOOKUP(D13, '⭐ SD-SUM-BBALL ⚾'!$G$1:$G378, '⭐ SD-SUM-BBALL ⚾'!$AO$1:AO378)</f>
        <v>181 Venture Dr. Belville, NC 28451</v>
      </c>
      <c r="J13" s="635" t="str" cm="1">
        <f t="array" ref="J13">_xlfn.XLOOKUP(D13, '⭐ SD-SUM-BBALL ⚾'!$G$1:$G378, '⭐ SD-SUM-BBALL ⚾'!$V$1:V378)</f>
        <v>631-431-4837</v>
      </c>
      <c r="K13" s="744" t="str" cm="1">
        <f t="array" ref="K13">IF(_xlfn.XLOOKUP(D13, '⭐ SD-SUM-BBALL ⚾'!$G$1:$G315, '⭐ SD-SUM-BBALL ⚾'!$O$1:O315)=0, " ", _xlfn.XLOOKUP(D13, '⭐ SD-SUM-BBALL ⚾'!$G$1:$G315, '⭐ SD-SUM-BBALL ⚾'!$O$1:O315))</f>
        <v>Ruben</v>
      </c>
      <c r="L13" s="744" t="str" cm="1">
        <f t="array" ref="L13">IF(_xlfn.XLOOKUP(D13, '⭐ SD-SUM-BBALL ⚾'!$G$1:$G315, '⭐ SD-SUM-BBALL ⚾'!$P$1:P315)=0, " ", _xlfn.XLOOKUP(D13, '⭐ SD-SUM-BBALL ⚾'!$G$1:$G315, '⭐ SD-SUM-BBALL ⚾'!$P$1:P315))</f>
        <v>Echavarria</v>
      </c>
      <c r="M13" s="742"/>
      <c r="N13" s="745" t="b">
        <v>1</v>
      </c>
      <c r="O13" s="745" t="b">
        <v>1</v>
      </c>
      <c r="P13" s="745" t="b">
        <v>1</v>
      </c>
      <c r="Q13" s="745" t="b">
        <v>1</v>
      </c>
      <c r="R13" s="745" t="b">
        <v>1</v>
      </c>
      <c r="S13" s="745" t="b">
        <v>1</v>
      </c>
      <c r="T13" s="745" t="b">
        <v>1</v>
      </c>
      <c r="U13" s="745" t="b">
        <v>1</v>
      </c>
      <c r="V13" s="745" t="b">
        <v>1</v>
      </c>
      <c r="W13" s="745" t="b">
        <v>1</v>
      </c>
      <c r="X13" s="745" t="b">
        <v>1</v>
      </c>
      <c r="Y13" s="745" t="b">
        <v>1</v>
      </c>
      <c r="Z13" s="745" t="b">
        <v>1</v>
      </c>
      <c r="AA13" s="745" t="b">
        <v>1</v>
      </c>
      <c r="AB13" s="745" t="b">
        <v>1</v>
      </c>
      <c r="AC13" s="745" t="b">
        <v>1</v>
      </c>
      <c r="AD13" s="745" t="b">
        <v>1</v>
      </c>
      <c r="AE13" s="745" t="b">
        <v>1</v>
      </c>
      <c r="AF13" s="742"/>
      <c r="AG13" s="746">
        <f>E13</f>
        <v>609</v>
      </c>
      <c r="AH13" s="746">
        <v>0</v>
      </c>
      <c r="AI13" s="746"/>
      <c r="AJ13" s="636">
        <v>16</v>
      </c>
      <c r="AK13" s="637">
        <v>20</v>
      </c>
      <c r="AL13" s="637">
        <v>31</v>
      </c>
      <c r="AM13" s="638">
        <v>32</v>
      </c>
      <c r="AN13" s="638">
        <v>32</v>
      </c>
      <c r="AO13" s="638">
        <v>32</v>
      </c>
      <c r="AP13" s="638">
        <v>33</v>
      </c>
      <c r="AQ13" s="637">
        <v>33</v>
      </c>
      <c r="AR13" s="638">
        <v>33</v>
      </c>
      <c r="AS13" s="638">
        <v>33</v>
      </c>
      <c r="AT13" s="638">
        <v>33</v>
      </c>
      <c r="AU13" s="639">
        <v>33</v>
      </c>
      <c r="AV13" s="747"/>
      <c r="AW13" s="746"/>
      <c r="AX13" s="742"/>
    </row>
    <row r="14" spans="1:50">
      <c r="A14" s="744" t="str" cm="1">
        <f t="array" ref="A14">_xlfn.XLOOKUP(D14, '⭐ SD-SUM-BBALL ⚾'!$G$1:G327, '⭐ SD-SUM-BBALL ⚾'!$A$1:A327)</f>
        <v>X-ERIC-RET</v>
      </c>
      <c r="B14" s="744" t="str" cm="1">
        <f t="array" ref="B14">_xlfn.XLOOKUP(D14, '⭐ SD-SUM-BBALL ⚾'!$G$1:G327, '⭐ SD-SUM-BBALL ⚾'!$C$1:C327)</f>
        <v>Y-ERIC</v>
      </c>
      <c r="C14" s="744" t="str" cm="1">
        <f t="array" ref="C14">_xlfn.XLOOKUP(D14, '⭐ SD-SUM-BBALL ⚾'!$G$1:G327, '⭐ SD-SUM-BBALL ⚾'!$F$1:F327)</f>
        <v>USBDZBUFG-S</v>
      </c>
      <c r="D14" s="744" t="s">
        <v>3242</v>
      </c>
      <c r="E14" s="634" cm="1">
        <f t="array" ref="E14">_xlfn.XLOOKUP(D14, '⭐ SD-SUM-BBALL ⚾'!$G$1:G319, '⭐ SD-SUM-BBALL ⚾'!$Y$1:Y319)</f>
        <v>609</v>
      </c>
      <c r="F14" s="744" t="str" cm="1">
        <f t="array" ref="F14">_xlfn.XLOOKUP(D14, '⭐ SD-SUM-BBALL ⚾'!$G$1:$G328, '⭐ SD-SUM-BBALL ⚾'!M$1:$M328)</f>
        <v>crossroadsbaseballseries@gmail.com</v>
      </c>
      <c r="G14" s="744" t="str" cm="1">
        <f t="array" ref="G14">IF(_xlfn.XLOOKUP(D14, '⭐ SD-SUM-BBALL ⚾'!$G$1:$G320, '⭐ SD-SUM-BBALL ⚾'!$N$1:N320)=0, " ", _xlfn.XLOOKUP(D14, '⭐ SD-SUM-BBALL ⚾'!$G$1:$G320, '⭐ SD-SUM-BBALL ⚾'!$N$1:N320))</f>
        <v>ncg@nelsongord.com</v>
      </c>
      <c r="H14" s="635" t="str" cm="1">
        <f t="array" ref="H14">_xlfn.XLOOKUP(D14, '⭐ SD-SUM-BBALL ⚾'!$G$1:$G379, '⭐ SD-SUM-BBALL ⚾'!$H$1:$H379)</f>
        <v>Emmerich Park</v>
      </c>
      <c r="I14" s="635" t="str" cm="1">
        <f t="array" ref="I14">_xlfn.XLOOKUP(D14, '⭐ SD-SUM-BBALL ⚾'!$G$1:$G379, '⭐ SD-SUM-BBALL ⚾'!$AO$1:AO379)</f>
        <v>150 Raupp Blvd Buffalo Grove, IL 60089</v>
      </c>
      <c r="J14" s="635" t="str" cm="1">
        <f t="array" ref="J14">_xlfn.XLOOKUP(D14, '⭐ SD-SUM-BBALL ⚾'!$G$1:$G379, '⭐ SD-SUM-BBALL ⚾'!$V$1:V379)</f>
        <v>847-877-1117</v>
      </c>
      <c r="K14" s="744" t="str" cm="1">
        <f t="array" ref="K14">IF(_xlfn.XLOOKUP(D14, '⭐ SD-SUM-BBALL ⚾'!$G$1:$G321, '⭐ SD-SUM-BBALL ⚾'!$O$1:O321)=0, " ", _xlfn.XLOOKUP(D14, '⭐ SD-SUM-BBALL ⚾'!$G$1:$G321, '⭐ SD-SUM-BBALL ⚾'!$O$1:O321))</f>
        <v>Nelson</v>
      </c>
      <c r="L14" s="744" t="str" cm="1">
        <f t="array" ref="L14">IF(_xlfn.XLOOKUP(D14, '⭐ SD-SUM-BBALL ⚾'!$G$1:$G321, '⭐ SD-SUM-BBALL ⚾'!$P$1:P321)=0, " ", _xlfn.XLOOKUP(D14, '⭐ SD-SUM-BBALL ⚾'!$G$1:$G321, '⭐ SD-SUM-BBALL ⚾'!$P$1:P321))</f>
        <v>Gord</v>
      </c>
      <c r="M14" s="742"/>
      <c r="N14" s="745" t="b">
        <v>1</v>
      </c>
      <c r="O14" s="745" t="b">
        <v>1</v>
      </c>
      <c r="P14" s="745" t="b">
        <v>1</v>
      </c>
      <c r="Q14" s="745" t="b">
        <v>1</v>
      </c>
      <c r="R14" s="745" t="b">
        <v>1</v>
      </c>
      <c r="S14" s="745" t="b">
        <v>1</v>
      </c>
      <c r="T14" s="745" t="b">
        <v>1</v>
      </c>
      <c r="U14" s="745" t="b">
        <v>1</v>
      </c>
      <c r="V14" s="745" t="b">
        <v>1</v>
      </c>
      <c r="W14" s="745" t="b">
        <v>1</v>
      </c>
      <c r="X14" s="745" t="b">
        <v>1</v>
      </c>
      <c r="Y14" s="745" t="b">
        <v>1</v>
      </c>
      <c r="Z14" s="745" t="b">
        <v>1</v>
      </c>
      <c r="AA14" s="745" t="b">
        <v>1</v>
      </c>
      <c r="AB14" s="745" t="b">
        <v>1</v>
      </c>
      <c r="AC14" s="745" t="b">
        <v>1</v>
      </c>
      <c r="AD14" s="745" t="b">
        <v>1</v>
      </c>
      <c r="AE14" s="745" t="b">
        <v>1</v>
      </c>
      <c r="AF14" s="742"/>
      <c r="AG14" s="746">
        <f>E14</f>
        <v>609</v>
      </c>
      <c r="AH14" s="746">
        <v>18</v>
      </c>
      <c r="AI14" s="746"/>
      <c r="AJ14" s="636">
        <v>24</v>
      </c>
      <c r="AK14" s="637">
        <v>33</v>
      </c>
      <c r="AL14" s="637">
        <v>41</v>
      </c>
      <c r="AM14" s="638">
        <v>45</v>
      </c>
      <c r="AN14" s="638">
        <v>57</v>
      </c>
      <c r="AO14" s="638">
        <v>67</v>
      </c>
      <c r="AP14" s="638">
        <v>66</v>
      </c>
      <c r="AQ14" s="637">
        <v>66</v>
      </c>
      <c r="AR14" s="638">
        <v>66</v>
      </c>
      <c r="AS14" s="638">
        <v>66</v>
      </c>
      <c r="AT14" s="638">
        <v>66</v>
      </c>
      <c r="AU14" s="639">
        <v>66</v>
      </c>
      <c r="AV14" s="747"/>
      <c r="AW14" s="746"/>
      <c r="AX14" s="742"/>
    </row>
    <row r="15" spans="1:50">
      <c r="A15" s="744" t="str" cm="1">
        <f t="array" ref="A15">_xlfn.XLOOKUP(D15, '⭐ SD-SUM-BBALL ⚾'!$G$1:G369, '⭐ SD-SUM-BBALL ⚾'!$A$1:A369)</f>
        <v>X-ERIC-NEW</v>
      </c>
      <c r="B15" s="744" t="str" cm="1">
        <f t="array" ref="B15">_xlfn.XLOOKUP(D15, '⭐ SD-SUM-BBALL ⚾'!$G$1:G369, '⭐ SD-SUM-BBALL ⚾'!$C$1:C369)</f>
        <v>Y-ERIC</v>
      </c>
      <c r="C15" s="744" t="str" cm="1">
        <f t="array" ref="C15">_xlfn.XLOOKUP(D15, '⭐ SD-SUM-BBALL ⚾'!$G$1:G369, '⭐ SD-SUM-BBALL ⚾'!$F$1:F369)</f>
        <v>USBDZCOL-S</v>
      </c>
      <c r="D15" s="744" t="s">
        <v>3223</v>
      </c>
      <c r="E15" s="634" cm="1">
        <f t="array" ref="E15">_xlfn.XLOOKUP(D15, '⭐ SD-SUM-BBALL ⚾'!$G$1:G322, '⭐ SD-SUM-BBALL ⚾'!$Y$1:Y322)</f>
        <v>609</v>
      </c>
      <c r="F15" s="744" t="str" cm="1">
        <f t="array" ref="F15">_xlfn.XLOOKUP(D15, '⭐ SD-SUM-BBALL ⚾'!$G$1:$G374, '⭐ SD-SUM-BBALL ⚾'!M$1:$M374)</f>
        <v>crossroadsbaseballseries@gmail.com</v>
      </c>
      <c r="G15" s="744" t="str" cm="1">
        <f t="array" ref="G15">IF(_xlfn.XLOOKUP(D15, '⭐ SD-SUM-BBALL ⚾'!$G$1:$G322, '⭐ SD-SUM-BBALL ⚾'!$N$1:N322)=0, " ", _xlfn.XLOOKUP(D15, '⭐ SD-SUM-BBALL ⚾'!$G$1:$G322, '⭐ SD-SUM-BBALL ⚾'!$N$1:N322))</f>
        <v>lmarshall@franklincollege.edu</v>
      </c>
      <c r="H15" s="635" t="str" cm="1">
        <f t="array" ref="H15">_xlfn.XLOOKUP(D15, '⭐ SD-SUM-BBALL ⚾'!$G$1:$G380, '⭐ SD-SUM-BBALL ⚾'!$H$1:$H380)</f>
        <v>Lincoln Park</v>
      </c>
      <c r="I15" s="635" t="str" cm="1">
        <f t="array" ref="I15">_xlfn.XLOOKUP(D15, '⭐ SD-SUM-BBALL ⚾'!$G$1:$G380, '⭐ SD-SUM-BBALL ⚾'!$AO$1:AO380)</f>
        <v>2501 Lincoln Park Dr. Columbus, IN 47201</v>
      </c>
      <c r="J15" s="635" t="str" cm="1">
        <f t="array" ref="J15">_xlfn.XLOOKUP(D15, '⭐ SD-SUM-BBALL ⚾'!$G$1:$G380, '⭐ SD-SUM-BBALL ⚾'!$V$1:V380)</f>
        <v>317-514-3713</v>
      </c>
      <c r="K15" s="744" t="str" cm="1">
        <f t="array" ref="K15">IF(_xlfn.XLOOKUP(D15, '⭐ SD-SUM-BBALL ⚾'!$G$1:$G323, '⭐ SD-SUM-BBALL ⚾'!$O$1:O323)=0, " ", _xlfn.XLOOKUP(D15, '⭐ SD-SUM-BBALL ⚾'!$G$1:$G323, '⭐ SD-SUM-BBALL ⚾'!$O$1:O323))</f>
        <v>Lance</v>
      </c>
      <c r="L15" s="744" t="str" cm="1">
        <f t="array" ref="L15">IF(_xlfn.XLOOKUP(D15, '⭐ SD-SUM-BBALL ⚾'!$G$1:$G323, '⭐ SD-SUM-BBALL ⚾'!$P$1:P323)=0, " ", _xlfn.XLOOKUP(D15, '⭐ SD-SUM-BBALL ⚾'!$G$1:$G323, '⭐ SD-SUM-BBALL ⚾'!$P$1:P323))</f>
        <v>Marshall</v>
      </c>
      <c r="M15" s="742"/>
      <c r="N15" s="745" t="b">
        <v>1</v>
      </c>
      <c r="O15" s="745" t="b">
        <v>1</v>
      </c>
      <c r="P15" s="745" t="b">
        <v>1</v>
      </c>
      <c r="Q15" s="745" t="b">
        <v>1</v>
      </c>
      <c r="R15" s="745" t="b">
        <v>1</v>
      </c>
      <c r="S15" s="745" t="b">
        <v>1</v>
      </c>
      <c r="T15" s="745" t="b">
        <v>1</v>
      </c>
      <c r="U15" s="745" t="b">
        <v>1</v>
      </c>
      <c r="V15" s="745" t="b">
        <v>1</v>
      </c>
      <c r="W15" s="745" t="b">
        <v>1</v>
      </c>
      <c r="X15" s="745" t="b">
        <v>1</v>
      </c>
      <c r="Y15" s="745" t="b">
        <v>1</v>
      </c>
      <c r="Z15" s="745" t="b">
        <v>1</v>
      </c>
      <c r="AA15" s="745" t="b">
        <v>1</v>
      </c>
      <c r="AB15" s="745" t="b">
        <v>1</v>
      </c>
      <c r="AC15" s="745" t="b">
        <v>1</v>
      </c>
      <c r="AD15" s="745" t="b">
        <v>1</v>
      </c>
      <c r="AE15" s="745" t="b">
        <v>1</v>
      </c>
      <c r="AF15" s="742"/>
      <c r="AG15" s="746">
        <f>E15</f>
        <v>609</v>
      </c>
      <c r="AH15" s="746">
        <v>0</v>
      </c>
      <c r="AI15" s="746"/>
      <c r="AJ15" s="636">
        <v>12</v>
      </c>
      <c r="AK15" s="637">
        <v>13</v>
      </c>
      <c r="AL15" s="637">
        <v>15</v>
      </c>
      <c r="AM15" s="638">
        <v>17</v>
      </c>
      <c r="AN15" s="638">
        <v>19</v>
      </c>
      <c r="AO15" s="638">
        <v>23</v>
      </c>
      <c r="AP15" s="638">
        <v>22</v>
      </c>
      <c r="AQ15" s="637">
        <v>22</v>
      </c>
      <c r="AR15" s="638">
        <v>22</v>
      </c>
      <c r="AS15" s="638">
        <v>22</v>
      </c>
      <c r="AT15" s="638">
        <v>22</v>
      </c>
      <c r="AU15" s="639">
        <v>22</v>
      </c>
      <c r="AV15" s="747"/>
      <c r="AW15" s="746"/>
      <c r="AX15" s="742"/>
    </row>
    <row r="16" spans="1:50">
      <c r="A16" s="744" t="str" cm="1">
        <f t="array" ref="A16">_xlfn.XLOOKUP(D16, '⭐ SD-SUM-BBALL ⚾'!$G$1:G330, '⭐ SD-SUM-BBALL ⚾'!$A$1:A330)</f>
        <v>X-ERIC-RET</v>
      </c>
      <c r="B16" s="744" t="str" cm="1">
        <f t="array" ref="B16">_xlfn.XLOOKUP(D16, '⭐ SD-SUM-BBALL ⚾'!$G$1:G330, '⭐ SD-SUM-BBALL ⚾'!$C$1:C330)</f>
        <v>Y-ERIC</v>
      </c>
      <c r="C16" s="744" t="str" cm="1">
        <f t="array" ref="C16">_xlfn.XLOOKUP(D16, '⭐ SD-SUM-BBALL ⚾'!$G$1:G330, '⭐ SD-SUM-BBALL ⚾'!$F$1:F330)</f>
        <v>USBDZCP-S</v>
      </c>
      <c r="D16" s="744" t="s">
        <v>3254</v>
      </c>
      <c r="E16" s="634" cm="1">
        <f t="array" ref="E16">_xlfn.XLOOKUP(D16, '⭐ SD-SUM-BBALL ⚾'!$G$1:G325, '⭐ SD-SUM-BBALL ⚾'!$Y$1:Y325)</f>
        <v>609</v>
      </c>
      <c r="F16" s="744" t="str" cm="1">
        <f t="array" ref="F16">_xlfn.XLOOKUP(D16, '⭐ SD-SUM-BBALL ⚾'!$G$1:$G331, '⭐ SD-SUM-BBALL ⚾'!M$1:$M331)</f>
        <v>crossroadsbaseballseries@gmail.com</v>
      </c>
      <c r="G16" s="744" t="str" cm="1">
        <f t="array" ref="G16">IF(_xlfn.XLOOKUP(D16, '⭐ SD-SUM-BBALL ⚾'!$G$1:$G325, '⭐ SD-SUM-BBALL ⚾'!$N$1:N325)=0, " ", _xlfn.XLOOKUP(D16, '⭐ SD-SUM-BBALL ⚾'!$G$1:$G325, '⭐ SD-SUM-BBALL ⚾'!$N$1:N325))</f>
        <v>bobby@5stargreatlakes.com</v>
      </c>
      <c r="H16" s="635" t="str" cm="1">
        <f t="array" ref="H16">_xlfn.XLOOKUP(D16, '⭐ SD-SUM-BBALL ⚾'!$G$1:$G382, '⭐ SD-SUM-BBALL ⚾'!$H$1:$H382)</f>
        <v>Great Lakes Sports Hub</v>
      </c>
      <c r="I16" s="635" t="str" cm="1">
        <f t="array" ref="I16">_xlfn.XLOOKUP(D16, '⭐ SD-SUM-BBALL ⚾'!$G$1:$G382, '⭐ SD-SUM-BBALL ⚾'!$AO$1:AO382)</f>
        <v>1301 Merrillville Rd. Crown Point, IN 46307</v>
      </c>
      <c r="J16" s="635" t="str" cm="1">
        <f t="array" ref="J16">_xlfn.XLOOKUP(D16, '⭐ SD-SUM-BBALL ⚾'!$G$1:$G382, '⭐ SD-SUM-BBALL ⚾'!$V$1:V382)</f>
        <v>219-677-2183</v>
      </c>
      <c r="K16" s="744" t="str" cm="1">
        <f t="array" ref="K16">IF(_xlfn.XLOOKUP(D16, '⭐ SD-SUM-BBALL ⚾'!$G$1:$G326, '⭐ SD-SUM-BBALL ⚾'!$O$1:O326)=0, " ", _xlfn.XLOOKUP(D16, '⭐ SD-SUM-BBALL ⚾'!$G$1:$G326, '⭐ SD-SUM-BBALL ⚾'!$O$1:O326))</f>
        <v>Bobby</v>
      </c>
      <c r="L16" s="744" t="str" cm="1">
        <f t="array" ref="L16">IF(_xlfn.XLOOKUP(D16, '⭐ SD-SUM-BBALL ⚾'!$G$1:$G326, '⭐ SD-SUM-BBALL ⚾'!$P$1:P326)=0, " ", _xlfn.XLOOKUP(D16, '⭐ SD-SUM-BBALL ⚾'!$G$1:$G326, '⭐ SD-SUM-BBALL ⚾'!$P$1:P326))</f>
        <v>Morris</v>
      </c>
      <c r="M16" s="742"/>
      <c r="N16" s="745" t="b">
        <v>1</v>
      </c>
      <c r="O16" s="745" t="b">
        <v>1</v>
      </c>
      <c r="P16" s="745" t="b">
        <v>1</v>
      </c>
      <c r="Q16" s="745" t="b">
        <v>1</v>
      </c>
      <c r="R16" s="745" t="b">
        <v>1</v>
      </c>
      <c r="S16" s="745" t="b">
        <v>1</v>
      </c>
      <c r="T16" s="745" t="b">
        <v>1</v>
      </c>
      <c r="U16" s="745" t="b">
        <v>1</v>
      </c>
      <c r="V16" s="745" t="b">
        <v>1</v>
      </c>
      <c r="W16" s="745" t="b">
        <v>1</v>
      </c>
      <c r="X16" s="745" t="b">
        <v>1</v>
      </c>
      <c r="Y16" s="745" t="b">
        <v>1</v>
      </c>
      <c r="Z16" s="745" t="b">
        <v>1</v>
      </c>
      <c r="AA16" s="745" t="b">
        <v>0</v>
      </c>
      <c r="AB16" s="745" t="b">
        <v>1</v>
      </c>
      <c r="AC16" s="745" t="b">
        <v>1</v>
      </c>
      <c r="AD16" s="745" t="b">
        <v>1</v>
      </c>
      <c r="AE16" s="745" t="b">
        <v>0</v>
      </c>
      <c r="AF16" s="742"/>
      <c r="AG16" s="746">
        <f>E16</f>
        <v>609</v>
      </c>
      <c r="AH16" s="746">
        <v>0</v>
      </c>
      <c r="AI16" s="746"/>
      <c r="AJ16" s="636">
        <v>2</v>
      </c>
      <c r="AK16" s="637">
        <v>4</v>
      </c>
      <c r="AL16" s="637">
        <v>11</v>
      </c>
      <c r="AM16" s="638">
        <v>13</v>
      </c>
      <c r="AN16" s="638">
        <v>17</v>
      </c>
      <c r="AO16" s="638">
        <v>21</v>
      </c>
      <c r="AP16" s="638">
        <v>19</v>
      </c>
      <c r="AQ16" s="637">
        <v>19</v>
      </c>
      <c r="AR16" s="638">
        <v>19</v>
      </c>
      <c r="AS16" s="638">
        <v>19</v>
      </c>
      <c r="AT16" s="638">
        <v>19</v>
      </c>
      <c r="AU16" s="639">
        <v>19</v>
      </c>
      <c r="AV16" s="747"/>
      <c r="AW16" s="746"/>
      <c r="AX16" s="742"/>
    </row>
    <row r="17" spans="1:50">
      <c r="A17" s="744" t="str" cm="1">
        <f t="array" ref="A17">_xlfn.XLOOKUP(D17, '⭐ SD-SUM-BBALL ⚾'!$G$1:G371, '⭐ SD-SUM-BBALL ⚾'!$A$1:A371)</f>
        <v>V-ANDRE-RET</v>
      </c>
      <c r="B17" s="744" t="str" cm="1">
        <f t="array" ref="B17">_xlfn.XLOOKUP(D17, '⭐ SD-SUM-BBALL ⚾'!$G$1:G371, '⭐ SD-SUM-BBALL ⚾'!$C$1:C371)</f>
        <v>X-ANDRE</v>
      </c>
      <c r="C17" s="744" t="str" cm="1">
        <f t="array" ref="C17">_xlfn.XLOOKUP(D17, '⭐ SD-SUM-BBALL ⚾'!$G$1:G371, '⭐ SD-SUM-BBALL ⚾'!$F$1:F371)</f>
        <v>USBDRCP1-S</v>
      </c>
      <c r="D17" s="744" t="s">
        <v>3114</v>
      </c>
      <c r="E17" s="634" cm="1">
        <f t="array" ref="E17">_xlfn.XLOOKUP(D17, '⭐ SD-SUM-BBALL ⚾'!$G$1:G329, '⭐ SD-SUM-BBALL ⚾'!$Y$1:Y329)</f>
        <v>609</v>
      </c>
      <c r="F17" s="744" t="str" cm="1">
        <f t="array" ref="F17">_xlfn.XLOOKUP(D17, '⭐ SD-SUM-BBALL ⚾'!$G$1:$G332, '⭐ SD-SUM-BBALL ⚾'!M$1:$M332)</f>
        <v>margiet907615@gmail.com</v>
      </c>
      <c r="G17" s="744" t="str" cm="1">
        <f t="array" ref="G17">IF(_xlfn.XLOOKUP(D17, '⭐ SD-SUM-BBALL ⚾'!$G$1:$G329, '⭐ SD-SUM-BBALL ⚾'!$N$1:N329)=0, " ", _xlfn.XLOOKUP(D17, '⭐ SD-SUM-BBALL ⚾'!$G$1:$G329, '⭐ SD-SUM-BBALL ⚾'!$N$1:N329))</f>
        <v>Tlong1295@yahoo.com</v>
      </c>
      <c r="H17" s="635" t="str" cm="1">
        <f t="array" ref="H17">_xlfn.XLOOKUP(D17, '⭐ SD-SUM-BBALL ⚾'!$G$1:$G384, '⭐ SD-SUM-BBALL ⚾'!$H$1:$H384)</f>
        <v>Rock Creek Park</v>
      </c>
      <c r="I17" s="635" t="str" cm="1">
        <f t="array" ref="I17">_xlfn.XLOOKUP(D17, '⭐ SD-SUM-BBALL ⚾'!$G$1:$G384, '⭐ SD-SUM-BBALL ⚾'!$AO$1:AO384)</f>
        <v>445 Martin Rd. Dawsonville, GA 30534</v>
      </c>
      <c r="J17" s="635" cm="1">
        <f t="array" ref="J17">_xlfn.XLOOKUP(D17, '⭐ SD-SUM-BBALL ⚾'!$G$1:$G384, '⭐ SD-SUM-BBALL ⚾'!$V$1:V384)</f>
        <v>0</v>
      </c>
      <c r="K17" s="744" t="str" cm="1">
        <f t="array" ref="K17">IF(_xlfn.XLOOKUP(D17, '⭐ SD-SUM-BBALL ⚾'!$G$1:$G330, '⭐ SD-SUM-BBALL ⚾'!$O$1:O330)=0, " ", _xlfn.XLOOKUP(D17, '⭐ SD-SUM-BBALL ⚾'!$G$1:$G330, '⭐ SD-SUM-BBALL ⚾'!$O$1:O330))</f>
        <v>Terrence</v>
      </c>
      <c r="L17" s="744" t="str" cm="1">
        <f t="array" ref="L17">IF(_xlfn.XLOOKUP(D17, '⭐ SD-SUM-BBALL ⚾'!$G$1:$G330, '⭐ SD-SUM-BBALL ⚾'!$P$1:P330)=0, " ", _xlfn.XLOOKUP(D17, '⭐ SD-SUM-BBALL ⚾'!$G$1:$G330, '⭐ SD-SUM-BBALL ⚾'!$P$1:P330))</f>
        <v>Long</v>
      </c>
      <c r="M17" s="742"/>
      <c r="N17" s="745" t="b">
        <v>1</v>
      </c>
      <c r="O17" s="745" t="b">
        <v>1</v>
      </c>
      <c r="P17" s="745" t="b">
        <v>1</v>
      </c>
      <c r="Q17" s="745" t="b">
        <v>1</v>
      </c>
      <c r="R17" s="745" t="b">
        <v>1</v>
      </c>
      <c r="S17" s="745" t="b">
        <v>1</v>
      </c>
      <c r="T17" s="745" t="b">
        <v>1</v>
      </c>
      <c r="U17" s="745" t="b">
        <v>1</v>
      </c>
      <c r="V17" s="745" t="b">
        <v>1</v>
      </c>
      <c r="W17" s="745" t="b">
        <v>1</v>
      </c>
      <c r="X17" s="745" t="b">
        <v>1</v>
      </c>
      <c r="Y17" s="745" t="b">
        <v>1</v>
      </c>
      <c r="Z17" s="745" t="b">
        <v>1</v>
      </c>
      <c r="AA17" s="745" t="b">
        <v>1</v>
      </c>
      <c r="AB17" s="745" t="b">
        <v>1</v>
      </c>
      <c r="AC17" s="745" t="b">
        <v>1</v>
      </c>
      <c r="AD17" s="745" t="b">
        <v>1</v>
      </c>
      <c r="AE17" s="745" t="b">
        <v>1</v>
      </c>
      <c r="AF17" s="742"/>
      <c r="AG17" s="746">
        <f>E17</f>
        <v>609</v>
      </c>
      <c r="AH17" s="746">
        <v>11</v>
      </c>
      <c r="AI17" s="746"/>
      <c r="AJ17" s="636">
        <v>20</v>
      </c>
      <c r="AK17" s="637">
        <v>22</v>
      </c>
      <c r="AL17" s="637">
        <v>26</v>
      </c>
      <c r="AM17" s="638">
        <v>26</v>
      </c>
      <c r="AN17" s="638">
        <v>26</v>
      </c>
      <c r="AO17" s="638">
        <v>30</v>
      </c>
      <c r="AP17" s="638">
        <v>30</v>
      </c>
      <c r="AQ17" s="637">
        <v>30</v>
      </c>
      <c r="AR17" s="638">
        <v>30</v>
      </c>
      <c r="AS17" s="638">
        <v>30</v>
      </c>
      <c r="AT17" s="638">
        <v>30</v>
      </c>
      <c r="AU17" s="639">
        <v>30</v>
      </c>
      <c r="AV17" s="747"/>
      <c r="AW17" s="746"/>
      <c r="AX17" s="742"/>
    </row>
    <row r="18" spans="1:50">
      <c r="A18" s="744" t="str" cm="1">
        <f t="array" ref="A18">_xlfn.XLOOKUP(D18, '⭐ SD-SUM-BBALL ⚾'!$G$1:G382, '⭐ SD-SUM-BBALL ⚾'!$A$1:A382)</f>
        <v>B-RET</v>
      </c>
      <c r="B18" s="744" t="str" cm="1">
        <f t="array" ref="B18">_xlfn.XLOOKUP(D18, '⭐ SD-SUM-BBALL ⚾'!$G$1:G382, '⭐ SD-SUM-BBALL ⚾'!$C$1:C382)</f>
        <v>C-2ND</v>
      </c>
      <c r="C18" s="744" t="str" cm="1">
        <f t="array" ref="C18">_xlfn.XLOOKUP(D18, '⭐ SD-SUM-BBALL ⚾'!$G$1:G382, '⭐ SD-SUM-BBALL ⚾'!$F$1:F382)</f>
        <v>USBDKH1-S</v>
      </c>
      <c r="D18" s="744" t="s">
        <v>2980</v>
      </c>
      <c r="E18" s="634" cm="1">
        <f t="array" ref="E18">_xlfn.XLOOKUP(D18, '⭐ SD-SUM-BBALL ⚾'!$G$1:G345, '⭐ SD-SUM-BBALL ⚾'!$Y$1:Y345)</f>
        <v>609</v>
      </c>
      <c r="F18" s="744" t="str" cm="1">
        <f t="array" ref="F18">_xlfn.XLOOKUP(D18, '⭐ SD-SUM-BBALL ⚾'!$G$1:$G387, '⭐ SD-SUM-BBALL ⚾'!M$1:$M387)</f>
        <v>dgbouvier@kunaschools.org</v>
      </c>
      <c r="G18" s="744" t="str" cm="1">
        <f t="array" ref="G18">IF(_xlfn.XLOOKUP(D18, '⭐ SD-SUM-BBALL ⚾'!$G$1:$G344, '⭐ SD-SUM-BBALL ⚾'!$N$1:N344)=0, " ", _xlfn.XLOOKUP(D18, '⭐ SD-SUM-BBALL ⚾'!$G$1:$G344, '⭐ SD-SUM-BBALL ⚾'!$N$1:N344))</f>
        <v xml:space="preserve"> </v>
      </c>
      <c r="H18" s="635" t="str" cm="1">
        <f t="array" ref="H18">_xlfn.XLOOKUP(D18, '⭐ SD-SUM-BBALL ⚾'!$G$1:$G385, '⭐ SD-SUM-BBALL ⚾'!$H$1:$H385)</f>
        <v>Diamond Development Center</v>
      </c>
      <c r="I18" s="635" t="str" cm="1">
        <f t="array" ref="I18">_xlfn.XLOOKUP(D18, '⭐ SD-SUM-BBALL ⚾'!$G$1:$G385, '⭐ SD-SUM-BBALL ⚾'!$AO$1:AO385)</f>
        <v>11199 W Silver Hawk Lane Kuna, ID 83634</v>
      </c>
      <c r="J18" s="635" t="str" cm="1">
        <f t="array" ref="J18">_xlfn.XLOOKUP(D18, '⭐ SD-SUM-BBALL ⚾'!$G$1:$G385, '⭐ SD-SUM-BBALL ⚾'!$V$1:V385)</f>
        <v>208-899-1080</v>
      </c>
      <c r="K18" s="744" t="str" cm="1">
        <f t="array" ref="K18">IF(_xlfn.XLOOKUP(D18, '⭐ SD-SUM-BBALL ⚾'!$G$1:$G346, '⭐ SD-SUM-BBALL ⚾'!$O$1:O346)=0, " ", _xlfn.XLOOKUP(D18, '⭐ SD-SUM-BBALL ⚾'!$G$1:$G346, '⭐ SD-SUM-BBALL ⚾'!$O$1:O346))</f>
        <v>Dominic</v>
      </c>
      <c r="L18" s="744" t="str" cm="1">
        <f t="array" ref="L18">IF(_xlfn.XLOOKUP(D18, '⭐ SD-SUM-BBALL ⚾'!$G$1:$G346, '⭐ SD-SUM-BBALL ⚾'!$P$1:P346)=0, " ", _xlfn.XLOOKUP(D18, '⭐ SD-SUM-BBALL ⚾'!$G$1:$G346, '⭐ SD-SUM-BBALL ⚾'!$P$1:P346))</f>
        <v>Bouvier</v>
      </c>
      <c r="M18" s="742"/>
      <c r="N18" s="745" t="b">
        <v>1</v>
      </c>
      <c r="O18" s="745" t="b">
        <v>1</v>
      </c>
      <c r="P18" s="745" t="b">
        <v>1</v>
      </c>
      <c r="Q18" s="745" t="b">
        <v>1</v>
      </c>
      <c r="R18" s="745" t="b">
        <v>1</v>
      </c>
      <c r="S18" s="745" t="b">
        <v>1</v>
      </c>
      <c r="T18" s="745" t="b">
        <v>1</v>
      </c>
      <c r="U18" s="745" t="b">
        <v>1</v>
      </c>
      <c r="V18" s="745" t="b">
        <v>1</v>
      </c>
      <c r="W18" s="745" t="b">
        <v>1</v>
      </c>
      <c r="X18" s="745" t="b">
        <v>1</v>
      </c>
      <c r="Y18" s="745" t="b">
        <v>1</v>
      </c>
      <c r="Z18" s="745" t="b">
        <v>1</v>
      </c>
      <c r="AA18" s="745" t="b">
        <v>1</v>
      </c>
      <c r="AB18" s="745" t="b">
        <v>1</v>
      </c>
      <c r="AC18" s="745" t="b">
        <v>1</v>
      </c>
      <c r="AD18" s="745" t="b">
        <v>1</v>
      </c>
      <c r="AE18" s="745" t="b">
        <v>1</v>
      </c>
      <c r="AF18" s="742"/>
      <c r="AG18" s="746">
        <f>E18</f>
        <v>609</v>
      </c>
      <c r="AH18" s="746">
        <v>0</v>
      </c>
      <c r="AI18" s="746"/>
      <c r="AJ18" s="636">
        <v>10</v>
      </c>
      <c r="AK18" s="637">
        <v>14</v>
      </c>
      <c r="AL18" s="637">
        <v>20</v>
      </c>
      <c r="AM18" s="638">
        <v>24</v>
      </c>
      <c r="AN18" s="638">
        <v>28</v>
      </c>
      <c r="AO18" s="638">
        <v>30</v>
      </c>
      <c r="AP18" s="638">
        <v>30</v>
      </c>
      <c r="AQ18" s="637">
        <v>30</v>
      </c>
      <c r="AR18" s="638">
        <v>30</v>
      </c>
      <c r="AS18" s="638">
        <v>30</v>
      </c>
      <c r="AT18" s="638">
        <v>30</v>
      </c>
      <c r="AU18" s="639">
        <v>30</v>
      </c>
      <c r="AV18" s="747"/>
      <c r="AW18" s="746"/>
      <c r="AX18" s="742"/>
    </row>
    <row r="19" spans="1:50">
      <c r="A19" s="744" t="str" cm="1">
        <f t="array" ref="A19">_xlfn.XLOOKUP(D19, '⭐ SD-SUM-BBALL ⚾'!$G$1:G369, '⭐ SD-SUM-BBALL ⚾'!$A$1:A369)</f>
        <v>B-RET</v>
      </c>
      <c r="B19" s="744" t="str" cm="1">
        <f t="array" ref="B19">_xlfn.XLOOKUP(D19, '⭐ SD-SUM-BBALL ⚾'!$G$1:G369, '⭐ SD-SUM-BBALL ⚾'!$C$1:C369)</f>
        <v>C-2ND</v>
      </c>
      <c r="C19" s="744" t="str" cm="1">
        <f t="array" ref="C19">_xlfn.XLOOKUP(D19, '⭐ SD-SUM-BBALL ⚾'!$G$1:G369, '⭐ SD-SUM-BBALL ⚾'!$F$1:F369)</f>
        <v>USBDFBA1-S</v>
      </c>
      <c r="D19" s="744" t="s">
        <v>2992</v>
      </c>
      <c r="E19" s="634" cm="1">
        <f t="array" ref="E19">_xlfn.XLOOKUP(D19, '⭐ SD-SUM-BBALL ⚾'!$G$1:G370, '⭐ SD-SUM-BBALL ⚾'!$Y$1:Y370)</f>
        <v>609</v>
      </c>
      <c r="F19" s="744" t="str" cm="1">
        <f t="array" ref="F19">_xlfn.XLOOKUP(D19, '⭐ SD-SUM-BBALL ⚾'!$G$1:$G374, '⭐ SD-SUM-BBALL ⚾'!M$1:$M374)</f>
        <v>ezr239@psu.edu</v>
      </c>
      <c r="G19" s="744" t="str" cm="1">
        <f t="array" ref="G19">IF(_xlfn.XLOOKUP(D19, '⭐ SD-SUM-BBALL ⚾'!$G$1:$G372, '⭐ SD-SUM-BBALL ⚾'!$N$1:N372)=0, " ", _xlfn.XLOOKUP(D19, '⭐ SD-SUM-BBALL ⚾'!$G$1:$G372, '⭐ SD-SUM-BBALL ⚾'!$N$1:N372))</f>
        <v xml:space="preserve"> </v>
      </c>
      <c r="H19" s="635" t="str" cm="1">
        <f t="array" ref="H19">_xlfn.XLOOKUP(D19, '⭐ SD-SUM-BBALL ⚾'!$G$1:$G386, '⭐ SD-SUM-BBALL ⚾'!$H$1:$H386)</f>
        <v>Divirgilio Complex</v>
      </c>
      <c r="I19" s="635" t="str" cm="1">
        <f t="array" ref="I19">_xlfn.XLOOKUP(D19, '⭐ SD-SUM-BBALL ⚾'!$G$1:$G386, '⭐ SD-SUM-BBALL ⚾'!$AO$1:AO386)</f>
        <v>129 Recreation Dr. Belle Vernon, PA 15012</v>
      </c>
      <c r="J19" s="635" t="str" cm="1">
        <f t="array" ref="J19">_xlfn.XLOOKUP(D19, '⭐ SD-SUM-BBALL ⚾'!$G$1:$G386, '⭐ SD-SUM-BBALL ⚾'!$V$1:V386)</f>
        <v>412-596-3515</v>
      </c>
      <c r="K19" s="744" t="str" cm="1">
        <f t="array" ref="K19">IF(_xlfn.XLOOKUP(D19, '⭐ SD-SUM-BBALL ⚾'!$G$1:$G373, '⭐ SD-SUM-BBALL ⚾'!$O$1:O373)=0, " ", _xlfn.XLOOKUP(D19, '⭐ SD-SUM-BBALL ⚾'!$G$1:$G373, '⭐ SD-SUM-BBALL ⚾'!$O$1:O373))</f>
        <v>Ryan</v>
      </c>
      <c r="L19" s="744" t="str" cm="1">
        <f t="array" ref="L19">IF(_xlfn.XLOOKUP(D19, '⭐ SD-SUM-BBALL ⚾'!$G$1:$G373, '⭐ SD-SUM-BBALL ⚾'!$P$1:P373)=0, " ", _xlfn.XLOOKUP(D19, '⭐ SD-SUM-BBALL ⚾'!$G$1:$G373, '⭐ SD-SUM-BBALL ⚾'!$P$1:P373))</f>
        <v>Encapera</v>
      </c>
      <c r="M19" s="742"/>
      <c r="N19" s="745" t="b">
        <v>1</v>
      </c>
      <c r="O19" s="745" t="b">
        <v>1</v>
      </c>
      <c r="P19" s="745" t="b">
        <v>1</v>
      </c>
      <c r="Q19" s="745" t="b">
        <v>1</v>
      </c>
      <c r="R19" s="745" t="b">
        <v>1</v>
      </c>
      <c r="S19" s="745" t="b">
        <v>1</v>
      </c>
      <c r="T19" s="745" t="b">
        <v>1</v>
      </c>
      <c r="U19" s="745" t="b">
        <v>1</v>
      </c>
      <c r="V19" s="745" t="b">
        <v>1</v>
      </c>
      <c r="W19" s="745" t="b">
        <v>1</v>
      </c>
      <c r="X19" s="745" t="b">
        <v>1</v>
      </c>
      <c r="Y19" s="745" t="b">
        <v>1</v>
      </c>
      <c r="Z19" s="745" t="b">
        <v>1</v>
      </c>
      <c r="AA19" s="745" t="b">
        <v>1</v>
      </c>
      <c r="AB19" s="745" t="b">
        <v>1</v>
      </c>
      <c r="AC19" s="745" t="b">
        <v>1</v>
      </c>
      <c r="AD19" s="745" t="b">
        <v>1</v>
      </c>
      <c r="AE19" s="745" t="b">
        <v>1</v>
      </c>
      <c r="AF19" s="742"/>
      <c r="AG19" s="746">
        <f>E19</f>
        <v>609</v>
      </c>
      <c r="AH19" s="746">
        <v>0</v>
      </c>
      <c r="AI19" s="746"/>
      <c r="AJ19" s="636">
        <v>2</v>
      </c>
      <c r="AK19" s="637">
        <v>5</v>
      </c>
      <c r="AL19" s="637">
        <v>7</v>
      </c>
      <c r="AM19" s="638">
        <v>19</v>
      </c>
      <c r="AN19" s="638">
        <v>25</v>
      </c>
      <c r="AO19" s="638">
        <v>31</v>
      </c>
      <c r="AP19" s="638">
        <v>31</v>
      </c>
      <c r="AQ19" s="637">
        <v>31</v>
      </c>
      <c r="AR19" s="638">
        <v>31</v>
      </c>
      <c r="AS19" s="638">
        <v>31</v>
      </c>
      <c r="AT19" s="638">
        <v>31</v>
      </c>
      <c r="AU19" s="639">
        <v>31</v>
      </c>
      <c r="AV19" s="747"/>
      <c r="AW19" s="746"/>
      <c r="AX19" s="742"/>
    </row>
    <row r="20" spans="1:50">
      <c r="A20" s="744" t="str" cm="1">
        <f t="array" ref="A20">_xlfn.XLOOKUP(D20, '⭐ SD-SUM-BBALL ⚾'!$G$1:G218, '⭐ SD-SUM-BBALL ⚾'!$A$1:A218)</f>
        <v>B-RET</v>
      </c>
      <c r="B20" s="744" t="str" cm="1">
        <f t="array" ref="B20">_xlfn.XLOOKUP(D20, '⭐ SD-SUM-BBALL ⚾'!$G$1:G218, '⭐ SD-SUM-BBALL ⚾'!$C$1:C218)</f>
        <v>C-2ND</v>
      </c>
      <c r="C20" s="744" t="str" cm="1">
        <f t="array" ref="C20">_xlfn.XLOOKUP(D20, '⭐ SD-SUM-BBALL ⚾'!$G$1:G218, '⭐ SD-SUM-BBALL ⚾'!$F$1:F218)</f>
        <v>USBDALL-S</v>
      </c>
      <c r="D20" s="640" t="s">
        <v>611</v>
      </c>
      <c r="E20" s="634" cm="1">
        <f t="array" ref="E20">_xlfn.XLOOKUP(D20, '⭐ SD-SUM-BBALL ⚾'!$G$1:G211, '⭐ SD-SUM-BBALL ⚾'!$Y$1:Y211)</f>
        <v>616</v>
      </c>
      <c r="F20" s="744" t="str" cm="1">
        <f t="array" ref="F20">_xlfn.XLOOKUP(D20, '⭐ SD-SUM-BBALL ⚾'!$G$1:$G218, '⭐ SD-SUM-BBALL ⚾'!M$1:$M218)</f>
        <v>grafficeje@alliancecityschools.org</v>
      </c>
      <c r="G20" s="744" t="str" cm="1">
        <f t="array" ref="G20">IF(_xlfn.XLOOKUP(D20, '⭐ SD-SUM-BBALL ⚾'!$G$1:$G211, '⭐ SD-SUM-BBALL ⚾'!$N$1:N211)=0, " ", _xlfn.XLOOKUP(D20, '⭐ SD-SUM-BBALL ⚾'!$G$1:$G211, '⭐ SD-SUM-BBALL ⚾'!$N$1:N211))</f>
        <v xml:space="preserve"> </v>
      </c>
      <c r="H20" s="635" cm="1">
        <f t="array" ref="H20">_xlfn.XLOOKUP(D20, '⭐ SD-SUM-BBALL ⚾'!$G$1:$G387, '⭐ SD-SUM-BBALL ⚾'!$H$1:$H387)</f>
        <v>0</v>
      </c>
      <c r="I20" s="635" t="str" cm="1">
        <f t="array" ref="I20">_xlfn.XLOOKUP(D20, '⭐ SD-SUM-BBALL ⚾'!$G$1:$G387, '⭐ SD-SUM-BBALL ⚾'!$AO$1:AO387)</f>
        <v>400 Glamorgan St. Alliance, OH 44601</v>
      </c>
      <c r="J20" s="635" t="str" cm="1">
        <f t="array" ref="J20">_xlfn.XLOOKUP(D20, '⭐ SD-SUM-BBALL ⚾'!$G$1:$G387, '⭐ SD-SUM-BBALL ⚾'!$V$1:V387)</f>
        <v>330-581-3361</v>
      </c>
      <c r="K20" s="744" t="str" cm="1">
        <f t="array" ref="K20">IF(_xlfn.XLOOKUP(D20, '⭐ SD-SUM-BBALL ⚾'!$G$1:$G211, '⭐ SD-SUM-BBALL ⚾'!$O$1:O211)=0, " ", _xlfn.XLOOKUP(D20, '⭐ SD-SUM-BBALL ⚾'!$G$1:$G211, '⭐ SD-SUM-BBALL ⚾'!$O$1:O211))</f>
        <v>Jeff</v>
      </c>
      <c r="L20" s="744" t="str" cm="1">
        <f t="array" ref="L20">IF(_xlfn.XLOOKUP(D20, '⭐ SD-SUM-BBALL ⚾'!$G$1:$G211, '⭐ SD-SUM-BBALL ⚾'!$P$1:P211)=0, " ", _xlfn.XLOOKUP(D20, '⭐ SD-SUM-BBALL ⚾'!$G$1:$G211, '⭐ SD-SUM-BBALL ⚾'!$P$1:P211))</f>
        <v>Graffice</v>
      </c>
      <c r="M20" s="742"/>
      <c r="N20" s="745" t="b">
        <v>1</v>
      </c>
      <c r="O20" s="745" t="b">
        <v>1</v>
      </c>
      <c r="P20" s="745" t="b">
        <v>1</v>
      </c>
      <c r="Q20" s="745" t="b">
        <v>1</v>
      </c>
      <c r="R20" s="745" t="b">
        <v>1</v>
      </c>
      <c r="S20" s="745" t="b">
        <v>1</v>
      </c>
      <c r="T20" s="745" t="b">
        <v>1</v>
      </c>
      <c r="U20" s="745" t="b">
        <v>1</v>
      </c>
      <c r="V20" s="745" t="b">
        <v>1</v>
      </c>
      <c r="W20" s="745" t="b">
        <v>1</v>
      </c>
      <c r="X20" s="745" t="b">
        <v>1</v>
      </c>
      <c r="Y20" s="745" t="b">
        <v>1</v>
      </c>
      <c r="Z20" s="745" t="b">
        <v>1</v>
      </c>
      <c r="AA20" s="745" t="b">
        <v>1</v>
      </c>
      <c r="AB20" s="745" t="b">
        <v>1</v>
      </c>
      <c r="AC20" s="745" t="b">
        <v>1</v>
      </c>
      <c r="AD20" s="745" t="b">
        <v>1</v>
      </c>
      <c r="AE20" s="745" t="b">
        <v>1</v>
      </c>
      <c r="AF20" s="742"/>
      <c r="AG20" s="746">
        <f>E20</f>
        <v>616</v>
      </c>
      <c r="AH20" s="746">
        <v>1</v>
      </c>
      <c r="AI20" s="746"/>
      <c r="AJ20" s="636">
        <v>10</v>
      </c>
      <c r="AK20" s="637">
        <v>11</v>
      </c>
      <c r="AL20" s="637">
        <v>13</v>
      </c>
      <c r="AM20" s="638">
        <v>13</v>
      </c>
      <c r="AN20" s="638">
        <v>13</v>
      </c>
      <c r="AO20" s="638">
        <v>15</v>
      </c>
      <c r="AP20" s="638">
        <v>19</v>
      </c>
      <c r="AQ20" s="637">
        <v>19</v>
      </c>
      <c r="AR20" s="638">
        <v>19</v>
      </c>
      <c r="AS20" s="638">
        <v>19</v>
      </c>
      <c r="AT20" s="638">
        <v>19</v>
      </c>
      <c r="AU20" s="639">
        <v>19</v>
      </c>
      <c r="AV20" s="747"/>
      <c r="AW20" s="746"/>
      <c r="AX20" s="742"/>
    </row>
    <row r="21" spans="1:50">
      <c r="A21" s="744" t="str" cm="1">
        <f t="array" ref="A21">_xlfn.XLOOKUP(D21, '⭐ SD-SUM-BBALL ⚾'!$G$1:G369, '⭐ SD-SUM-BBALL ⚾'!$A$1:A369)</f>
        <v>B-RET</v>
      </c>
      <c r="B21" s="744" t="str" cm="1">
        <f t="array" ref="B21">_xlfn.XLOOKUP(D21, '⭐ SD-SUM-BBALL ⚾'!$G$1:G369, '⭐ SD-SUM-BBALL ⚾'!$C$1:C369)</f>
        <v>C-2ND</v>
      </c>
      <c r="C21" s="744" t="str" cm="1">
        <f t="array" ref="C21">_xlfn.XLOOKUP(D21, '⭐ SD-SUM-BBALL ⚾'!$G$1:G369, '⭐ SD-SUM-BBALL ⚾'!$F$1:F369)</f>
        <v>USBDALA-S</v>
      </c>
      <c r="D21" s="744" t="s">
        <v>2721</v>
      </c>
      <c r="E21" s="634" cm="1">
        <f t="array" ref="E21">_xlfn.XLOOKUP(D21, '⭐ SD-SUM-BBALL ⚾'!$G$1:G213, '⭐ SD-SUM-BBALL ⚾'!$Y$1:Y213)</f>
        <v>616</v>
      </c>
      <c r="F21" s="744" t="str" cm="1">
        <f t="array" ref="F21">_xlfn.XLOOKUP(D21, '⭐ SD-SUM-BBALL ⚾'!$G$1:$G374, '⭐ SD-SUM-BBALL ⚾'!M$1:$M374)</f>
        <v>mcounter@alaschoolsnc.org</v>
      </c>
      <c r="G21" s="744" t="str" cm="1">
        <f t="array" ref="G21">IF(_xlfn.XLOOKUP(D21, '⭐ SD-SUM-BBALL ⚾'!$G$1:$G214, '⭐ SD-SUM-BBALL ⚾'!$N$1:N214)=0, " ", _xlfn.XLOOKUP(D21, '⭐ SD-SUM-BBALL ⚾'!$G$1:$G214, '⭐ SD-SUM-BBALL ⚾'!$N$1:N214))</f>
        <v xml:space="preserve"> </v>
      </c>
      <c r="H21" s="635" t="str" cm="1">
        <f t="array" ref="H21">_xlfn.XLOOKUP(D21, '⭐ SD-SUM-BBALL ⚾'!$G$1:$G388, '⭐ SD-SUM-BBALL ⚾'!$H$1:$H388)</f>
        <v>Lett Park - Field #2</v>
      </c>
      <c r="I21" s="635" t="str" cm="1">
        <f t="array" ref="I21">_xlfn.XLOOKUP(D21, '⭐ SD-SUM-BBALL ⚾'!$G$1:$G388, '⭐ SD-SUM-BBALL ⚾'!$AO$1:AO388)</f>
        <v>301 Gilbert Lett Dr. Broadway, NC 27505</v>
      </c>
      <c r="J21" s="635" t="str" cm="1">
        <f t="array" ref="J21">_xlfn.XLOOKUP(D21, '⭐ SD-SUM-BBALL ⚾'!$G$1:$G388, '⭐ SD-SUM-BBALL ⚾'!$V$1:V388)</f>
        <v>919-897-4541</v>
      </c>
      <c r="K21" s="744" t="str" cm="1">
        <f t="array" ref="K21">IF(_xlfn.XLOOKUP(D21, '⭐ SD-SUM-BBALL ⚾'!$G$1:$G214, '⭐ SD-SUM-BBALL ⚾'!$O$1:O214)=0, " ", _xlfn.XLOOKUP(D21, '⭐ SD-SUM-BBALL ⚾'!$G$1:$G214, '⭐ SD-SUM-BBALL ⚾'!$O$1:O214))</f>
        <v>Morgan</v>
      </c>
      <c r="L21" s="744" t="str" cm="1">
        <f t="array" ref="L21">IF(_xlfn.XLOOKUP(D21, '⭐ SD-SUM-BBALL ⚾'!$G$1:$G214, '⭐ SD-SUM-BBALL ⚾'!$P$1:P214)=0, " ", _xlfn.XLOOKUP(D21, '⭐ SD-SUM-BBALL ⚾'!$G$1:$G214, '⭐ SD-SUM-BBALL ⚾'!$P$1:P214))</f>
        <v>Counter</v>
      </c>
      <c r="M21" s="742"/>
      <c r="N21" s="745" t="b">
        <v>1</v>
      </c>
      <c r="O21" s="745" t="b">
        <v>1</v>
      </c>
      <c r="P21" s="745" t="b">
        <v>1</v>
      </c>
      <c r="Q21" s="745" t="b">
        <v>1</v>
      </c>
      <c r="R21" s="745" t="b">
        <v>1</v>
      </c>
      <c r="S21" s="745" t="b">
        <v>1</v>
      </c>
      <c r="T21" s="745" t="b">
        <v>1</v>
      </c>
      <c r="U21" s="745" t="b">
        <v>1</v>
      </c>
      <c r="V21" s="745" t="b">
        <v>1</v>
      </c>
      <c r="W21" s="745" t="b">
        <v>1</v>
      </c>
      <c r="X21" s="745" t="b">
        <v>1</v>
      </c>
      <c r="Y21" s="745" t="b">
        <v>1</v>
      </c>
      <c r="Z21" s="745" t="b">
        <v>1</v>
      </c>
      <c r="AA21" s="745" t="b">
        <v>1</v>
      </c>
      <c r="AB21" s="745" t="b">
        <v>1</v>
      </c>
      <c r="AC21" s="745" t="b">
        <v>1</v>
      </c>
      <c r="AD21" s="745" t="b">
        <v>1</v>
      </c>
      <c r="AE21" s="745" t="b">
        <v>1</v>
      </c>
      <c r="AF21" s="742"/>
      <c r="AG21" s="746">
        <f>E21</f>
        <v>616</v>
      </c>
      <c r="AH21" s="746">
        <v>3</v>
      </c>
      <c r="AI21" s="746"/>
      <c r="AJ21" s="636">
        <v>11</v>
      </c>
      <c r="AK21" s="637">
        <v>14</v>
      </c>
      <c r="AL21" s="637">
        <v>20</v>
      </c>
      <c r="AM21" s="638">
        <v>24</v>
      </c>
      <c r="AN21" s="638">
        <v>27</v>
      </c>
      <c r="AO21" s="638">
        <v>31</v>
      </c>
      <c r="AP21" s="638">
        <v>34</v>
      </c>
      <c r="AQ21" s="637">
        <v>34</v>
      </c>
      <c r="AR21" s="638">
        <v>34</v>
      </c>
      <c r="AS21" s="638">
        <v>34</v>
      </c>
      <c r="AT21" s="638">
        <v>34</v>
      </c>
      <c r="AU21" s="639">
        <v>34</v>
      </c>
      <c r="AV21" s="747"/>
      <c r="AW21" s="746"/>
      <c r="AX21" s="742"/>
    </row>
    <row r="22" spans="1:50">
      <c r="A22" s="744" t="str" cm="1">
        <f t="array" ref="A22">_xlfn.XLOOKUP(D22, '⭐ SD-SUM-BBALL ⚾'!$G$1:G224, '⭐ SD-SUM-BBALL ⚾'!$A$1:A224)</f>
        <v>B-RET</v>
      </c>
      <c r="B22" s="744" t="str" cm="1">
        <f t="array" ref="B22">_xlfn.XLOOKUP(D22, '⭐ SD-SUM-BBALL ⚾'!$G$1:G224, '⭐ SD-SUM-BBALL ⚾'!$C$1:C224)</f>
        <v>C-2ND</v>
      </c>
      <c r="C22" s="744" t="str" cm="1">
        <f t="array" ref="C22">_xlfn.XLOOKUP(D22, '⭐ SD-SUM-BBALL ⚾'!$G$1:G224, '⭐ SD-SUM-BBALL ⚾'!$F$1:F224)</f>
        <v>USBDBBA1-S</v>
      </c>
      <c r="D22" s="744" t="s">
        <v>2727</v>
      </c>
      <c r="E22" s="634" cm="1">
        <f t="array" ref="E22">_xlfn.XLOOKUP(D22, '⭐ SD-SUM-BBALL ⚾'!$G$1:G215, '⭐ SD-SUM-BBALL ⚾'!$Y$1:Y215)</f>
        <v>616</v>
      </c>
      <c r="F22" s="744" t="str" cm="1">
        <f t="array" ref="F22">_xlfn.XLOOKUP(D22, '⭐ SD-SUM-BBALL ⚾'!$G$1:$G224, '⭐ SD-SUM-BBALL ⚾'!M$1:$M224)</f>
        <v>chris.cosentino5@gmail.com</v>
      </c>
      <c r="G22" s="744" t="str" cm="1">
        <f t="array" ref="G22">IF(_xlfn.XLOOKUP(D22, '⭐ SD-SUM-BBALL ⚾'!$G$1:$G216, '⭐ SD-SUM-BBALL ⚾'!$N$1:N216)=0, " ", _xlfn.XLOOKUP(D22, '⭐ SD-SUM-BBALL ⚾'!$G$1:$G216, '⭐ SD-SUM-BBALL ⚾'!$N$1:N216))</f>
        <v xml:space="preserve"> </v>
      </c>
      <c r="H22" s="635" t="str" cm="1">
        <f t="array" ref="H22">_xlfn.XLOOKUP(D22, '⭐ SD-SUM-BBALL ⚾'!$G$1:$G389, '⭐ SD-SUM-BBALL ⚾'!$H$1:$H389)</f>
        <v>Boardman HS</v>
      </c>
      <c r="I22" s="635" t="str" cm="1">
        <f t="array" ref="I22">_xlfn.XLOOKUP(D22, '⭐ SD-SUM-BBALL ⚾'!$G$1:$G389, '⭐ SD-SUM-BBALL ⚾'!$AO$1:AO389)</f>
        <v>7777 Glenwood Ave Boardman, OH 44512</v>
      </c>
      <c r="J22" s="635" t="str" cm="1">
        <f t="array" ref="J22">_xlfn.XLOOKUP(D22, '⭐ SD-SUM-BBALL ⚾'!$G$1:$G389, '⭐ SD-SUM-BBALL ⚾'!$V$1:V389)</f>
        <v>330-502-3367</v>
      </c>
      <c r="K22" s="744" t="str" cm="1">
        <f t="array" ref="K22">IF(_xlfn.XLOOKUP(D22, '⭐ SD-SUM-BBALL ⚾'!$G$1:$G216, '⭐ SD-SUM-BBALL ⚾'!$O$1:O216)=0, " ", _xlfn.XLOOKUP(D22, '⭐ SD-SUM-BBALL ⚾'!$G$1:$G216, '⭐ SD-SUM-BBALL ⚾'!$O$1:O216))</f>
        <v>Chris</v>
      </c>
      <c r="L22" s="744" t="str" cm="1">
        <f t="array" ref="L22">IF(_xlfn.XLOOKUP(D22, '⭐ SD-SUM-BBALL ⚾'!$G$1:$G216, '⭐ SD-SUM-BBALL ⚾'!$P$1:P216)=0, " ", _xlfn.XLOOKUP(D22, '⭐ SD-SUM-BBALL ⚾'!$G$1:$G216, '⭐ SD-SUM-BBALL ⚾'!$P$1:P216))</f>
        <v>Cosentino</v>
      </c>
      <c r="M22" s="742"/>
      <c r="N22" s="745" t="b">
        <v>1</v>
      </c>
      <c r="O22" s="745" t="b">
        <v>1</v>
      </c>
      <c r="P22" s="745" t="b">
        <v>1</v>
      </c>
      <c r="Q22" s="745" t="b">
        <v>1</v>
      </c>
      <c r="R22" s="745" t="b">
        <v>1</v>
      </c>
      <c r="S22" s="745" t="b">
        <v>1</v>
      </c>
      <c r="T22" s="745" t="b">
        <v>1</v>
      </c>
      <c r="U22" s="745" t="b">
        <v>1</v>
      </c>
      <c r="V22" s="745" t="b">
        <v>1</v>
      </c>
      <c r="W22" s="745" t="b">
        <v>1</v>
      </c>
      <c r="X22" s="745" t="b">
        <v>1</v>
      </c>
      <c r="Y22" s="745" t="b">
        <v>1</v>
      </c>
      <c r="Z22" s="745" t="b">
        <v>1</v>
      </c>
      <c r="AA22" s="745" t="b">
        <v>0</v>
      </c>
      <c r="AB22" s="745" t="b">
        <v>1</v>
      </c>
      <c r="AC22" s="745" t="b">
        <v>1</v>
      </c>
      <c r="AD22" s="745" t="b">
        <v>1</v>
      </c>
      <c r="AE22" s="745" t="b">
        <v>1</v>
      </c>
      <c r="AF22" s="742"/>
      <c r="AG22" s="746">
        <f>E22</f>
        <v>616</v>
      </c>
      <c r="AH22" s="746">
        <v>0</v>
      </c>
      <c r="AI22" s="746"/>
      <c r="AJ22" s="636">
        <v>4</v>
      </c>
      <c r="AK22" s="637">
        <v>8</v>
      </c>
      <c r="AL22" s="637">
        <v>10</v>
      </c>
      <c r="AM22" s="638">
        <v>10</v>
      </c>
      <c r="AN22" s="638">
        <v>13</v>
      </c>
      <c r="AO22" s="638">
        <v>18</v>
      </c>
      <c r="AP22" s="638">
        <v>23</v>
      </c>
      <c r="AQ22" s="637">
        <v>23</v>
      </c>
      <c r="AR22" s="638">
        <v>23</v>
      </c>
      <c r="AS22" s="638">
        <v>23</v>
      </c>
      <c r="AT22" s="638">
        <v>23</v>
      </c>
      <c r="AU22" s="639">
        <v>23</v>
      </c>
      <c r="AV22" s="747"/>
      <c r="AW22" s="746"/>
      <c r="AX22" s="742"/>
    </row>
    <row r="23" spans="1:50">
      <c r="A23" s="744" t="str" cm="1">
        <f t="array" ref="A23">_xlfn.XLOOKUP(D23, '⭐ SD-SUM-BBALL ⚾'!$G$1:G226, '⭐ SD-SUM-BBALL ⚾'!$A$1:A226)</f>
        <v>B-RET</v>
      </c>
      <c r="B23" s="744" t="str" cm="1">
        <f t="array" ref="B23">_xlfn.XLOOKUP(D23, '⭐ SD-SUM-BBALL ⚾'!$G$1:G226, '⭐ SD-SUM-BBALL ⚾'!$C$1:C226)</f>
        <v>D-RET</v>
      </c>
      <c r="C23" s="744" t="str" cm="1">
        <f t="array" ref="C23">_xlfn.XLOOKUP(D23, '⭐ SD-SUM-BBALL ⚾'!$G$1:G226, '⭐ SD-SUM-BBALL ⚾'!$F$1:F226)</f>
        <v>USBDBTJV1-S</v>
      </c>
      <c r="D23" s="744" t="s">
        <v>2736</v>
      </c>
      <c r="E23" s="634" cm="1">
        <f t="array" ref="E23">_xlfn.XLOOKUP(D23, '⭐ SD-SUM-BBALL ⚾'!$G$1:G217, '⭐ SD-SUM-BBALL ⚾'!$Y$1:Y217)</f>
        <v>616</v>
      </c>
      <c r="F23" s="744" t="str" cm="1">
        <f t="array" ref="F23">_xlfn.XLOOKUP(D23, '⭐ SD-SUM-BBALL ⚾'!$G$1:$G226, '⭐ SD-SUM-BBALL ⚾'!M$1:$M226)</f>
        <v>bernardo.otero@stjohns.k12.fl.us</v>
      </c>
      <c r="G23" s="744" t="str" cm="1">
        <f t="array" ref="G23">IF(_xlfn.XLOOKUP(D23, '⭐ SD-SUM-BBALL ⚾'!$G$1:$G218, '⭐ SD-SUM-BBALL ⚾'!$N$1:N218)=0, " ", _xlfn.XLOOKUP(D23, '⭐ SD-SUM-BBALL ⚾'!$G$1:$G218, '⭐ SD-SUM-BBALL ⚾'!$N$1:N218))</f>
        <v xml:space="preserve"> </v>
      </c>
      <c r="H23" s="635" cm="1">
        <f t="array" ref="H23">_xlfn.XLOOKUP(D23, '⭐ SD-SUM-BBALL ⚾'!$G$1:$G390, '⭐ SD-SUM-BBALL ⚾'!$H$1:$H390)</f>
        <v>0</v>
      </c>
      <c r="I23" s="635" t="str" cm="1">
        <f t="array" ref="I23">_xlfn.XLOOKUP(D23, '⭐ SD-SUM-BBALL ⚾'!$G$1:$G390, '⭐ SD-SUM-BBALL ⚾'!$AO$1:AO390)</f>
        <v>7399 Longleaf Pine Pkwy St. Johns, FL 32259</v>
      </c>
      <c r="J23" s="635" t="str" cm="1">
        <f t="array" ref="J23">_xlfn.XLOOKUP(D23, '⭐ SD-SUM-BBALL ⚾'!$G$1:$G390, '⭐ SD-SUM-BBALL ⚾'!$V$1:V390)</f>
        <v>904-525-9083</v>
      </c>
      <c r="K23" s="744" t="str" cm="1">
        <f t="array" ref="K23">IF(_xlfn.XLOOKUP(D23, '⭐ SD-SUM-BBALL ⚾'!$G$1:$G218, '⭐ SD-SUM-BBALL ⚾'!$O$1:O218)=0, " ", _xlfn.XLOOKUP(D23, '⭐ SD-SUM-BBALL ⚾'!$G$1:$G218, '⭐ SD-SUM-BBALL ⚾'!$O$1:O218))</f>
        <v>Bernardo</v>
      </c>
      <c r="L23" s="744" t="str" cm="1">
        <f t="array" ref="L23">IF(_xlfn.XLOOKUP(D23, '⭐ SD-SUM-BBALL ⚾'!$G$1:$G218, '⭐ SD-SUM-BBALL ⚾'!$P$1:P218)=0, " ", _xlfn.XLOOKUP(D23, '⭐ SD-SUM-BBALL ⚾'!$G$1:$G218, '⭐ SD-SUM-BBALL ⚾'!$P$1:P218))</f>
        <v>Otero</v>
      </c>
      <c r="M23" s="742"/>
      <c r="N23" s="745" t="b">
        <v>1</v>
      </c>
      <c r="O23" s="745" t="b">
        <v>1</v>
      </c>
      <c r="P23" s="745" t="b">
        <v>1</v>
      </c>
      <c r="Q23" s="745" t="b">
        <v>1</v>
      </c>
      <c r="R23" s="745" t="b">
        <v>1</v>
      </c>
      <c r="S23" s="745" t="b">
        <v>1</v>
      </c>
      <c r="T23" s="745" t="b">
        <v>1</v>
      </c>
      <c r="U23" s="745" t="b">
        <v>1</v>
      </c>
      <c r="V23" s="745" t="b">
        <v>1</v>
      </c>
      <c r="W23" s="745" t="b">
        <v>1</v>
      </c>
      <c r="X23" s="745" t="b">
        <v>1</v>
      </c>
      <c r="Y23" s="745" t="b">
        <v>1</v>
      </c>
      <c r="Z23" s="745" t="b">
        <v>1</v>
      </c>
      <c r="AA23" s="745" t="b">
        <v>1</v>
      </c>
      <c r="AB23" s="745" t="b">
        <v>1</v>
      </c>
      <c r="AC23" s="745" t="b">
        <v>1</v>
      </c>
      <c r="AD23" s="745" t="b">
        <v>1</v>
      </c>
      <c r="AE23" s="745" t="b">
        <v>1</v>
      </c>
      <c r="AF23" s="742"/>
      <c r="AG23" s="746">
        <f>E23</f>
        <v>616</v>
      </c>
      <c r="AH23" s="746">
        <v>11</v>
      </c>
      <c r="AI23" s="746"/>
      <c r="AJ23" s="636">
        <v>24</v>
      </c>
      <c r="AK23" s="637">
        <v>26</v>
      </c>
      <c r="AL23" s="637">
        <v>33</v>
      </c>
      <c r="AM23" s="638">
        <v>41</v>
      </c>
      <c r="AN23" s="638">
        <v>45</v>
      </c>
      <c r="AO23" s="638">
        <v>51</v>
      </c>
      <c r="AP23" s="638">
        <v>53</v>
      </c>
      <c r="AQ23" s="637">
        <v>50</v>
      </c>
      <c r="AR23" s="638">
        <v>50</v>
      </c>
      <c r="AS23" s="638">
        <v>50</v>
      </c>
      <c r="AT23" s="638">
        <v>50</v>
      </c>
      <c r="AU23" s="639">
        <v>50</v>
      </c>
      <c r="AV23" s="747"/>
      <c r="AW23" s="746"/>
      <c r="AX23" s="742"/>
    </row>
    <row r="24" spans="1:50">
      <c r="A24" s="744" t="str" cm="1">
        <f t="array" ref="A24">_xlfn.XLOOKUP(D24, '⭐ SD-SUM-BBALL ⚾'!$G$1:G369, '⭐ SD-SUM-BBALL ⚾'!$A$1:A369)</f>
        <v>V-ANDRE-NEW</v>
      </c>
      <c r="B24" s="744" t="str" cm="1">
        <f t="array" ref="B24">_xlfn.XLOOKUP(D24, '⭐ SD-SUM-BBALL ⚾'!$G$1:G369, '⭐ SD-SUM-BBALL ⚾'!$C$1:C369)</f>
        <v>X-ANDRE</v>
      </c>
      <c r="C24" s="744" t="str" cm="1">
        <f t="array" ref="C24">_xlfn.XLOOKUP(D24, '⭐ SD-SUM-BBALL ⚾'!$G$1:G369, '⭐ SD-SUM-BBALL ⚾'!$F$1:F369)</f>
        <v>USBDCBC-S</v>
      </c>
      <c r="D24" s="640" t="s">
        <v>1788</v>
      </c>
      <c r="E24" s="634" cm="1">
        <f t="array" ref="E24">_xlfn.XLOOKUP(D24, '⭐ SD-SUM-BBALL ⚾'!$G$1:G227, '⭐ SD-SUM-BBALL ⚾'!$Y$1:Y227)</f>
        <v>616</v>
      </c>
      <c r="F24" s="744" t="str" cm="1">
        <f t="array" ref="F24">_xlfn.XLOOKUP(D24, '⭐ SD-SUM-BBALL ⚾'!$G$1:$G374, '⭐ SD-SUM-BBALL ⚾'!M$1:$M374)</f>
        <v>margiet907615@gmail.com</v>
      </c>
      <c r="G24" s="744" t="str" cm="1">
        <f t="array" ref="G24">IF(_xlfn.XLOOKUP(D24, '⭐ SD-SUM-BBALL ⚾'!$G$1:$G229, '⭐ SD-SUM-BBALL ⚾'!$N$1:N229)=0, " ", _xlfn.XLOOKUP(D24, '⭐ SD-SUM-BBALL ⚾'!$G$1:$G229, '⭐ SD-SUM-BBALL ⚾'!$N$1:N229))</f>
        <v>Jeremyc1010@yahoo.com</v>
      </c>
      <c r="H24" s="635" t="str" cm="1">
        <f t="array" ref="H24">_xlfn.XLOOKUP(D24, '⭐ SD-SUM-BBALL ⚾'!$G$1:$G391, '⭐ SD-SUM-BBALL ⚾'!$H$1:$H391)</f>
        <v>Chelsea Baseball Complex</v>
      </c>
      <c r="I24" s="635" t="str" cm="1">
        <f t="array" ref="I24">_xlfn.XLOOKUP(D24, '⭐ SD-SUM-BBALL ⚾'!$G$1:$G391, '⭐ SD-SUM-BBALL ⚾'!$AO$1:AO391)</f>
        <v>177 Grand Slam Drive Chelsea, AL 35043</v>
      </c>
      <c r="J24" s="635" cm="1">
        <f t="array" ref="J24">_xlfn.XLOOKUP(D24, '⭐ SD-SUM-BBALL ⚾'!$G$1:$G391, '⭐ SD-SUM-BBALL ⚾'!$V$1:V391)</f>
        <v>0</v>
      </c>
      <c r="K24" s="744" t="str" cm="1">
        <f t="array" ref="K24">IF(_xlfn.XLOOKUP(D24, '⭐ SD-SUM-BBALL ⚾'!$G$1:$G229, '⭐ SD-SUM-BBALL ⚾'!$O$1:O229)=0, " ", _xlfn.XLOOKUP(D24, '⭐ SD-SUM-BBALL ⚾'!$G$1:$G229, '⭐ SD-SUM-BBALL ⚾'!$O$1:O229))</f>
        <v>Jeremy</v>
      </c>
      <c r="L24" s="744" t="str" cm="1">
        <f t="array" ref="L24">IF(_xlfn.XLOOKUP(D24, '⭐ SD-SUM-BBALL ⚾'!$G$1:$G229, '⭐ SD-SUM-BBALL ⚾'!$P$1:P229)=0, " ", _xlfn.XLOOKUP(D24, '⭐ SD-SUM-BBALL ⚾'!$G$1:$G229, '⭐ SD-SUM-BBALL ⚾'!$P$1:P229))</f>
        <v>Castillo</v>
      </c>
      <c r="M24" s="742"/>
      <c r="N24" s="745" t="b">
        <v>1</v>
      </c>
      <c r="O24" s="745" t="b">
        <v>1</v>
      </c>
      <c r="P24" s="745" t="b">
        <v>1</v>
      </c>
      <c r="Q24" s="745" t="b">
        <v>1</v>
      </c>
      <c r="R24" s="745" t="b">
        <v>1</v>
      </c>
      <c r="S24" s="745" t="b">
        <v>1</v>
      </c>
      <c r="T24" s="745" t="b">
        <v>1</v>
      </c>
      <c r="U24" s="745" t="b">
        <v>1</v>
      </c>
      <c r="V24" s="745" t="b">
        <v>1</v>
      </c>
      <c r="W24" s="745" t="b">
        <v>1</v>
      </c>
      <c r="X24" s="745" t="b">
        <v>1</v>
      </c>
      <c r="Y24" s="745" t="b">
        <v>1</v>
      </c>
      <c r="Z24" s="745" t="b">
        <v>1</v>
      </c>
      <c r="AA24" s="745" t="b">
        <v>1</v>
      </c>
      <c r="AB24" s="745" t="b">
        <v>1</v>
      </c>
      <c r="AC24" s="745" t="b">
        <v>1</v>
      </c>
      <c r="AD24" s="745" t="b">
        <v>1</v>
      </c>
      <c r="AE24" s="745" t="b">
        <v>1</v>
      </c>
      <c r="AF24" s="742"/>
      <c r="AG24" s="746">
        <f>E24</f>
        <v>616</v>
      </c>
      <c r="AH24" s="746">
        <v>0</v>
      </c>
      <c r="AI24" s="746"/>
      <c r="AJ24" s="636">
        <v>12</v>
      </c>
      <c r="AK24" s="637">
        <v>15</v>
      </c>
      <c r="AL24" s="637">
        <v>28</v>
      </c>
      <c r="AM24" s="638">
        <v>29</v>
      </c>
      <c r="AN24" s="638">
        <v>34</v>
      </c>
      <c r="AO24" s="638">
        <v>38</v>
      </c>
      <c r="AP24" s="638">
        <v>43</v>
      </c>
      <c r="AQ24" s="637">
        <v>44</v>
      </c>
      <c r="AR24" s="638">
        <v>44</v>
      </c>
      <c r="AS24" s="638">
        <v>44</v>
      </c>
      <c r="AT24" s="638">
        <v>44</v>
      </c>
      <c r="AU24" s="639">
        <v>44</v>
      </c>
      <c r="AV24" s="747"/>
      <c r="AW24" s="746"/>
      <c r="AX24" s="742"/>
    </row>
    <row r="25" spans="1:50">
      <c r="A25" s="744" t="str" cm="1">
        <f t="array" ref="A25">_xlfn.XLOOKUP(D25, '⭐ SD-SUM-BBALL ⚾'!$G$1:G239, '⭐ SD-SUM-BBALL ⚾'!$A$1:A239)</f>
        <v>B-RET</v>
      </c>
      <c r="B25" s="744" t="str" cm="1">
        <f t="array" ref="B25">_xlfn.XLOOKUP(D25, '⭐ SD-SUM-BBALL ⚾'!$G$1:G239, '⭐ SD-SUM-BBALL ⚾'!$C$1:C239)</f>
        <v>C-2ND</v>
      </c>
      <c r="C25" s="744" t="str" cm="1">
        <f t="array" ref="C25">_xlfn.XLOOKUP(D25, '⭐ SD-SUM-BBALL ⚾'!$G$1:G239, '⭐ SD-SUM-BBALL ⚾'!$F$1:F239)</f>
        <v>USBDCC-S</v>
      </c>
      <c r="D25" s="744" t="s">
        <v>778</v>
      </c>
      <c r="E25" s="634" cm="1">
        <f t="array" ref="E25">_xlfn.XLOOKUP(D25, '⭐ SD-SUM-BBALL ⚾'!$G$1:G228, '⭐ SD-SUM-BBALL ⚾'!$Y$1:Y228)</f>
        <v>616</v>
      </c>
      <c r="F25" s="744" t="str" cm="1">
        <f t="array" ref="F25">_xlfn.XLOOKUP(D25, '⭐ SD-SUM-BBALL ⚾'!$G$1:$G239, '⭐ SD-SUM-BBALL ⚾'!M$1:$M239)</f>
        <v>gmoser1@chemeketa.edu</v>
      </c>
      <c r="G25" s="744" t="str" cm="1">
        <f t="array" ref="G25">IF(_xlfn.XLOOKUP(D25, '⭐ SD-SUM-BBALL ⚾'!$G$1:$G230, '⭐ SD-SUM-BBALL ⚾'!$N$1:N230)=0, " ", _xlfn.XLOOKUP(D25, '⭐ SD-SUM-BBALL ⚾'!$G$1:$G230, '⭐ SD-SUM-BBALL ⚾'!$N$1:N230))</f>
        <v xml:space="preserve"> </v>
      </c>
      <c r="H25" s="635" cm="1">
        <f t="array" ref="H25">_xlfn.XLOOKUP(D25, '⭐ SD-SUM-BBALL ⚾'!$G$1:$G392, '⭐ SD-SUM-BBALL ⚾'!$H$1:$H392)</f>
        <v>0</v>
      </c>
      <c r="I25" s="635" t="str" cm="1">
        <f t="array" ref="I25">_xlfn.XLOOKUP(D25, '⭐ SD-SUM-BBALL ⚾'!$G$1:$G392, '⭐ SD-SUM-BBALL ⚾'!$AO$1:AO392)</f>
        <v>4000 Lancaster Dr. NE Salem, OR 97305</v>
      </c>
      <c r="J25" s="635" t="str" cm="1">
        <f t="array" ref="J25">_xlfn.XLOOKUP(D25, '⭐ SD-SUM-BBALL ⚾'!$G$1:$G392, '⭐ SD-SUM-BBALL ⚾'!$V$1:V392)</f>
        <v>503-803-5656</v>
      </c>
      <c r="K25" s="744" t="str" cm="1">
        <f t="array" ref="K25">IF(_xlfn.XLOOKUP(D25, '⭐ SD-SUM-BBALL ⚾'!$G$1:$G230, '⭐ SD-SUM-BBALL ⚾'!$O$1:O230)=0, " ", _xlfn.XLOOKUP(D25, '⭐ SD-SUM-BBALL ⚾'!$G$1:$G230, '⭐ SD-SUM-BBALL ⚾'!$O$1:O230))</f>
        <v>Gerhett</v>
      </c>
      <c r="L25" s="744" t="str" cm="1">
        <f t="array" ref="L25">IF(_xlfn.XLOOKUP(D25, '⭐ SD-SUM-BBALL ⚾'!$G$1:$G230, '⭐ SD-SUM-BBALL ⚾'!$P$1:P230)=0, " ", _xlfn.XLOOKUP(D25, '⭐ SD-SUM-BBALL ⚾'!$G$1:$G230, '⭐ SD-SUM-BBALL ⚾'!$P$1:P230))</f>
        <v>Moser</v>
      </c>
      <c r="M25" s="742"/>
      <c r="N25" s="745" t="b">
        <v>1</v>
      </c>
      <c r="O25" s="745" t="b">
        <v>1</v>
      </c>
      <c r="P25" s="745" t="b">
        <v>1</v>
      </c>
      <c r="Q25" s="745" t="b">
        <v>1</v>
      </c>
      <c r="R25" s="745" t="b">
        <v>1</v>
      </c>
      <c r="S25" s="745" t="b">
        <v>1</v>
      </c>
      <c r="T25" s="745" t="b">
        <v>1</v>
      </c>
      <c r="U25" s="745" t="b">
        <v>1</v>
      </c>
      <c r="V25" s="745" t="b">
        <v>1</v>
      </c>
      <c r="W25" s="745" t="b">
        <v>1</v>
      </c>
      <c r="X25" s="745" t="b">
        <v>1</v>
      </c>
      <c r="Y25" s="745" t="b">
        <v>1</v>
      </c>
      <c r="Z25" s="745" t="b">
        <v>1</v>
      </c>
      <c r="AA25" s="745" t="b">
        <v>0</v>
      </c>
      <c r="AB25" s="745" t="b">
        <v>1</v>
      </c>
      <c r="AC25" s="745" t="b">
        <v>1</v>
      </c>
      <c r="AD25" s="745" t="b">
        <v>1</v>
      </c>
      <c r="AE25" s="745" t="b">
        <v>1</v>
      </c>
      <c r="AF25" s="742"/>
      <c r="AG25" s="746">
        <f>E25</f>
        <v>616</v>
      </c>
      <c r="AH25" s="746">
        <v>9</v>
      </c>
      <c r="AI25" s="746"/>
      <c r="AJ25" s="636">
        <v>27</v>
      </c>
      <c r="AK25" s="637">
        <v>35</v>
      </c>
      <c r="AL25" s="637">
        <v>47</v>
      </c>
      <c r="AM25" s="638">
        <v>59</v>
      </c>
      <c r="AN25" s="638">
        <v>71</v>
      </c>
      <c r="AO25" s="638">
        <v>76</v>
      </c>
      <c r="AP25" s="638">
        <v>85</v>
      </c>
      <c r="AQ25" s="637">
        <v>86</v>
      </c>
      <c r="AR25" s="638">
        <v>86</v>
      </c>
      <c r="AS25" s="638">
        <v>86</v>
      </c>
      <c r="AT25" s="638">
        <v>86</v>
      </c>
      <c r="AU25" s="639">
        <v>86</v>
      </c>
      <c r="AV25" s="747"/>
      <c r="AW25" s="746"/>
      <c r="AX25" s="742"/>
    </row>
    <row r="26" spans="1:50">
      <c r="A26" s="744" t="str" cm="1">
        <f t="array" ref="A26">_xlfn.XLOOKUP(D26, '⭐ SD-SUM-BBALL ⚾'!$G$1:G240, '⭐ SD-SUM-BBALL ⚾'!$A$1:A240)</f>
        <v>B-RET</v>
      </c>
      <c r="B26" s="744" t="str" cm="1">
        <f t="array" ref="B26">_xlfn.XLOOKUP(D26, '⭐ SD-SUM-BBALL ⚾'!$G$1:G240, '⭐ SD-SUM-BBALL ⚾'!$C$1:C240)</f>
        <v>D-RET</v>
      </c>
      <c r="C26" s="744" t="str" cm="1">
        <f t="array" ref="C26">_xlfn.XLOOKUP(D26, '⭐ SD-SUM-BBALL ⚾'!$G$1:G240, '⭐ SD-SUM-BBALL ⚾'!$F$1:F240)</f>
        <v>USBDCA-S</v>
      </c>
      <c r="D26" s="744" t="s">
        <v>2752</v>
      </c>
      <c r="E26" s="634" cm="1">
        <f t="array" ref="E26">_xlfn.XLOOKUP(D26, '⭐ SD-SUM-BBALL ⚾'!$G$1:G229, '⭐ SD-SUM-BBALL ⚾'!$Y$1:Y229)</f>
        <v>616</v>
      </c>
      <c r="F26" s="744" t="str" cm="1">
        <f t="array" ref="F26">_xlfn.XLOOKUP(D26, '⭐ SD-SUM-BBALL ⚾'!$G$1:$G240, '⭐ SD-SUM-BBALL ⚾'!M$1:$M240)</f>
        <v>jd.pruitt@coastalalabama.edu</v>
      </c>
      <c r="G26" s="744" t="str" cm="1">
        <f t="array" ref="G26">IF(_xlfn.XLOOKUP(D26, '⭐ SD-SUM-BBALL ⚾'!$G$1:$G231, '⭐ SD-SUM-BBALL ⚾'!$N$1:N231)=0, " ", _xlfn.XLOOKUP(D26, '⭐ SD-SUM-BBALL ⚾'!$G$1:$G231, '⭐ SD-SUM-BBALL ⚾'!$N$1:N231))</f>
        <v xml:space="preserve"> </v>
      </c>
      <c r="H26" s="635" cm="1">
        <f t="array" ref="H26">_xlfn.XLOOKUP(D26, '⭐ SD-SUM-BBALL ⚾'!$G$1:$G393, '⭐ SD-SUM-BBALL ⚾'!$H$1:$H393)</f>
        <v>0</v>
      </c>
      <c r="I26" s="635" t="str" cm="1">
        <f t="array" ref="I26">_xlfn.XLOOKUP(D26, '⭐ SD-SUM-BBALL ⚾'!$G$1:$G393, '⭐ SD-SUM-BBALL ⚾'!$AO$1:AO393)</f>
        <v>1900 US Hwy 31 Bay Minette , AL 36507</v>
      </c>
      <c r="J26" s="635" t="str" cm="1">
        <f t="array" ref="J26">_xlfn.XLOOKUP(D26, '⭐ SD-SUM-BBALL ⚾'!$G$1:$G393, '⭐ SD-SUM-BBALL ⚾'!$V$1:V393)</f>
        <v>334-714-7994</v>
      </c>
      <c r="K26" s="744" t="str" cm="1">
        <f t="array" ref="K26">IF(_xlfn.XLOOKUP(D26, '⭐ SD-SUM-BBALL ⚾'!$G$1:$G231, '⭐ SD-SUM-BBALL ⚾'!$O$1:O231)=0, " ", _xlfn.XLOOKUP(D26, '⭐ SD-SUM-BBALL ⚾'!$G$1:$G231, '⭐ SD-SUM-BBALL ⚾'!$O$1:O231))</f>
        <v>JD</v>
      </c>
      <c r="L26" s="744" t="str" cm="1">
        <f t="array" ref="L26">IF(_xlfn.XLOOKUP(D26, '⭐ SD-SUM-BBALL ⚾'!$G$1:$G231, '⭐ SD-SUM-BBALL ⚾'!$P$1:P231)=0, " ", _xlfn.XLOOKUP(D26, '⭐ SD-SUM-BBALL ⚾'!$G$1:$G231, '⭐ SD-SUM-BBALL ⚾'!$P$1:P231))</f>
        <v>Pruitt</v>
      </c>
      <c r="M26" s="742"/>
      <c r="N26" s="745" t="b">
        <v>1</v>
      </c>
      <c r="O26" s="745" t="b">
        <v>1</v>
      </c>
      <c r="P26" s="745" t="b">
        <v>1</v>
      </c>
      <c r="Q26" s="745" t="b">
        <v>1</v>
      </c>
      <c r="R26" s="745" t="b">
        <v>1</v>
      </c>
      <c r="S26" s="745" t="b">
        <v>1</v>
      </c>
      <c r="T26" s="745" t="b">
        <v>1</v>
      </c>
      <c r="U26" s="745" t="b">
        <v>1</v>
      </c>
      <c r="V26" s="745" t="b">
        <v>1</v>
      </c>
      <c r="W26" s="745" t="b">
        <v>1</v>
      </c>
      <c r="X26" s="745" t="b">
        <v>1</v>
      </c>
      <c r="Y26" s="745" t="b">
        <v>1</v>
      </c>
      <c r="Z26" s="745" t="b">
        <v>1</v>
      </c>
      <c r="AA26" s="745" t="b">
        <v>0</v>
      </c>
      <c r="AB26" s="745" t="b">
        <v>1</v>
      </c>
      <c r="AC26" s="745" t="b">
        <v>1</v>
      </c>
      <c r="AD26" s="745" t="b">
        <v>1</v>
      </c>
      <c r="AE26" s="745" t="b">
        <v>1</v>
      </c>
      <c r="AF26" s="742"/>
      <c r="AG26" s="746">
        <f>E26</f>
        <v>616</v>
      </c>
      <c r="AH26" s="746">
        <v>5</v>
      </c>
      <c r="AI26" s="746"/>
      <c r="AJ26" s="636">
        <v>18</v>
      </c>
      <c r="AK26" s="637">
        <v>22</v>
      </c>
      <c r="AL26" s="637">
        <v>33</v>
      </c>
      <c r="AM26" s="638">
        <v>38</v>
      </c>
      <c r="AN26" s="638">
        <v>41</v>
      </c>
      <c r="AO26" s="638">
        <v>46</v>
      </c>
      <c r="AP26" s="638">
        <v>51</v>
      </c>
      <c r="AQ26" s="637">
        <v>50</v>
      </c>
      <c r="AR26" s="638">
        <v>50</v>
      </c>
      <c r="AS26" s="638">
        <v>50</v>
      </c>
      <c r="AT26" s="638">
        <v>50</v>
      </c>
      <c r="AU26" s="639">
        <v>50</v>
      </c>
      <c r="AV26" s="747"/>
      <c r="AW26" s="746"/>
      <c r="AX26" s="742"/>
    </row>
    <row r="27" spans="1:50">
      <c r="A27" s="744" t="str" cm="1">
        <f t="array" ref="A27">_xlfn.XLOOKUP(D27, '⭐ SD-SUM-BBALL ⚾'!$G$1:G244, '⭐ SD-SUM-BBALL ⚾'!$A$1:A244)</f>
        <v>B-RET</v>
      </c>
      <c r="B27" s="744" t="str" cm="1">
        <f t="array" ref="B27">_xlfn.XLOOKUP(D27, '⭐ SD-SUM-BBALL ⚾'!$G$1:G244, '⭐ SD-SUM-BBALL ⚾'!$C$1:C244)</f>
        <v>C-2ND</v>
      </c>
      <c r="C27" s="744" t="str" cm="1">
        <f t="array" ref="C27">_xlfn.XLOOKUP(D27, '⭐ SD-SUM-BBALL ⚾'!$G$1:G244, '⭐ SD-SUM-BBALL ⚾'!$F$1:F244)</f>
        <v>USBDDG-S</v>
      </c>
      <c r="D27" s="744" t="s">
        <v>2762</v>
      </c>
      <c r="E27" s="634" cm="1">
        <f t="array" ref="E27">_xlfn.XLOOKUP(D27, '⭐ SD-SUM-BBALL ⚾'!$G$1:G233, '⭐ SD-SUM-BBALL ⚾'!$Y$1:Y233)</f>
        <v>616</v>
      </c>
      <c r="F27" s="744" t="str" cm="1">
        <f t="array" ref="F27">_xlfn.XLOOKUP(D27, '⭐ SD-SUM-BBALL ⚾'!$G$1:$G244, '⭐ SD-SUM-BBALL ⚾'!M$1:$M244)</f>
        <v>david.griffin@pnw.edu</v>
      </c>
      <c r="G27" s="744" t="str" cm="1">
        <f t="array" ref="G27">IF(_xlfn.XLOOKUP(D27, '⭐ SD-SUM-BBALL ⚾'!$G$1:$G235, '⭐ SD-SUM-BBALL ⚾'!$N$1:N235)=0, " ", _xlfn.XLOOKUP(D27, '⭐ SD-SUM-BBALL ⚾'!$G$1:$G235, '⭐ SD-SUM-BBALL ⚾'!$N$1:N235))</f>
        <v xml:space="preserve"> </v>
      </c>
      <c r="H27" s="635" cm="1">
        <f t="array" ref="H27">_xlfn.XLOOKUP(D27, '⭐ SD-SUM-BBALL ⚾'!$G$1:$G394, '⭐ SD-SUM-BBALL ⚾'!$H$1:$H394)</f>
        <v>0</v>
      </c>
      <c r="I27" s="635" t="str" cm="1">
        <f t="array" ref="I27">_xlfn.XLOOKUP(D27, '⭐ SD-SUM-BBALL ⚾'!$G$1:$G394, '⭐ SD-SUM-BBALL ⚾'!$AO$1:AO394)</f>
        <v>1200 W Main St Griffith, IN 46319</v>
      </c>
      <c r="J27" s="635" t="str" cm="1">
        <f t="array" ref="J27">_xlfn.XLOOKUP(D27, '⭐ SD-SUM-BBALL ⚾'!$G$1:$G394, '⭐ SD-SUM-BBALL ⚾'!$V$1:V394)</f>
        <v>219-765-6242</v>
      </c>
      <c r="K27" s="744" t="str" cm="1">
        <f t="array" ref="K27">IF(_xlfn.XLOOKUP(D27, '⭐ SD-SUM-BBALL ⚾'!$G$1:$G235, '⭐ SD-SUM-BBALL ⚾'!$O$1:O235)=0, " ", _xlfn.XLOOKUP(D27, '⭐ SD-SUM-BBALL ⚾'!$G$1:$G235, '⭐ SD-SUM-BBALL ⚾'!$O$1:O235))</f>
        <v>Dave</v>
      </c>
      <c r="L27" s="744" t="str" cm="1">
        <f t="array" ref="L27">IF(_xlfn.XLOOKUP(D27, '⭐ SD-SUM-BBALL ⚾'!$G$1:$G235, '⭐ SD-SUM-BBALL ⚾'!$P$1:P235)=0, " ", _xlfn.XLOOKUP(D27, '⭐ SD-SUM-BBALL ⚾'!$G$1:$G235, '⭐ SD-SUM-BBALL ⚾'!$P$1:P235))</f>
        <v>Griffin</v>
      </c>
      <c r="M27" s="742"/>
      <c r="N27" s="745" t="b">
        <v>1</v>
      </c>
      <c r="O27" s="745" t="b">
        <v>1</v>
      </c>
      <c r="P27" s="745" t="b">
        <v>1</v>
      </c>
      <c r="Q27" s="745" t="b">
        <v>1</v>
      </c>
      <c r="R27" s="745" t="b">
        <v>1</v>
      </c>
      <c r="S27" s="745" t="b">
        <v>1</v>
      </c>
      <c r="T27" s="745" t="b">
        <v>1</v>
      </c>
      <c r="U27" s="745" t="b">
        <v>1</v>
      </c>
      <c r="V27" s="745" t="b">
        <v>1</v>
      </c>
      <c r="W27" s="745" t="b">
        <v>1</v>
      </c>
      <c r="X27" s="745" t="b">
        <v>1</v>
      </c>
      <c r="Y27" s="745" t="b">
        <v>1</v>
      </c>
      <c r="Z27" s="745" t="b">
        <v>1</v>
      </c>
      <c r="AA27" s="745" t="b">
        <v>1</v>
      </c>
      <c r="AB27" s="745" t="b">
        <v>1</v>
      </c>
      <c r="AC27" s="745" t="b">
        <v>1</v>
      </c>
      <c r="AD27" s="745" t="b">
        <v>1</v>
      </c>
      <c r="AE27" s="745" t="b">
        <v>1</v>
      </c>
      <c r="AF27" s="742"/>
      <c r="AG27" s="746">
        <f>E27</f>
        <v>616</v>
      </c>
      <c r="AH27" s="746">
        <v>3</v>
      </c>
      <c r="AI27" s="746"/>
      <c r="AJ27" s="636">
        <v>4</v>
      </c>
      <c r="AK27" s="637">
        <v>4</v>
      </c>
      <c r="AL27" s="637">
        <v>4</v>
      </c>
      <c r="AM27" s="638">
        <v>8</v>
      </c>
      <c r="AN27" s="638">
        <v>9</v>
      </c>
      <c r="AO27" s="638">
        <v>14</v>
      </c>
      <c r="AP27" s="638">
        <v>21</v>
      </c>
      <c r="AQ27" s="637">
        <v>21</v>
      </c>
      <c r="AR27" s="638">
        <v>21</v>
      </c>
      <c r="AS27" s="638">
        <v>21</v>
      </c>
      <c r="AT27" s="638">
        <v>21</v>
      </c>
      <c r="AU27" s="639">
        <v>21</v>
      </c>
      <c r="AV27" s="747"/>
      <c r="AW27" s="746"/>
      <c r="AX27" s="742"/>
    </row>
    <row r="28" spans="1:50">
      <c r="A28" s="744" t="str" cm="1">
        <f t="array" ref="A28">_xlfn.XLOOKUP(D28, '⭐ SD-SUM-BBALL ⚾'!$G$1:G389, '⭐ SD-SUM-BBALL ⚾'!$A$1:A389)</f>
        <v>B-RET</v>
      </c>
      <c r="B28" s="744" t="str" cm="1">
        <f t="array" ref="B28">_xlfn.XLOOKUP(D28, '⭐ SD-SUM-BBALL ⚾'!$G$1:G389, '⭐ SD-SUM-BBALL ⚾'!$C$1:C389)</f>
        <v>C-2ND</v>
      </c>
      <c r="C28" s="744" t="str" cm="1">
        <f t="array" ref="C28">_xlfn.XLOOKUP(D28, '⭐ SD-SUM-BBALL ⚾'!$G$1:G389, '⭐ SD-SUM-BBALL ⚾'!$F$1:F389)</f>
        <v>USBDEXC-S</v>
      </c>
      <c r="D28" s="744" t="s">
        <v>181</v>
      </c>
      <c r="E28" s="634" cm="1">
        <f t="array" ref="E28">_xlfn.XLOOKUP(D28, '⭐ SD-SUM-BBALL ⚾'!$G$1:G238, '⭐ SD-SUM-BBALL ⚾'!$Y$1:Y238)</f>
        <v>616</v>
      </c>
      <c r="F28" s="744" t="str" cm="1">
        <f t="array" ref="F28">_xlfn.XLOOKUP(D28, '⭐ SD-SUM-BBALL ⚾'!$G$1:$G394, '⭐ SD-SUM-BBALL ⚾'!M$1:$M394)</f>
        <v>fthomas340@gmail.com</v>
      </c>
      <c r="G28" s="744" t="str" cm="1">
        <f t="array" ref="G28">IF(_xlfn.XLOOKUP(D28, '⭐ SD-SUM-BBALL ⚾'!$G$1:$G239, '⭐ SD-SUM-BBALL ⚾'!$N$1:N239)=0, " ", _xlfn.XLOOKUP(D28, '⭐ SD-SUM-BBALL ⚾'!$G$1:$G239, '⭐ SD-SUM-BBALL ⚾'!$N$1:N239))</f>
        <v xml:space="preserve"> </v>
      </c>
      <c r="H28" s="635" t="str" cm="1">
        <f t="array" ref="H28">_xlfn.XLOOKUP(D28, '⭐ SD-SUM-BBALL ⚾'!$G$1:$G395, '⭐ SD-SUM-BBALL ⚾'!$H$1:$H395)</f>
        <v>Victorville CC Field</v>
      </c>
      <c r="I28" s="635" t="str" cm="1">
        <f t="array" ref="I28">_xlfn.XLOOKUP(D28, '⭐ SD-SUM-BBALL ⚾'!$G$1:$G395, '⭐ SD-SUM-BBALL ⚾'!$AO$1:AO395)</f>
        <v>18422 Bear Valley Rd Victorville, CA 92392</v>
      </c>
      <c r="J28" s="635" t="str" cm="1">
        <f t="array" ref="J28">_xlfn.XLOOKUP(D28, '⭐ SD-SUM-BBALL ⚾'!$G$1:$G395, '⭐ SD-SUM-BBALL ⚾'!$V$1:V395)</f>
        <v>626-205-0430</v>
      </c>
      <c r="K28" s="744" t="str" cm="1">
        <f t="array" ref="K28">IF(_xlfn.XLOOKUP(D28, '⭐ SD-SUM-BBALL ⚾'!$G$1:$G239, '⭐ SD-SUM-BBALL ⚾'!$O$1:O239)=0, " ", _xlfn.XLOOKUP(D28, '⭐ SD-SUM-BBALL ⚾'!$G$1:$G239, '⭐ SD-SUM-BBALL ⚾'!$O$1:O239))</f>
        <v>Fernando</v>
      </c>
      <c r="L28" s="744" t="str" cm="1">
        <f t="array" ref="L28">IF(_xlfn.XLOOKUP(D28, '⭐ SD-SUM-BBALL ⚾'!$G$1:$G239, '⭐ SD-SUM-BBALL ⚾'!$P$1:P239)=0, " ", _xlfn.XLOOKUP(D28, '⭐ SD-SUM-BBALL ⚾'!$G$1:$G239, '⭐ SD-SUM-BBALL ⚾'!$P$1:P239))</f>
        <v>Thomas</v>
      </c>
      <c r="M28" s="742"/>
      <c r="N28" s="745" t="b">
        <v>1</v>
      </c>
      <c r="O28" s="745" t="b">
        <v>1</v>
      </c>
      <c r="P28" s="745" t="b">
        <v>1</v>
      </c>
      <c r="Q28" s="745" t="b">
        <v>1</v>
      </c>
      <c r="R28" s="745" t="b">
        <v>1</v>
      </c>
      <c r="S28" s="745" t="b">
        <v>1</v>
      </c>
      <c r="T28" s="745" t="b">
        <v>1</v>
      </c>
      <c r="U28" s="745" t="b">
        <v>1</v>
      </c>
      <c r="V28" s="745" t="b">
        <v>1</v>
      </c>
      <c r="W28" s="745" t="b">
        <v>1</v>
      </c>
      <c r="X28" s="745" t="b">
        <v>1</v>
      </c>
      <c r="Y28" s="745" t="b">
        <v>1</v>
      </c>
      <c r="Z28" s="745" t="b">
        <v>1</v>
      </c>
      <c r="AA28" s="745" t="b">
        <v>1</v>
      </c>
      <c r="AB28" s="745" t="b">
        <v>1</v>
      </c>
      <c r="AC28" s="745" t="b">
        <v>1</v>
      </c>
      <c r="AD28" s="745" t="b">
        <v>1</v>
      </c>
      <c r="AE28" s="745" t="b">
        <v>1</v>
      </c>
      <c r="AF28" s="742"/>
      <c r="AG28" s="746">
        <f>E28</f>
        <v>616</v>
      </c>
      <c r="AH28" s="746">
        <v>4</v>
      </c>
      <c r="AI28" s="746"/>
      <c r="AJ28" s="636">
        <v>18</v>
      </c>
      <c r="AK28" s="637">
        <v>21</v>
      </c>
      <c r="AL28" s="637">
        <v>36</v>
      </c>
      <c r="AM28" s="638">
        <v>42</v>
      </c>
      <c r="AN28" s="638">
        <v>48</v>
      </c>
      <c r="AO28" s="638">
        <v>49</v>
      </c>
      <c r="AP28" s="638">
        <v>54</v>
      </c>
      <c r="AQ28" s="637">
        <v>51</v>
      </c>
      <c r="AR28" s="638">
        <v>49</v>
      </c>
      <c r="AS28" s="638">
        <v>49</v>
      </c>
      <c r="AT28" s="638">
        <v>49</v>
      </c>
      <c r="AU28" s="639">
        <v>49</v>
      </c>
      <c r="AV28" s="747"/>
      <c r="AW28" s="746"/>
      <c r="AX28" s="742"/>
    </row>
    <row r="29" spans="1:50">
      <c r="A29" s="744" t="str" cm="1">
        <f t="array" ref="A29">_xlfn.XLOOKUP(D29, '⭐ SD-SUM-BBALL ⚾'!$G$1:G260, '⭐ SD-SUM-BBALL ⚾'!$A$1:A260)</f>
        <v>B-RET</v>
      </c>
      <c r="B29" s="744" t="str" cm="1">
        <f t="array" ref="B29">_xlfn.XLOOKUP(D29, '⭐ SD-SUM-BBALL ⚾'!$G$1:G260, '⭐ SD-SUM-BBALL ⚾'!$C$1:C260)</f>
        <v>C-2ND</v>
      </c>
      <c r="C29" s="744" t="str" cm="1">
        <f t="array" ref="C29">_xlfn.XLOOKUP(D29, '⭐ SD-SUM-BBALL ⚾'!$G$1:G260, '⭐ SD-SUM-BBALL ⚾'!$F$1:F260)</f>
        <v>USBDGSC-S</v>
      </c>
      <c r="D29" s="744" t="s">
        <v>1060</v>
      </c>
      <c r="E29" s="634" cm="1">
        <f t="array" ref="E29">_xlfn.XLOOKUP(D29, '⭐ SD-SUM-BBALL ⚾'!$G$1:G247, '⭐ SD-SUM-BBALL ⚾'!$Y$1:Y247)</f>
        <v>616</v>
      </c>
      <c r="F29" s="744" t="str" cm="1">
        <f t="array" ref="F29">_xlfn.XLOOKUP(D29, '⭐ SD-SUM-BBALL ⚾'!$G$1:$G260, '⭐ SD-SUM-BBALL ⚾'!M$1:$M260)</f>
        <v>spiropsaltis@aol.com</v>
      </c>
      <c r="G29" s="744" t="str" cm="1">
        <f t="array" ref="G29">IF(_xlfn.XLOOKUP(D29, '⭐ SD-SUM-BBALL ⚾'!$G$1:$G249, '⭐ SD-SUM-BBALL ⚾'!$N$1:N249)=0, " ", _xlfn.XLOOKUP(D29, '⭐ SD-SUM-BBALL ⚾'!$G$1:$G249, '⭐ SD-SUM-BBALL ⚾'!$N$1:N249))</f>
        <v xml:space="preserve"> </v>
      </c>
      <c r="H29" s="635" t="str" cm="1">
        <f t="array" ref="H29">_xlfn.XLOOKUP(D29, '⭐ SD-SUM-BBALL ⚾'!$G$1:$G396, '⭐ SD-SUM-BBALL ⚾'!$H$1:$H396)</f>
        <v>Scholl Canyon Field</v>
      </c>
      <c r="I29" s="635" t="str" cm="1">
        <f t="array" ref="I29">_xlfn.XLOOKUP(D29, '⭐ SD-SUM-BBALL ⚾'!$G$1:$G396, '⭐ SD-SUM-BBALL ⚾'!$AO$1:AO396)</f>
        <v>3200 E. Glenoaks Blvd Glendale, CA 91206</v>
      </c>
      <c r="J29" s="635" t="str" cm="1">
        <f t="array" ref="J29">_xlfn.XLOOKUP(D29, '⭐ SD-SUM-BBALL ⚾'!$G$1:$G396, '⭐ SD-SUM-BBALL ⚾'!$V$1:V396)</f>
        <v>818-253-6503</v>
      </c>
      <c r="K29" s="744" t="str" cm="1">
        <f t="array" ref="K29">IF(_xlfn.XLOOKUP(D29, '⭐ SD-SUM-BBALL ⚾'!$G$1:$G249, '⭐ SD-SUM-BBALL ⚾'!$O$1:O249)=0, " ", _xlfn.XLOOKUP(D29, '⭐ SD-SUM-BBALL ⚾'!$G$1:$G249, '⭐ SD-SUM-BBALL ⚾'!$O$1:O249))</f>
        <v>Spiro</v>
      </c>
      <c r="L29" s="744" t="str" cm="1">
        <f t="array" ref="L29">IF(_xlfn.XLOOKUP(D29, '⭐ SD-SUM-BBALL ⚾'!$G$1:$G249, '⭐ SD-SUM-BBALL ⚾'!$P$1:P249)=0, " ", _xlfn.XLOOKUP(D29, '⭐ SD-SUM-BBALL ⚾'!$G$1:$G249, '⭐ SD-SUM-BBALL ⚾'!$P$1:P249))</f>
        <v>Psaltis</v>
      </c>
      <c r="M29" s="742"/>
      <c r="N29" s="745" t="b">
        <v>1</v>
      </c>
      <c r="O29" s="745" t="b">
        <v>1</v>
      </c>
      <c r="P29" s="745" t="b">
        <v>1</v>
      </c>
      <c r="Q29" s="745" t="b">
        <v>1</v>
      </c>
      <c r="R29" s="745" t="b">
        <v>1</v>
      </c>
      <c r="S29" s="745" t="b">
        <v>1</v>
      </c>
      <c r="T29" s="745" t="b">
        <v>1</v>
      </c>
      <c r="U29" s="745" t="b">
        <v>1</v>
      </c>
      <c r="V29" s="745" t="b">
        <v>1</v>
      </c>
      <c r="W29" s="745" t="b">
        <v>1</v>
      </c>
      <c r="X29" s="745" t="b">
        <v>1</v>
      </c>
      <c r="Y29" s="745" t="b">
        <v>1</v>
      </c>
      <c r="Z29" s="745" t="b">
        <v>1</v>
      </c>
      <c r="AA29" s="745" t="b">
        <v>1</v>
      </c>
      <c r="AB29" s="745" t="b">
        <v>1</v>
      </c>
      <c r="AC29" s="745" t="b">
        <v>1</v>
      </c>
      <c r="AD29" s="745" t="b">
        <v>1</v>
      </c>
      <c r="AE29" s="745" t="b">
        <v>1</v>
      </c>
      <c r="AF29" s="742"/>
      <c r="AG29" s="746">
        <f>E29</f>
        <v>616</v>
      </c>
      <c r="AH29" s="746">
        <v>8</v>
      </c>
      <c r="AI29" s="746"/>
      <c r="AJ29" s="636">
        <v>25</v>
      </c>
      <c r="AK29" s="637">
        <v>31</v>
      </c>
      <c r="AL29" s="637">
        <v>39</v>
      </c>
      <c r="AM29" s="638">
        <v>40</v>
      </c>
      <c r="AN29" s="638">
        <v>43</v>
      </c>
      <c r="AO29" s="638">
        <v>51</v>
      </c>
      <c r="AP29" s="638">
        <v>55</v>
      </c>
      <c r="AQ29" s="637">
        <v>53</v>
      </c>
      <c r="AR29" s="638">
        <v>53</v>
      </c>
      <c r="AS29" s="638">
        <v>53</v>
      </c>
      <c r="AT29" s="638">
        <v>53</v>
      </c>
      <c r="AU29" s="639">
        <v>53</v>
      </c>
      <c r="AV29" s="747"/>
      <c r="AW29" s="746"/>
      <c r="AX29" s="742"/>
    </row>
    <row r="30" spans="1:50">
      <c r="A30" s="744" t="str" cm="1">
        <f t="array" ref="A30">_xlfn.XLOOKUP(D30, '⭐ SD-SUM-BBALL ⚾'!$G$1:G375, '⭐ SD-SUM-BBALL ⚾'!$A$1:A375)</f>
        <v>V-ANDRE-RET</v>
      </c>
      <c r="B30" s="744" t="str" cm="1">
        <f t="array" ref="B30">_xlfn.XLOOKUP(D30, '⭐ SD-SUM-BBALL ⚾'!$G$1:G375, '⭐ SD-SUM-BBALL ⚾'!$C$1:C375)</f>
        <v>X-ANDRE</v>
      </c>
      <c r="C30" s="744" t="str" cm="1">
        <f t="array" ref="C30">_xlfn.XLOOKUP(D30, '⭐ SD-SUM-BBALL ⚾'!$G$1:G375, '⭐ SD-SUM-BBALL ⚾'!$F$1:F375)</f>
        <v>USBDTB1-S</v>
      </c>
      <c r="D30" s="744" t="s">
        <v>3110</v>
      </c>
      <c r="E30" s="634" cm="1">
        <f t="array" ref="E30">_xlfn.XLOOKUP(D30, '⭐ SD-SUM-BBALL ⚾'!$G$1:G260, '⭐ SD-SUM-BBALL ⚾'!$Y$1:Y260)</f>
        <v>616</v>
      </c>
      <c r="F30" s="744" t="str" cm="1">
        <f t="array" ref="F30">_xlfn.XLOOKUP(D30, '⭐ SD-SUM-BBALL ⚾'!$G$1:$G362, '⭐ SD-SUM-BBALL ⚾'!M$1:$M362)</f>
        <v>margiet907615@gmail.com</v>
      </c>
      <c r="G30" s="744" t="str" cm="1">
        <f t="array" ref="G30">IF(_xlfn.XLOOKUP(D30, '⭐ SD-SUM-BBALL ⚾'!$G$1:$G262, '⭐ SD-SUM-BBALL ⚾'!$N$1:N262)=0, " ", _xlfn.XLOOKUP(D30, '⭐ SD-SUM-BBALL ⚾'!$G$1:$G262, '⭐ SD-SUM-BBALL ⚾'!$N$1:N262))</f>
        <v>Michaelrosati77@gmail.com</v>
      </c>
      <c r="H30" s="635" cm="1">
        <f t="array" ref="H30">_xlfn.XLOOKUP(D30, '⭐ SD-SUM-BBALL ⚾'!$G$1:$G398, '⭐ SD-SUM-BBALL ⚾'!$H$1:$H398)</f>
        <v>0</v>
      </c>
      <c r="I30" s="635" t="str" cm="1">
        <f t="array" ref="I30">_xlfn.XLOOKUP(D30, '⭐ SD-SUM-BBALL ⚾'!$G$1:$G398, '⭐ SD-SUM-BBALL ⚾'!$AO$1:AO398)</f>
        <v>6910 Stroop Lane Smyrna, TN 37167</v>
      </c>
      <c r="J30" s="635" cm="1">
        <f t="array" ref="J30">_xlfn.XLOOKUP(D30, '⭐ SD-SUM-BBALL ⚾'!$G$1:$G398, '⭐ SD-SUM-BBALL ⚾'!$V$1:V398)</f>
        <v>0</v>
      </c>
      <c r="K30" s="744" t="str" cm="1">
        <f t="array" ref="K30">IF(_xlfn.XLOOKUP(D30, '⭐ SD-SUM-BBALL ⚾'!$G$1:$G263, '⭐ SD-SUM-BBALL ⚾'!$O$1:O263)=0, " ", _xlfn.XLOOKUP(D30, '⭐ SD-SUM-BBALL ⚾'!$G$1:$G263, '⭐ SD-SUM-BBALL ⚾'!$O$1:O263))</f>
        <v>Michael</v>
      </c>
      <c r="L30" s="744" t="str" cm="1">
        <f t="array" ref="L30">IF(_xlfn.XLOOKUP(D30, '⭐ SD-SUM-BBALL ⚾'!$G$1:$G263, '⭐ SD-SUM-BBALL ⚾'!$P$1:P263)=0, " ", _xlfn.XLOOKUP(D30, '⭐ SD-SUM-BBALL ⚾'!$G$1:$G263, '⭐ SD-SUM-BBALL ⚾'!$P$1:P263))</f>
        <v>Rosati</v>
      </c>
      <c r="M30" s="742"/>
      <c r="N30" s="745" t="b">
        <v>1</v>
      </c>
      <c r="O30" s="745" t="b">
        <v>1</v>
      </c>
      <c r="P30" s="745" t="b">
        <v>1</v>
      </c>
      <c r="Q30" s="745" t="b">
        <v>1</v>
      </c>
      <c r="R30" s="745" t="b">
        <v>1</v>
      </c>
      <c r="S30" s="745" t="b">
        <v>1</v>
      </c>
      <c r="T30" s="745" t="b">
        <v>1</v>
      </c>
      <c r="U30" s="745" t="b">
        <v>1</v>
      </c>
      <c r="V30" s="745" t="b">
        <v>1</v>
      </c>
      <c r="W30" s="745" t="b">
        <v>1</v>
      </c>
      <c r="X30" s="745" t="b">
        <v>1</v>
      </c>
      <c r="Y30" s="745" t="b">
        <v>1</v>
      </c>
      <c r="Z30" s="745" t="b">
        <v>1</v>
      </c>
      <c r="AA30" s="745" t="b">
        <v>1</v>
      </c>
      <c r="AB30" s="745" t="b">
        <v>1</v>
      </c>
      <c r="AC30" s="745" t="b">
        <v>1</v>
      </c>
      <c r="AD30" s="745" t="b">
        <v>1</v>
      </c>
      <c r="AE30" s="745" t="b">
        <v>1</v>
      </c>
      <c r="AF30" s="742"/>
      <c r="AG30" s="746">
        <f>E30</f>
        <v>616</v>
      </c>
      <c r="AH30" s="746">
        <v>2</v>
      </c>
      <c r="AI30" s="746"/>
      <c r="AJ30" s="636">
        <v>4</v>
      </c>
      <c r="AK30" s="637">
        <v>7</v>
      </c>
      <c r="AL30" s="637">
        <v>8</v>
      </c>
      <c r="AM30" s="638">
        <v>12</v>
      </c>
      <c r="AN30" s="638">
        <v>14</v>
      </c>
      <c r="AO30" s="638">
        <v>18</v>
      </c>
      <c r="AP30" s="638">
        <v>19</v>
      </c>
      <c r="AQ30" s="637">
        <v>18</v>
      </c>
      <c r="AR30" s="638">
        <v>18</v>
      </c>
      <c r="AS30" s="638">
        <v>18</v>
      </c>
      <c r="AT30" s="638">
        <v>18</v>
      </c>
      <c r="AU30" s="639">
        <v>18</v>
      </c>
      <c r="AV30" s="747"/>
      <c r="AW30" s="746"/>
      <c r="AX30" s="742"/>
    </row>
    <row r="31" spans="1:50">
      <c r="A31" s="744" t="str" cm="1">
        <f t="array" ref="A31">_xlfn.XLOOKUP(D31, '⭐ SD-SUM-BBALL ⚾'!$G$1:G277, '⭐ SD-SUM-BBALL ⚾'!$A$1:A277)</f>
        <v>B-RET</v>
      </c>
      <c r="B31" s="744" t="str" cm="1">
        <f t="array" ref="B31">_xlfn.XLOOKUP(D31, '⭐ SD-SUM-BBALL ⚾'!$G$1:G277, '⭐ SD-SUM-BBALL ⚾'!$C$1:C277)</f>
        <v>D-RET</v>
      </c>
      <c r="C31" s="744" t="str" cm="1">
        <f t="array" ref="C31">_xlfn.XLOOKUP(D31, '⭐ SD-SUM-BBALL ⚾'!$G$1:G277, '⭐ SD-SUM-BBALL ⚾'!$F$1:F277)</f>
        <v>USBDLHS1-S</v>
      </c>
      <c r="D31" s="744" t="s">
        <v>2810</v>
      </c>
      <c r="E31" s="634" cm="1">
        <f t="array" ref="E31">_xlfn.XLOOKUP(D31, '⭐ SD-SUM-BBALL ⚾'!$G$1:G262, '⭐ SD-SUM-BBALL ⚾'!$Y$1:Y262)</f>
        <v>616</v>
      </c>
      <c r="F31" s="744" t="str" cm="1">
        <f t="array" ref="F31">_xlfn.XLOOKUP(D31, '⭐ SD-SUM-BBALL ⚾'!$G$1:$G277, '⭐ SD-SUM-BBALL ⚾'!M$1:$M277)</f>
        <v>Jacob.Kaase@hayscisd.net</v>
      </c>
      <c r="G31" s="744" t="str" cm="1">
        <f t="array" ref="G31">IF(_xlfn.XLOOKUP(D31, '⭐ SD-SUM-BBALL ⚾'!$G$1:$G264, '⭐ SD-SUM-BBALL ⚾'!$N$1:N264)=0, " ", _xlfn.XLOOKUP(D31, '⭐ SD-SUM-BBALL ⚾'!$G$1:$G264, '⭐ SD-SUM-BBALL ⚾'!$N$1:N264))</f>
        <v xml:space="preserve"> </v>
      </c>
      <c r="H31" s="635" cm="1">
        <f t="array" ref="H31">_xlfn.XLOOKUP(D31, '⭐ SD-SUM-BBALL ⚾'!$G$1:$G399, '⭐ SD-SUM-BBALL ⚾'!$H$1:$H399)</f>
        <v>0</v>
      </c>
      <c r="I31" s="635" t="str" cm="1">
        <f t="array" ref="I31">_xlfn.XLOOKUP(D31, '⭐ SD-SUM-BBALL ⚾'!$G$1:$G399, '⭐ SD-SUM-BBALL ⚾'!$AO$1:AO399)</f>
        <v>1700 Lehman Rd Kyle, TX 78640</v>
      </c>
      <c r="J31" s="635" t="str" cm="1">
        <f t="array" ref="J31">_xlfn.XLOOKUP(D31, '⭐ SD-SUM-BBALL ⚾'!$G$1:$G399, '⭐ SD-SUM-BBALL ⚾'!$V$1:V399)</f>
        <v>512-922-8841</v>
      </c>
      <c r="K31" s="744" t="str" cm="1">
        <f t="array" ref="K31">IF(_xlfn.XLOOKUP(D31, '⭐ SD-SUM-BBALL ⚾'!$G$1:$G265, '⭐ SD-SUM-BBALL ⚾'!$O$1:O265)=0, " ", _xlfn.XLOOKUP(D31, '⭐ SD-SUM-BBALL ⚾'!$G$1:$G265, '⭐ SD-SUM-BBALL ⚾'!$O$1:O265))</f>
        <v>Jacob</v>
      </c>
      <c r="L31" s="744" t="str" cm="1">
        <f t="array" ref="L31">IF(_xlfn.XLOOKUP(D31, '⭐ SD-SUM-BBALL ⚾'!$G$1:$G265, '⭐ SD-SUM-BBALL ⚾'!$P$1:P265)=0, " ", _xlfn.XLOOKUP(D31, '⭐ SD-SUM-BBALL ⚾'!$G$1:$G265, '⭐ SD-SUM-BBALL ⚾'!$P$1:P265))</f>
        <v>Kaase</v>
      </c>
      <c r="M31" s="742"/>
      <c r="N31" s="745" t="b">
        <v>1</v>
      </c>
      <c r="O31" s="745" t="b">
        <v>1</v>
      </c>
      <c r="P31" s="745" t="b">
        <v>1</v>
      </c>
      <c r="Q31" s="745" t="b">
        <v>1</v>
      </c>
      <c r="R31" s="745" t="b">
        <v>1</v>
      </c>
      <c r="S31" s="745" t="b">
        <v>1</v>
      </c>
      <c r="T31" s="745" t="b">
        <v>1</v>
      </c>
      <c r="U31" s="745" t="b">
        <v>1</v>
      </c>
      <c r="V31" s="745" t="b">
        <v>1</v>
      </c>
      <c r="W31" s="745" t="b">
        <v>1</v>
      </c>
      <c r="X31" s="745" t="b">
        <v>1</v>
      </c>
      <c r="Y31" s="745" t="b">
        <v>1</v>
      </c>
      <c r="Z31" s="745" t="b">
        <v>1</v>
      </c>
      <c r="AA31" s="745" t="b">
        <v>0</v>
      </c>
      <c r="AB31" s="745" t="b">
        <v>1</v>
      </c>
      <c r="AC31" s="745" t="b">
        <v>1</v>
      </c>
      <c r="AD31" s="745" t="b">
        <v>1</v>
      </c>
      <c r="AE31" s="745" t="b">
        <v>1</v>
      </c>
      <c r="AF31" s="742"/>
      <c r="AG31" s="746">
        <f>E31</f>
        <v>616</v>
      </c>
      <c r="AH31" s="746">
        <v>4</v>
      </c>
      <c r="AI31" s="746"/>
      <c r="AJ31" s="636">
        <v>21</v>
      </c>
      <c r="AK31" s="637">
        <v>26</v>
      </c>
      <c r="AL31" s="637">
        <v>39</v>
      </c>
      <c r="AM31" s="638">
        <v>44</v>
      </c>
      <c r="AN31" s="638">
        <v>52</v>
      </c>
      <c r="AO31" s="638">
        <v>58</v>
      </c>
      <c r="AP31" s="638">
        <v>64</v>
      </c>
      <c r="AQ31" s="637">
        <v>64</v>
      </c>
      <c r="AR31" s="638">
        <v>64</v>
      </c>
      <c r="AS31" s="638">
        <v>64</v>
      </c>
      <c r="AT31" s="638">
        <v>64</v>
      </c>
      <c r="AU31" s="639">
        <v>64</v>
      </c>
      <c r="AV31" s="747"/>
      <c r="AW31" s="746"/>
      <c r="AX31" s="742"/>
    </row>
    <row r="32" spans="1:50">
      <c r="A32" s="744" t="str" cm="1">
        <f t="array" ref="A32">_xlfn.XLOOKUP(D32, '⭐ SD-SUM-BBALL ⚾'!$G$1:G278, '⭐ SD-SUM-BBALL ⚾'!$A$1:A278)</f>
        <v>B-RET</v>
      </c>
      <c r="B32" s="744" t="str" cm="1">
        <f t="array" ref="B32">_xlfn.XLOOKUP(D32, '⭐ SD-SUM-BBALL ⚾'!$G$1:G278, '⭐ SD-SUM-BBALL ⚾'!$C$1:C278)</f>
        <v>C-2ND</v>
      </c>
      <c r="C32" s="744" t="str" cm="1">
        <f t="array" ref="C32">_xlfn.XLOOKUP(D32, '⭐ SD-SUM-BBALL ⚾'!$G$1:G278, '⭐ SD-SUM-BBALL ⚾'!$F$1:F278)</f>
        <v>USBDMJ1-S</v>
      </c>
      <c r="D32" s="744" t="s">
        <v>2818</v>
      </c>
      <c r="E32" s="634" cm="1">
        <f t="array" ref="E32">_xlfn.XLOOKUP(D32, '⭐ SD-SUM-BBALL ⚾'!$G$1:G264, '⭐ SD-SUM-BBALL ⚾'!$Y$1:Y264)</f>
        <v>616</v>
      </c>
      <c r="F32" s="744" t="str" cm="1">
        <f t="array" ref="F32">_xlfn.XLOOKUP(D32, '⭐ SD-SUM-BBALL ⚾'!$G$1:$G278, '⭐ SD-SUM-BBALL ⚾'!M$1:$M278)</f>
        <v>cha100@madison-schools.com</v>
      </c>
      <c r="G32" s="744" t="str" cm="1">
        <f t="array" ref="G32">IF(_xlfn.XLOOKUP(D32, '⭐ SD-SUM-BBALL ⚾'!$G$1:$G266, '⭐ SD-SUM-BBALL ⚾'!$N$1:N266)=0, " ", _xlfn.XLOOKUP(D32, '⭐ SD-SUM-BBALL ⚾'!$G$1:$G266, '⭐ SD-SUM-BBALL ⚾'!$N$1:N266))</f>
        <v xml:space="preserve"> </v>
      </c>
      <c r="H32" s="635" cm="1">
        <f t="array" ref="H32">_xlfn.XLOOKUP(D32, '⭐ SD-SUM-BBALL ⚾'!$G$1:$G400, '⭐ SD-SUM-BBALL ⚾'!$H$1:$H400)</f>
        <v>0</v>
      </c>
      <c r="I32" s="635" t="str" cm="1">
        <f t="array" ref="I32">_xlfn.XLOOKUP(D32, '⭐ SD-SUM-BBALL ⚾'!$G$1:$G400, '⭐ SD-SUM-BBALL ⚾'!$AO$1:AO400)</f>
        <v>308 New Mannsdale Rd Madison, MS 39110</v>
      </c>
      <c r="J32" s="635" t="str" cm="1">
        <f t="array" ref="J32">_xlfn.XLOOKUP(D32, '⭐ SD-SUM-BBALL ⚾'!$G$1:$G400, '⭐ SD-SUM-BBALL ⚾'!$V$1:V400)</f>
        <v>601-606-0377</v>
      </c>
      <c r="K32" s="744" t="str" cm="1">
        <f t="array" ref="K32">IF(_xlfn.XLOOKUP(D32, '⭐ SD-SUM-BBALL ⚾'!$G$1:$G267, '⭐ SD-SUM-BBALL ⚾'!$O$1:O267)=0, " ", _xlfn.XLOOKUP(D32, '⭐ SD-SUM-BBALL ⚾'!$G$1:$G267, '⭐ SD-SUM-BBALL ⚾'!$O$1:O267))</f>
        <v xml:space="preserve">Eddie </v>
      </c>
      <c r="L32" s="744" t="str" cm="1">
        <f t="array" ref="L32">IF(_xlfn.XLOOKUP(D32, '⭐ SD-SUM-BBALL ⚾'!$G$1:$G267, '⭐ SD-SUM-BBALL ⚾'!$P$1:P267)=0, " ", _xlfn.XLOOKUP(D32, '⭐ SD-SUM-BBALL ⚾'!$G$1:$G267, '⭐ SD-SUM-BBALL ⚾'!$P$1:P267))</f>
        <v>Easley</v>
      </c>
      <c r="M32" s="742"/>
      <c r="N32" s="745" t="b">
        <v>1</v>
      </c>
      <c r="O32" s="745" t="b">
        <v>1</v>
      </c>
      <c r="P32" s="745" t="b">
        <v>1</v>
      </c>
      <c r="Q32" s="745" t="b">
        <v>1</v>
      </c>
      <c r="R32" s="745" t="b">
        <v>1</v>
      </c>
      <c r="S32" s="745" t="b">
        <v>1</v>
      </c>
      <c r="T32" s="745" t="b">
        <v>1</v>
      </c>
      <c r="U32" s="745" t="b">
        <v>1</v>
      </c>
      <c r="V32" s="745" t="b">
        <v>1</v>
      </c>
      <c r="W32" s="745" t="b">
        <v>1</v>
      </c>
      <c r="X32" s="745" t="b">
        <v>1</v>
      </c>
      <c r="Y32" s="745" t="b">
        <v>1</v>
      </c>
      <c r="Z32" s="745" t="b">
        <v>1</v>
      </c>
      <c r="AA32" s="745" t="b">
        <v>1</v>
      </c>
      <c r="AB32" s="745" t="b">
        <v>1</v>
      </c>
      <c r="AC32" s="745" t="b">
        <v>1</v>
      </c>
      <c r="AD32" s="745" t="b">
        <v>1</v>
      </c>
      <c r="AE32" s="745" t="b">
        <v>1</v>
      </c>
      <c r="AF32" s="742"/>
      <c r="AG32" s="746">
        <f>E32</f>
        <v>616</v>
      </c>
      <c r="AH32" s="746">
        <v>3</v>
      </c>
      <c r="AI32" s="746"/>
      <c r="AJ32" s="636">
        <v>9</v>
      </c>
      <c r="AK32" s="637">
        <v>11</v>
      </c>
      <c r="AL32" s="637">
        <v>13</v>
      </c>
      <c r="AM32" s="638">
        <v>14</v>
      </c>
      <c r="AN32" s="638">
        <v>15</v>
      </c>
      <c r="AO32" s="638">
        <v>21</v>
      </c>
      <c r="AP32" s="638">
        <v>26</v>
      </c>
      <c r="AQ32" s="637">
        <v>25</v>
      </c>
      <c r="AR32" s="638">
        <v>25</v>
      </c>
      <c r="AS32" s="638">
        <v>25</v>
      </c>
      <c r="AT32" s="638">
        <v>25</v>
      </c>
      <c r="AU32" s="639">
        <v>25</v>
      </c>
      <c r="AV32" s="747"/>
      <c r="AW32" s="746"/>
      <c r="AX32" s="742"/>
    </row>
    <row r="33" spans="1:50">
      <c r="A33" s="744" t="str" cm="1">
        <f t="array" ref="A33">_xlfn.XLOOKUP(D33, '⭐ SD-SUM-BBALL ⚾'!$G$1:G280, '⭐ SD-SUM-BBALL ⚾'!$A$1:A280)</f>
        <v>B-RET</v>
      </c>
      <c r="B33" s="744" t="str" cm="1">
        <f t="array" ref="B33">_xlfn.XLOOKUP(D33, '⭐ SD-SUM-BBALL ⚾'!$G$1:G280, '⭐ SD-SUM-BBALL ⚾'!$C$1:C280)</f>
        <v>D-RET</v>
      </c>
      <c r="C33" s="744" t="str" cm="1">
        <f t="array" ref="C33">_xlfn.XLOOKUP(D33, '⭐ SD-SUM-BBALL ⚾'!$G$1:G280, '⭐ SD-SUM-BBALL ⚾'!$F$1:F280)</f>
        <v>USBDMLC-S</v>
      </c>
      <c r="D33" s="744" t="s">
        <v>2823</v>
      </c>
      <c r="E33" s="634" cm="1">
        <f t="array" ref="E33">_xlfn.XLOOKUP(D33, '⭐ SD-SUM-BBALL ⚾'!$G$1:G266, '⭐ SD-SUM-BBALL ⚾'!$Y$1:Y266)</f>
        <v>616</v>
      </c>
      <c r="F33" s="744" t="str" cm="1">
        <f t="array" ref="F33">_xlfn.XLOOKUP(D33, '⭐ SD-SUM-BBALL ⚾'!$G$1:$G280, '⭐ SD-SUM-BBALL ⚾'!M$1:$M280)</f>
        <v>randy.p.barber@gmail.com</v>
      </c>
      <c r="G33" s="744" t="str" cm="1">
        <f t="array" ref="G33">IF(_xlfn.XLOOKUP(D33, '⭐ SD-SUM-BBALL ⚾'!$G$1:$G268, '⭐ SD-SUM-BBALL ⚾'!$N$1:N268)=0, " ", _xlfn.XLOOKUP(D33, '⭐ SD-SUM-BBALL ⚾'!$G$1:$G268, '⭐ SD-SUM-BBALL ⚾'!$N$1:N268))</f>
        <v xml:space="preserve"> </v>
      </c>
      <c r="H33" s="635" cm="1">
        <f t="array" ref="H33">_xlfn.XLOOKUP(D33, '⭐ SD-SUM-BBALL ⚾'!$G$1:$G401, '⭐ SD-SUM-BBALL ⚾'!$H$1:$H401)</f>
        <v>0</v>
      </c>
      <c r="I33" s="635" t="str" cm="1">
        <f t="array" ref="I33">_xlfn.XLOOKUP(D33, '⭐ SD-SUM-BBALL ⚾'!$G$1:$G401, '⭐ SD-SUM-BBALL ⚾'!$AO$1:AO401)</f>
        <v>3825 Johnston Oehler Rd Charlotte, NC 28269</v>
      </c>
      <c r="J33" s="635" t="str" cm="1">
        <f t="array" ref="J33">_xlfn.XLOOKUP(D33, '⭐ SD-SUM-BBALL ⚾'!$G$1:$G401, '⭐ SD-SUM-BBALL ⚾'!$V$1:V401)</f>
        <v>704-453-1280</v>
      </c>
      <c r="K33" s="744" t="str" cm="1">
        <f t="array" ref="K33">IF(_xlfn.XLOOKUP(D33, '⭐ SD-SUM-BBALL ⚾'!$G$1:$G269, '⭐ SD-SUM-BBALL ⚾'!$O$1:O269)=0, " ", _xlfn.XLOOKUP(D33, '⭐ SD-SUM-BBALL ⚾'!$G$1:$G269, '⭐ SD-SUM-BBALL ⚾'!$O$1:O269))</f>
        <v>Pat</v>
      </c>
      <c r="L33" s="744" t="str" cm="1">
        <f t="array" ref="L33">IF(_xlfn.XLOOKUP(D33, '⭐ SD-SUM-BBALL ⚾'!$G$1:$G269, '⭐ SD-SUM-BBALL ⚾'!$P$1:P269)=0, " ", _xlfn.XLOOKUP(D33, '⭐ SD-SUM-BBALL ⚾'!$G$1:$G269, '⭐ SD-SUM-BBALL ⚾'!$P$1:P269))</f>
        <v>Barber</v>
      </c>
      <c r="M33" s="742"/>
      <c r="N33" s="745" t="b">
        <v>1</v>
      </c>
      <c r="O33" s="745" t="b">
        <v>1</v>
      </c>
      <c r="P33" s="745" t="b">
        <v>1</v>
      </c>
      <c r="Q33" s="745" t="b">
        <v>1</v>
      </c>
      <c r="R33" s="745" t="b">
        <v>1</v>
      </c>
      <c r="S33" s="745" t="b">
        <v>1</v>
      </c>
      <c r="T33" s="745" t="b">
        <v>1</v>
      </c>
      <c r="U33" s="745" t="b">
        <v>1</v>
      </c>
      <c r="V33" s="745" t="b">
        <v>1</v>
      </c>
      <c r="W33" s="745" t="b">
        <v>1</v>
      </c>
      <c r="X33" s="745" t="b">
        <v>1</v>
      </c>
      <c r="Y33" s="745" t="b">
        <v>1</v>
      </c>
      <c r="Z33" s="745" t="b">
        <v>1</v>
      </c>
      <c r="AA33" s="745" t="b">
        <v>1</v>
      </c>
      <c r="AB33" s="745" t="b">
        <v>1</v>
      </c>
      <c r="AC33" s="745" t="b">
        <v>1</v>
      </c>
      <c r="AD33" s="745" t="b">
        <v>1</v>
      </c>
      <c r="AE33" s="745" t="b">
        <v>1</v>
      </c>
      <c r="AF33" s="742"/>
      <c r="AG33" s="746">
        <f>E33</f>
        <v>616</v>
      </c>
      <c r="AH33" s="746">
        <v>12</v>
      </c>
      <c r="AI33" s="746"/>
      <c r="AJ33" s="636">
        <v>23</v>
      </c>
      <c r="AK33" s="637">
        <v>24</v>
      </c>
      <c r="AL33" s="637">
        <v>27</v>
      </c>
      <c r="AM33" s="638">
        <v>36</v>
      </c>
      <c r="AN33" s="638">
        <v>41</v>
      </c>
      <c r="AO33" s="638">
        <v>42</v>
      </c>
      <c r="AP33" s="638">
        <v>45</v>
      </c>
      <c r="AQ33" s="637">
        <v>46</v>
      </c>
      <c r="AR33" s="638">
        <v>46</v>
      </c>
      <c r="AS33" s="638">
        <v>46</v>
      </c>
      <c r="AT33" s="638">
        <v>46</v>
      </c>
      <c r="AU33" s="639">
        <v>46</v>
      </c>
      <c r="AV33" s="747"/>
      <c r="AW33" s="746"/>
      <c r="AX33" s="742"/>
    </row>
    <row r="34" spans="1:50">
      <c r="A34" s="744" t="str" cm="1">
        <f t="array" ref="A34">_xlfn.XLOOKUP(D34, '⭐ SD-SUM-BBALL ⚾'!$G$1:G290, '⭐ SD-SUM-BBALL ⚾'!$A$1:A290)</f>
        <v>B-RET</v>
      </c>
      <c r="B34" s="744" t="str" cm="1">
        <f t="array" ref="B34">_xlfn.XLOOKUP(D34, '⭐ SD-SUM-BBALL ⚾'!$G$1:G290, '⭐ SD-SUM-BBALL ⚾'!$C$1:C290)</f>
        <v>D-RET</v>
      </c>
      <c r="C34" s="744" t="str" cm="1">
        <f t="array" ref="C34">_xlfn.XLOOKUP(D34, '⭐ SD-SUM-BBALL ⚾'!$G$1:G290, '⭐ SD-SUM-BBALL ⚾'!$F$1:F290)</f>
        <v>USBDMSJ-S</v>
      </c>
      <c r="D34" s="744" t="s">
        <v>2855</v>
      </c>
      <c r="E34" s="634" cm="1">
        <f t="array" ref="E34">_xlfn.XLOOKUP(D34, '⭐ SD-SUM-BBALL ⚾'!$G$1:G273, '⭐ SD-SUM-BBALL ⚾'!$Y$1:Y273)</f>
        <v>616</v>
      </c>
      <c r="F34" s="744" t="str" cm="1">
        <f t="array" ref="F34">_xlfn.XLOOKUP(D34, '⭐ SD-SUM-BBALL ⚾'!$G$1:$G290, '⭐ SD-SUM-BBALL ⚾'!M$1:$M290)</f>
        <v>ehurtado@msjc.edu</v>
      </c>
      <c r="G34" s="744" t="str" cm="1">
        <f t="array" ref="G34">IF(_xlfn.XLOOKUP(D34, '⭐ SD-SUM-BBALL ⚾'!$G$1:$G275, '⭐ SD-SUM-BBALL ⚾'!$N$1:N275)=0, " ", _xlfn.XLOOKUP(D34, '⭐ SD-SUM-BBALL ⚾'!$G$1:$G275, '⭐ SD-SUM-BBALL ⚾'!$N$1:N275))</f>
        <v xml:space="preserve"> </v>
      </c>
      <c r="H34" s="635" cm="1">
        <f t="array" ref="H34">_xlfn.XLOOKUP(D34, '⭐ SD-SUM-BBALL ⚾'!$G$1:$G402, '⭐ SD-SUM-BBALL ⚾'!$H$1:$H402)</f>
        <v>0</v>
      </c>
      <c r="I34" s="635" t="str" cm="1">
        <f t="array" ref="I34">_xlfn.XLOOKUP(D34, '⭐ SD-SUM-BBALL ⚾'!$G$1:$G402, '⭐ SD-SUM-BBALL ⚾'!$AO$1:AO402)</f>
        <v>1499 N State St San Jacinto, CA 92583</v>
      </c>
      <c r="J34" s="635" t="str" cm="1">
        <f t="array" ref="J34">_xlfn.XLOOKUP(D34, '⭐ SD-SUM-BBALL ⚾'!$G$1:$G402, '⭐ SD-SUM-BBALL ⚾'!$V$1:V402)</f>
        <v>951-704-4289</v>
      </c>
      <c r="K34" s="744" t="str" cm="1">
        <f t="array" ref="K34">IF(_xlfn.XLOOKUP(D34, '⭐ SD-SUM-BBALL ⚾'!$G$1:$G276, '⭐ SD-SUM-BBALL ⚾'!$O$1:O276)=0, " ", _xlfn.XLOOKUP(D34, '⭐ SD-SUM-BBALL ⚾'!$G$1:$G276, '⭐ SD-SUM-BBALL ⚾'!$O$1:O276))</f>
        <v xml:space="preserve">Ed </v>
      </c>
      <c r="L34" s="744" t="str" cm="1">
        <f t="array" ref="L34">IF(_xlfn.XLOOKUP(D34, '⭐ SD-SUM-BBALL ⚾'!$G$1:$G276, '⭐ SD-SUM-BBALL ⚾'!$P$1:P276)=0, " ", _xlfn.XLOOKUP(D34, '⭐ SD-SUM-BBALL ⚾'!$G$1:$G276, '⭐ SD-SUM-BBALL ⚾'!$P$1:P276))</f>
        <v>Hurtado</v>
      </c>
      <c r="M34" s="742"/>
      <c r="N34" s="745" t="b">
        <v>1</v>
      </c>
      <c r="O34" s="745" t="b">
        <v>1</v>
      </c>
      <c r="P34" s="745" t="b">
        <v>1</v>
      </c>
      <c r="Q34" s="745" t="b">
        <v>1</v>
      </c>
      <c r="R34" s="745" t="b">
        <v>1</v>
      </c>
      <c r="S34" s="745" t="b">
        <v>1</v>
      </c>
      <c r="T34" s="745" t="b">
        <v>1</v>
      </c>
      <c r="U34" s="745" t="b">
        <v>1</v>
      </c>
      <c r="V34" s="745" t="b">
        <v>1</v>
      </c>
      <c r="W34" s="745" t="b">
        <v>1</v>
      </c>
      <c r="X34" s="745" t="b">
        <v>1</v>
      </c>
      <c r="Y34" s="745" t="b">
        <v>1</v>
      </c>
      <c r="Z34" s="745" t="b">
        <v>1</v>
      </c>
      <c r="AA34" s="745" t="b">
        <v>0</v>
      </c>
      <c r="AB34" s="745" t="b">
        <v>1</v>
      </c>
      <c r="AC34" s="745" t="b">
        <v>1</v>
      </c>
      <c r="AD34" s="745" t="b">
        <v>1</v>
      </c>
      <c r="AE34" s="745" t="b">
        <v>1</v>
      </c>
      <c r="AF34" s="742"/>
      <c r="AG34" s="746">
        <f>E34</f>
        <v>616</v>
      </c>
      <c r="AH34" s="746">
        <v>2</v>
      </c>
      <c r="AI34" s="746"/>
      <c r="AJ34" s="636">
        <v>13</v>
      </c>
      <c r="AK34" s="637">
        <v>20</v>
      </c>
      <c r="AL34" s="637">
        <v>28</v>
      </c>
      <c r="AM34" s="638">
        <v>35</v>
      </c>
      <c r="AN34" s="638">
        <v>43</v>
      </c>
      <c r="AO34" s="638">
        <v>44</v>
      </c>
      <c r="AP34" s="638">
        <v>47</v>
      </c>
      <c r="AQ34" s="637">
        <v>47</v>
      </c>
      <c r="AR34" s="638">
        <v>46</v>
      </c>
      <c r="AS34" s="638">
        <v>46</v>
      </c>
      <c r="AT34" s="638">
        <v>46</v>
      </c>
      <c r="AU34" s="639">
        <v>46</v>
      </c>
      <c r="AV34" s="747"/>
      <c r="AW34" s="746"/>
      <c r="AX34" s="742"/>
    </row>
    <row r="35" spans="1:50">
      <c r="A35" s="744" t="str" cm="1">
        <f t="array" ref="A35">_xlfn.XLOOKUP(D35, '⭐ SD-SUM-BBALL ⚾'!$G$1:G369, '⭐ SD-SUM-BBALL ⚾'!$A$1:A369)</f>
        <v>A-NEW</v>
      </c>
      <c r="B35" s="744" t="str" cm="1">
        <f t="array" ref="B35">_xlfn.XLOOKUP(D35, '⭐ SD-SUM-BBALL ⚾'!$G$1:G369, '⭐ SD-SUM-BBALL ⚾'!$C$1:C369)</f>
        <v>A-NEW</v>
      </c>
      <c r="C35" s="744" t="str" cm="1">
        <f t="array" ref="C35">_xlfn.XLOOKUP(D35, '⭐ SD-SUM-BBALL ⚾'!$G$1:G369, '⭐ SD-SUM-BBALL ⚾'!$F$1:F369)</f>
        <v>USBDPS-S</v>
      </c>
      <c r="D35" s="744" t="s">
        <v>2677</v>
      </c>
      <c r="E35" s="634" cm="1">
        <f t="array" ref="E35">_xlfn.XLOOKUP(D35, '⭐ SD-SUM-BBALL ⚾'!$G$1:G280, '⭐ SD-SUM-BBALL ⚾'!$Y$1:Y280)</f>
        <v>616</v>
      </c>
      <c r="F35" s="744" t="str" cm="1">
        <f t="array" ref="F35">_xlfn.XLOOKUP(D35, '⭐ SD-SUM-BBALL ⚾'!$G$1:$G374, '⭐ SD-SUM-BBALL ⚾'!M$1:$M374)</f>
        <v>khalvers@psd202.org</v>
      </c>
      <c r="G35" s="744" t="str" cm="1">
        <f t="array" ref="G35">IF(_xlfn.XLOOKUP(D35, '⭐ SD-SUM-BBALL ⚾'!$G$1:$G282, '⭐ SD-SUM-BBALL ⚾'!$N$1:N282)=0, " ", _xlfn.XLOOKUP(D35, '⭐ SD-SUM-BBALL ⚾'!$G$1:$G282, '⭐ SD-SUM-BBALL ⚾'!$N$1:N282))</f>
        <v xml:space="preserve"> </v>
      </c>
      <c r="H35" s="635" cm="1">
        <f t="array" ref="H35">_xlfn.XLOOKUP(D35, '⭐ SD-SUM-BBALL ⚾'!$G$1:$G403, '⭐ SD-SUM-BBALL ⚾'!$H$1:$H403)</f>
        <v>0</v>
      </c>
      <c r="I35" s="635" t="str" cm="1">
        <f t="array" ref="I35">_xlfn.XLOOKUP(D35, '⭐ SD-SUM-BBALL ⚾'!$G$1:$G403, '⭐ SD-SUM-BBALL ⚾'!$AO$1:AO403)</f>
        <v>7800 West Caton Farm Rd. Plainfield, IL 60586</v>
      </c>
      <c r="J35" s="635" t="str" cm="1">
        <f t="array" ref="J35">_xlfn.XLOOKUP(D35, '⭐ SD-SUM-BBALL ⚾'!$G$1:$G403, '⭐ SD-SUM-BBALL ⚾'!$V$1:V403)</f>
        <v>708-302-9076</v>
      </c>
      <c r="K35" s="744" t="str" cm="1">
        <f t="array" ref="K35">IF(_xlfn.XLOOKUP(D35, '⭐ SD-SUM-BBALL ⚾'!$G$1:$G283, '⭐ SD-SUM-BBALL ⚾'!$O$1:O283)=0, " ", _xlfn.XLOOKUP(D35, '⭐ SD-SUM-BBALL ⚾'!$G$1:$G283, '⭐ SD-SUM-BBALL ⚾'!$O$1:O283))</f>
        <v>Keith</v>
      </c>
      <c r="L35" s="744" t="str" cm="1">
        <f t="array" ref="L35">IF(_xlfn.XLOOKUP(D35, '⭐ SD-SUM-BBALL ⚾'!$G$1:$G283, '⭐ SD-SUM-BBALL ⚾'!$P$1:P283)=0, " ", _xlfn.XLOOKUP(D35, '⭐ SD-SUM-BBALL ⚾'!$G$1:$G283, '⭐ SD-SUM-BBALL ⚾'!$P$1:P283))</f>
        <v>Halverson</v>
      </c>
      <c r="M35" s="742"/>
      <c r="N35" s="745" t="b">
        <v>1</v>
      </c>
      <c r="O35" s="745" t="b">
        <v>1</v>
      </c>
      <c r="P35" s="745" t="b">
        <v>1</v>
      </c>
      <c r="Q35" s="745" t="b">
        <v>1</v>
      </c>
      <c r="R35" s="745" t="b">
        <v>1</v>
      </c>
      <c r="S35" s="745" t="b">
        <v>1</v>
      </c>
      <c r="T35" s="745" t="b">
        <v>1</v>
      </c>
      <c r="U35" s="745" t="b">
        <v>1</v>
      </c>
      <c r="V35" s="745" t="b">
        <v>1</v>
      </c>
      <c r="W35" s="745" t="b">
        <v>1</v>
      </c>
      <c r="X35" s="745" t="b">
        <v>1</v>
      </c>
      <c r="Y35" s="745" t="b">
        <v>1</v>
      </c>
      <c r="Z35" s="745" t="b">
        <v>1</v>
      </c>
      <c r="AA35" s="745" t="b">
        <v>1</v>
      </c>
      <c r="AB35" s="745" t="b">
        <v>1</v>
      </c>
      <c r="AC35" s="745" t="b">
        <v>1</v>
      </c>
      <c r="AD35" s="745" t="b">
        <v>1</v>
      </c>
      <c r="AE35" s="745" t="b">
        <v>1</v>
      </c>
      <c r="AF35" s="742"/>
      <c r="AG35" s="746">
        <f>E35</f>
        <v>616</v>
      </c>
      <c r="AH35" s="746">
        <v>3</v>
      </c>
      <c r="AI35" s="746"/>
      <c r="AJ35" s="636">
        <v>25</v>
      </c>
      <c r="AK35" s="637">
        <v>42</v>
      </c>
      <c r="AL35" s="637">
        <v>51</v>
      </c>
      <c r="AM35" s="638">
        <v>60</v>
      </c>
      <c r="AN35" s="638">
        <v>74</v>
      </c>
      <c r="AO35" s="638">
        <v>86</v>
      </c>
      <c r="AP35" s="638">
        <v>86</v>
      </c>
      <c r="AQ35" s="637">
        <v>84</v>
      </c>
      <c r="AR35" s="638">
        <v>84</v>
      </c>
      <c r="AS35" s="638">
        <v>84</v>
      </c>
      <c r="AT35" s="638">
        <v>84</v>
      </c>
      <c r="AU35" s="639">
        <v>84</v>
      </c>
      <c r="AV35" s="747"/>
      <c r="AW35" s="746"/>
      <c r="AX35" s="742"/>
    </row>
    <row r="36" spans="1:50">
      <c r="A36" s="744" t="str" cm="1">
        <f t="array" ref="A36">_xlfn.XLOOKUP(D36, '⭐ SD-SUM-BBALL ⚾'!$G$1:G369, '⭐ SD-SUM-BBALL ⚾'!$A$1:A369)</f>
        <v>B-RET</v>
      </c>
      <c r="B36" s="744" t="str" cm="1">
        <f t="array" ref="B36">_xlfn.XLOOKUP(D36, '⭐ SD-SUM-BBALL ⚾'!$G$1:G369, '⭐ SD-SUM-BBALL ⚾'!$C$1:C369)</f>
        <v>C-2ND</v>
      </c>
      <c r="C36" s="744" t="str" cm="1">
        <f t="array" ref="C36">_xlfn.XLOOKUP(D36, '⭐ SD-SUM-BBALL ⚾'!$G$1:G369, '⭐ SD-SUM-BBALL ⚾'!$F$1:F369)</f>
        <v>USBDRUC-S</v>
      </c>
      <c r="D36" s="744" t="s">
        <v>1390</v>
      </c>
      <c r="E36" s="634" cm="1">
        <f t="array" ref="E36">_xlfn.XLOOKUP(D36, '⭐ SD-SUM-BBALL ⚾'!$G$1:G284, '⭐ SD-SUM-BBALL ⚾'!$Y$1:Y284)</f>
        <v>616</v>
      </c>
      <c r="F36" s="744" t="str" cm="1">
        <f t="array" ref="F36">_xlfn.XLOOKUP(D36, '⭐ SD-SUM-BBALL ⚾'!$G$1:$G374, '⭐ SD-SUM-BBALL ⚾'!M$1:$M374)</f>
        <v>david.rexroat@russell.kyschools.us</v>
      </c>
      <c r="G36" s="744" t="str" cm="1">
        <f t="array" ref="G36">IF(_xlfn.XLOOKUP(D36, '⭐ SD-SUM-BBALL ⚾'!$G$1:$G286, '⭐ SD-SUM-BBALL ⚾'!$N$1:N286)=0, " ", _xlfn.XLOOKUP(D36, '⭐ SD-SUM-BBALL ⚾'!$G$1:$G286, '⭐ SD-SUM-BBALL ⚾'!$N$1:N286))</f>
        <v xml:space="preserve"> </v>
      </c>
      <c r="H36" s="635" cm="1">
        <f t="array" ref="H36">_xlfn.XLOOKUP(D36, '⭐ SD-SUM-BBALL ⚾'!$G$1:$G405, '⭐ SD-SUM-BBALL ⚾'!$H$1:$H405)</f>
        <v>0</v>
      </c>
      <c r="I36" s="635" t="str" cm="1">
        <f t="array" ref="I36">_xlfn.XLOOKUP(D36, '⭐ SD-SUM-BBALL ⚾'!$G$1:$G405, '⭐ SD-SUM-BBALL ⚾'!$AO$1:AO405)</f>
        <v>2166 S Highway 127 Russell Springs, KY 42642</v>
      </c>
      <c r="J36" s="635" t="str" cm="1">
        <f t="array" ref="J36">_xlfn.XLOOKUP(D36, '⭐ SD-SUM-BBALL ⚾'!$G$1:$G405, '⭐ SD-SUM-BBALL ⚾'!$V$1:V405)</f>
        <v>270-566-1757</v>
      </c>
      <c r="K36" s="744" t="str" cm="1">
        <f t="array" ref="K36">IF(_xlfn.XLOOKUP(D36, '⭐ SD-SUM-BBALL ⚾'!$G$1:$G287, '⭐ SD-SUM-BBALL ⚾'!$O$1:O287)=0, " ", _xlfn.XLOOKUP(D36, '⭐ SD-SUM-BBALL ⚾'!$G$1:$G287, '⭐ SD-SUM-BBALL ⚾'!$O$1:O287))</f>
        <v>David</v>
      </c>
      <c r="L36" s="744" t="str" cm="1">
        <f t="array" ref="L36">IF(_xlfn.XLOOKUP(D36, '⭐ SD-SUM-BBALL ⚾'!$G$1:$G287, '⭐ SD-SUM-BBALL ⚾'!$P$1:P287)=0, " ", _xlfn.XLOOKUP(D36, '⭐ SD-SUM-BBALL ⚾'!$G$1:$G287, '⭐ SD-SUM-BBALL ⚾'!$P$1:P287))</f>
        <v>Rexroat</v>
      </c>
      <c r="M36" s="742"/>
      <c r="N36" s="745" t="b">
        <v>1</v>
      </c>
      <c r="O36" s="745" t="b">
        <v>1</v>
      </c>
      <c r="P36" s="745" t="b">
        <v>1</v>
      </c>
      <c r="Q36" s="745" t="b">
        <v>1</v>
      </c>
      <c r="R36" s="745" t="b">
        <v>1</v>
      </c>
      <c r="S36" s="745" t="b">
        <v>1</v>
      </c>
      <c r="T36" s="745" t="b">
        <v>1</v>
      </c>
      <c r="U36" s="745" t="b">
        <v>1</v>
      </c>
      <c r="V36" s="745" t="b">
        <v>1</v>
      </c>
      <c r="W36" s="745" t="b">
        <v>1</v>
      </c>
      <c r="X36" s="745" t="b">
        <v>1</v>
      </c>
      <c r="Y36" s="745" t="b">
        <v>1</v>
      </c>
      <c r="Z36" s="745" t="b">
        <v>1</v>
      </c>
      <c r="AA36" s="745" t="b">
        <v>1</v>
      </c>
      <c r="AB36" s="745" t="b">
        <v>1</v>
      </c>
      <c r="AC36" s="745" t="b">
        <v>1</v>
      </c>
      <c r="AD36" s="745" t="b">
        <v>1</v>
      </c>
      <c r="AE36" s="745" t="b">
        <v>1</v>
      </c>
      <c r="AF36" s="742"/>
      <c r="AG36" s="746">
        <f>E36</f>
        <v>616</v>
      </c>
      <c r="AH36" s="746">
        <v>1</v>
      </c>
      <c r="AI36" s="746"/>
      <c r="AJ36" s="636">
        <v>7</v>
      </c>
      <c r="AK36" s="637">
        <v>9</v>
      </c>
      <c r="AL36" s="637">
        <v>13</v>
      </c>
      <c r="AM36" s="638">
        <v>16</v>
      </c>
      <c r="AN36" s="638">
        <v>16</v>
      </c>
      <c r="AO36" s="638">
        <v>19</v>
      </c>
      <c r="AP36" s="638">
        <v>22</v>
      </c>
      <c r="AQ36" s="637">
        <v>22</v>
      </c>
      <c r="AR36" s="638">
        <v>22</v>
      </c>
      <c r="AS36" s="638">
        <v>22</v>
      </c>
      <c r="AT36" s="638">
        <v>22</v>
      </c>
      <c r="AU36" s="639">
        <v>22</v>
      </c>
      <c r="AV36" s="747"/>
      <c r="AW36" s="746"/>
      <c r="AX36" s="742"/>
    </row>
    <row r="37" spans="1:50">
      <c r="A37" s="744" t="str" cm="1">
        <f t="array" ref="A37">_xlfn.XLOOKUP(D37, '⭐ SD-SUM-BBALL ⚾'!$G$1:G303, '⭐ SD-SUM-BBALL ⚾'!$A$1:A303)</f>
        <v>B-RET</v>
      </c>
      <c r="B37" s="744" t="str" cm="1">
        <f t="array" ref="B37">_xlfn.XLOOKUP(D37, '⭐ SD-SUM-BBALL ⚾'!$G$1:G303, '⭐ SD-SUM-BBALL ⚾'!$C$1:C303)</f>
        <v>C-2ND</v>
      </c>
      <c r="C37" s="744" t="str" cm="1">
        <f t="array" ref="C37">_xlfn.XLOOKUP(D37, '⭐ SD-SUM-BBALL ⚾'!$G$1:G303, '⭐ SD-SUM-BBALL ⚾'!$F$1:F303)</f>
        <v>USBDRUS-S</v>
      </c>
      <c r="D37" s="744" t="s">
        <v>1401</v>
      </c>
      <c r="E37" s="634" cm="1">
        <f t="array" ref="E37">_xlfn.XLOOKUP(D37, '⭐ SD-SUM-BBALL ⚾'!$G$1:G285, '⭐ SD-SUM-BBALL ⚾'!$Y$1:Y285)</f>
        <v>616</v>
      </c>
      <c r="F37" s="744" t="str" cm="1">
        <f t="array" ref="F37">_xlfn.XLOOKUP(D37, '⭐ SD-SUM-BBALL ⚾'!$G$1:$G303, '⭐ SD-SUM-BBALL ⚾'!M$1:$M303)</f>
        <v>tim.rice@russellind.kyschools.us</v>
      </c>
      <c r="G37" s="744" t="str" cm="1">
        <f t="array" ref="G37">IF(_xlfn.XLOOKUP(D37, '⭐ SD-SUM-BBALL ⚾'!$G$1:$G287, '⭐ SD-SUM-BBALL ⚾'!$N$1:N287)=0, " ", _xlfn.XLOOKUP(D37, '⭐ SD-SUM-BBALL ⚾'!$G$1:$G287, '⭐ SD-SUM-BBALL ⚾'!$N$1:N287))</f>
        <v xml:space="preserve"> </v>
      </c>
      <c r="H37" s="635" cm="1">
        <f t="array" ref="H37">_xlfn.XLOOKUP(D37, '⭐ SD-SUM-BBALL ⚾'!$G$1:$G406, '⭐ SD-SUM-BBALL ⚾'!$H$1:$H406)</f>
        <v>0</v>
      </c>
      <c r="I37" s="635" t="str" cm="1">
        <f t="array" ref="I37">_xlfn.XLOOKUP(D37, '⭐ SD-SUM-BBALL ⚾'!$G$1:$G406, '⭐ SD-SUM-BBALL ⚾'!$AO$1:AO406)</f>
        <v>709 Red Devil Ln. Russell, KY 41169</v>
      </c>
      <c r="J37" s="635" t="str" cm="1">
        <f t="array" ref="J37">_xlfn.XLOOKUP(D37, '⭐ SD-SUM-BBALL ⚾'!$G$1:$G406, '⭐ SD-SUM-BBALL ⚾'!$V$1:V406)</f>
        <v>606-571-2355</v>
      </c>
      <c r="K37" s="744" t="str" cm="1">
        <f t="array" ref="K37">IF(_xlfn.XLOOKUP(D37, '⭐ SD-SUM-BBALL ⚾'!$G$1:$G288, '⭐ SD-SUM-BBALL ⚾'!$O$1:O288)=0, " ", _xlfn.XLOOKUP(D37, '⭐ SD-SUM-BBALL ⚾'!$G$1:$G288, '⭐ SD-SUM-BBALL ⚾'!$O$1:O288))</f>
        <v>Tim</v>
      </c>
      <c r="L37" s="744" t="str" cm="1">
        <f t="array" ref="L37">IF(_xlfn.XLOOKUP(D37, '⭐ SD-SUM-BBALL ⚾'!$G$1:$G288, '⭐ SD-SUM-BBALL ⚾'!$P$1:P288)=0, " ", _xlfn.XLOOKUP(D37, '⭐ SD-SUM-BBALL ⚾'!$G$1:$G288, '⭐ SD-SUM-BBALL ⚾'!$P$1:P288))</f>
        <v>Rice</v>
      </c>
      <c r="M37" s="742"/>
      <c r="N37" s="745" t="b">
        <v>1</v>
      </c>
      <c r="O37" s="745" t="b">
        <v>1</v>
      </c>
      <c r="P37" s="745" t="b">
        <v>1</v>
      </c>
      <c r="Q37" s="745" t="b">
        <v>1</v>
      </c>
      <c r="R37" s="745" t="b">
        <v>1</v>
      </c>
      <c r="S37" s="745" t="b">
        <v>1</v>
      </c>
      <c r="T37" s="745" t="b">
        <v>1</v>
      </c>
      <c r="U37" s="745" t="b">
        <v>1</v>
      </c>
      <c r="V37" s="745" t="b">
        <v>1</v>
      </c>
      <c r="W37" s="745" t="b">
        <v>1</v>
      </c>
      <c r="X37" s="745" t="b">
        <v>1</v>
      </c>
      <c r="Y37" s="745" t="b">
        <v>1</v>
      </c>
      <c r="Z37" s="745" t="b">
        <v>1</v>
      </c>
      <c r="AA37" s="745" t="b">
        <v>1</v>
      </c>
      <c r="AB37" s="745" t="b">
        <v>1</v>
      </c>
      <c r="AC37" s="745" t="b">
        <v>1</v>
      </c>
      <c r="AD37" s="745" t="b">
        <v>1</v>
      </c>
      <c r="AE37" s="745" t="b">
        <v>1</v>
      </c>
      <c r="AF37" s="742"/>
      <c r="AG37" s="746">
        <f>E37</f>
        <v>616</v>
      </c>
      <c r="AH37" s="746">
        <v>3</v>
      </c>
      <c r="AI37" s="746"/>
      <c r="AJ37" s="636">
        <v>7</v>
      </c>
      <c r="AK37" s="637">
        <v>14</v>
      </c>
      <c r="AL37" s="637">
        <v>20</v>
      </c>
      <c r="AM37" s="638">
        <v>23</v>
      </c>
      <c r="AN37" s="638">
        <v>30</v>
      </c>
      <c r="AO37" s="638">
        <v>37</v>
      </c>
      <c r="AP37" s="638">
        <v>36</v>
      </c>
      <c r="AQ37" s="637">
        <v>36</v>
      </c>
      <c r="AR37" s="638">
        <v>36</v>
      </c>
      <c r="AS37" s="638">
        <v>36</v>
      </c>
      <c r="AT37" s="638">
        <v>36</v>
      </c>
      <c r="AU37" s="639">
        <v>36</v>
      </c>
      <c r="AV37" s="747"/>
      <c r="AW37" s="746"/>
      <c r="AX37" s="742"/>
    </row>
    <row r="38" spans="1:50">
      <c r="A38" s="744" t="str" cm="1">
        <f t="array" ref="A38">_xlfn.XLOOKUP(D38, '⭐ SD-SUM-BBALL ⚾'!$G$1:G309, '⭐ SD-SUM-BBALL ⚾'!$A$1:A309)</f>
        <v>B-RET</v>
      </c>
      <c r="B38" s="744" t="str" cm="1">
        <f t="array" ref="B38">_xlfn.XLOOKUP(D38, '⭐ SD-SUM-BBALL ⚾'!$G$1:G309, '⭐ SD-SUM-BBALL ⚾'!$C$1:C309)</f>
        <v>C-2ND</v>
      </c>
      <c r="C38" s="744" t="str" cm="1">
        <f t="array" ref="C38">_xlfn.XLOOKUP(D38, '⭐ SD-SUM-BBALL ⚾'!$G$1:G309, '⭐ SD-SUM-BBALL ⚾'!$F$1:F309)</f>
        <v>USBDSGT1-S</v>
      </c>
      <c r="D38" s="744" t="s">
        <v>2906</v>
      </c>
      <c r="E38" s="634" cm="1">
        <f t="array" ref="E38">_xlfn.XLOOKUP(D38, '⭐ SD-SUM-BBALL ⚾'!$G$1:G290, '⭐ SD-SUM-BBALL ⚾'!$Y$1:Y290)</f>
        <v>616</v>
      </c>
      <c r="F38" s="744" t="str" cm="1">
        <f t="array" ref="F38">_xlfn.XLOOKUP(D38, '⭐ SD-SUM-BBALL ⚾'!$G$1:$G309, '⭐ SD-SUM-BBALL ⚾'!M$1:$M309)</f>
        <v>william.rodgers@nccvt.k12.de.us</v>
      </c>
      <c r="G38" s="744" t="str" cm="1">
        <f t="array" ref="G38">IF(_xlfn.XLOOKUP(D38, '⭐ SD-SUM-BBALL ⚾'!$G$1:$G292, '⭐ SD-SUM-BBALL ⚾'!$N$1:N292)=0, " ", _xlfn.XLOOKUP(D38, '⭐ SD-SUM-BBALL ⚾'!$G$1:$G292, '⭐ SD-SUM-BBALL ⚾'!$N$1:N292))</f>
        <v xml:space="preserve"> </v>
      </c>
      <c r="H38" s="635" cm="1">
        <f t="array" ref="H38">_xlfn.XLOOKUP(D38, '⭐ SD-SUM-BBALL ⚾'!$G$1:$G407, '⭐ SD-SUM-BBALL ⚾'!$H$1:$H407)</f>
        <v>0</v>
      </c>
      <c r="I38" s="635" t="str" cm="1">
        <f t="array" ref="I38">_xlfn.XLOOKUP(D38, '⭐ SD-SUM-BBALL ⚾'!$G$1:$G407, '⭐ SD-SUM-BBALL ⚾'!$AO$1:AO407)</f>
        <v>555 Hyetts Corner Dr Middletown, DE 19709</v>
      </c>
      <c r="J38" s="635" t="str" cm="1">
        <f t="array" ref="J38">_xlfn.XLOOKUP(D38, '⭐ SD-SUM-BBALL ⚾'!$G$1:$G407, '⭐ SD-SUM-BBALL ⚾'!$V$1:V407)</f>
        <v>302-650-8071</v>
      </c>
      <c r="K38" s="744" t="str" cm="1">
        <f t="array" ref="K38">IF(_xlfn.XLOOKUP(D38, '⭐ SD-SUM-BBALL ⚾'!$G$1:$G293, '⭐ SD-SUM-BBALL ⚾'!$O$1:O293)=0, " ", _xlfn.XLOOKUP(D38, '⭐ SD-SUM-BBALL ⚾'!$G$1:$G293, '⭐ SD-SUM-BBALL ⚾'!$O$1:O293))</f>
        <v>Jeff</v>
      </c>
      <c r="L38" s="744" t="str" cm="1">
        <f t="array" ref="L38">IF(_xlfn.XLOOKUP(D38, '⭐ SD-SUM-BBALL ⚾'!$G$1:$G293, '⭐ SD-SUM-BBALL ⚾'!$P$1:P293)=0, " ", _xlfn.XLOOKUP(D38, '⭐ SD-SUM-BBALL ⚾'!$G$1:$G293, '⭐ SD-SUM-BBALL ⚾'!$P$1:P293))</f>
        <v>Rodgers</v>
      </c>
      <c r="M38" s="742"/>
      <c r="N38" s="745" t="b">
        <v>1</v>
      </c>
      <c r="O38" s="745" t="b">
        <v>1</v>
      </c>
      <c r="P38" s="745" t="b">
        <v>1</v>
      </c>
      <c r="Q38" s="745" t="b">
        <v>1</v>
      </c>
      <c r="R38" s="745" t="b">
        <v>1</v>
      </c>
      <c r="S38" s="745" t="b">
        <v>1</v>
      </c>
      <c r="T38" s="745" t="b">
        <v>1</v>
      </c>
      <c r="U38" s="745" t="b">
        <v>1</v>
      </c>
      <c r="V38" s="745" t="b">
        <v>1</v>
      </c>
      <c r="W38" s="745" t="b">
        <v>1</v>
      </c>
      <c r="X38" s="745" t="b">
        <v>1</v>
      </c>
      <c r="Y38" s="745" t="b">
        <v>1</v>
      </c>
      <c r="Z38" s="745" t="b">
        <v>1</v>
      </c>
      <c r="AA38" s="745" t="b">
        <v>1</v>
      </c>
      <c r="AB38" s="745" t="b">
        <v>1</v>
      </c>
      <c r="AC38" s="745" t="b">
        <v>1</v>
      </c>
      <c r="AD38" s="745" t="b">
        <v>1</v>
      </c>
      <c r="AE38" s="745" t="b">
        <v>1</v>
      </c>
      <c r="AF38" s="742"/>
      <c r="AG38" s="746">
        <f>E38</f>
        <v>616</v>
      </c>
      <c r="AH38" s="746">
        <v>16</v>
      </c>
      <c r="AI38" s="746"/>
      <c r="AJ38" s="636">
        <v>23</v>
      </c>
      <c r="AK38" s="637">
        <v>24</v>
      </c>
      <c r="AL38" s="637">
        <v>26</v>
      </c>
      <c r="AM38" s="638">
        <v>34</v>
      </c>
      <c r="AN38" s="638">
        <v>39</v>
      </c>
      <c r="AO38" s="638">
        <v>44</v>
      </c>
      <c r="AP38" s="638">
        <v>46</v>
      </c>
      <c r="AQ38" s="637">
        <v>46</v>
      </c>
      <c r="AR38" s="638">
        <v>46</v>
      </c>
      <c r="AS38" s="638">
        <v>46</v>
      </c>
      <c r="AT38" s="638">
        <v>46</v>
      </c>
      <c r="AU38" s="639">
        <v>46</v>
      </c>
      <c r="AV38" s="747"/>
      <c r="AW38" s="746"/>
      <c r="AX38" s="742"/>
    </row>
    <row r="39" spans="1:50">
      <c r="A39" s="744" t="str" cm="1">
        <f t="array" ref="A39">_xlfn.XLOOKUP(D39, '⭐ SD-SUM-BBALL ⚾'!$G$1:G320, '⭐ SD-SUM-BBALL ⚾'!$A$1:A320)</f>
        <v>B-RET</v>
      </c>
      <c r="B39" s="744" t="str" cm="1">
        <f t="array" ref="B39">_xlfn.XLOOKUP(D39, '⭐ SD-SUM-BBALL ⚾'!$G$1:G320, '⭐ SD-SUM-BBALL ⚾'!$C$1:C320)</f>
        <v>D-RET</v>
      </c>
      <c r="C39" s="744" t="str" cm="1">
        <f t="array" ref="C39">_xlfn.XLOOKUP(D39, '⭐ SD-SUM-BBALL ⚾'!$G$1:G320, '⭐ SD-SUM-BBALL ⚾'!$F$1:F320)</f>
        <v>USBDUSC-S</v>
      </c>
      <c r="D39" s="744" t="s">
        <v>2947</v>
      </c>
      <c r="E39" s="634" cm="1">
        <f t="array" ref="E39">_xlfn.XLOOKUP(D39, '⭐ SD-SUM-BBALL ⚾'!$G$1:G303, '⭐ SD-SUM-BBALL ⚾'!$Y$1:Y303)</f>
        <v>616</v>
      </c>
      <c r="F39" s="744" t="str" cm="1">
        <f t="array" ref="F39">_xlfn.XLOOKUP(D39, '⭐ SD-SUM-BBALL ⚾'!$G$1:$G320, '⭐ SD-SUM-BBALL ⚾'!M$1:$M320)</f>
        <v>thomp759@email.sc.edu</v>
      </c>
      <c r="G39" s="744" t="str" cm="1">
        <f t="array" ref="G39">IF(_xlfn.XLOOKUP(D39, '⭐ SD-SUM-BBALL ⚾'!$G$1:$G305, '⭐ SD-SUM-BBALL ⚾'!$N$1:N305)=0, " ", _xlfn.XLOOKUP(D39, '⭐ SD-SUM-BBALL ⚾'!$G$1:$G305, '⭐ SD-SUM-BBALL ⚾'!$N$1:N305))</f>
        <v xml:space="preserve"> </v>
      </c>
      <c r="H39" s="635" cm="1">
        <f t="array" ref="H39">_xlfn.XLOOKUP(D39, '⭐ SD-SUM-BBALL ⚾'!$G$1:$G408, '⭐ SD-SUM-BBALL ⚾'!$H$1:$H408)</f>
        <v>0</v>
      </c>
      <c r="I39" s="635" t="str" cm="1">
        <f t="array" ref="I39">_xlfn.XLOOKUP(D39, '⭐ SD-SUM-BBALL ⚾'!$G$1:$G408, '⭐ SD-SUM-BBALL ⚾'!$AO$1:AO408)</f>
        <v>100 University Dr Sumter, SC 29150</v>
      </c>
      <c r="J39" s="635" t="str" cm="1">
        <f t="array" ref="J39">_xlfn.XLOOKUP(D39, '⭐ SD-SUM-BBALL ⚾'!$G$1:$G408, '⭐ SD-SUM-BBALL ⚾'!$V$1:V408)</f>
        <v>864-590-1912</v>
      </c>
      <c r="K39" s="744" t="str" cm="1">
        <f t="array" ref="K39">IF(_xlfn.XLOOKUP(D39, '⭐ SD-SUM-BBALL ⚾'!$G$1:$G306, '⭐ SD-SUM-BBALL ⚾'!$O$1:O306)=0, " ", _xlfn.XLOOKUP(D39, '⭐ SD-SUM-BBALL ⚾'!$G$1:$G306, '⭐ SD-SUM-BBALL ⚾'!$O$1:O306))</f>
        <v>Will</v>
      </c>
      <c r="L39" s="744" t="str" cm="1">
        <f t="array" ref="L39">IF(_xlfn.XLOOKUP(D39, '⭐ SD-SUM-BBALL ⚾'!$G$1:$G306, '⭐ SD-SUM-BBALL ⚾'!$P$1:P306)=0, " ", _xlfn.XLOOKUP(D39, '⭐ SD-SUM-BBALL ⚾'!$G$1:$G306, '⭐ SD-SUM-BBALL ⚾'!$P$1:P306))</f>
        <v>Thompson</v>
      </c>
      <c r="M39" s="742"/>
      <c r="N39" s="745" t="b">
        <v>1</v>
      </c>
      <c r="O39" s="745" t="b">
        <v>1</v>
      </c>
      <c r="P39" s="745" t="b">
        <v>1</v>
      </c>
      <c r="Q39" s="745" t="b">
        <v>1</v>
      </c>
      <c r="R39" s="745" t="b">
        <v>1</v>
      </c>
      <c r="S39" s="745" t="b">
        <v>1</v>
      </c>
      <c r="T39" s="745" t="b">
        <v>1</v>
      </c>
      <c r="U39" s="745" t="b">
        <v>1</v>
      </c>
      <c r="V39" s="745" t="b">
        <v>1</v>
      </c>
      <c r="W39" s="745" t="b">
        <v>1</v>
      </c>
      <c r="X39" s="745" t="b">
        <v>1</v>
      </c>
      <c r="Y39" s="745" t="b">
        <v>1</v>
      </c>
      <c r="Z39" s="745" t="b">
        <v>1</v>
      </c>
      <c r="AA39" s="745" t="b">
        <v>1</v>
      </c>
      <c r="AB39" s="745" t="b">
        <v>1</v>
      </c>
      <c r="AC39" s="745" t="b">
        <v>1</v>
      </c>
      <c r="AD39" s="745" t="b">
        <v>1</v>
      </c>
      <c r="AE39" s="745" t="b">
        <v>1</v>
      </c>
      <c r="AF39" s="742"/>
      <c r="AG39" s="746">
        <f>E39</f>
        <v>616</v>
      </c>
      <c r="AH39" s="746">
        <v>4</v>
      </c>
      <c r="AI39" s="746"/>
      <c r="AJ39" s="636">
        <v>18</v>
      </c>
      <c r="AK39" s="637">
        <v>20</v>
      </c>
      <c r="AL39" s="637">
        <v>25</v>
      </c>
      <c r="AM39" s="638">
        <v>28</v>
      </c>
      <c r="AN39" s="638">
        <v>33</v>
      </c>
      <c r="AO39" s="638">
        <v>35</v>
      </c>
      <c r="AP39" s="638">
        <v>38</v>
      </c>
      <c r="AQ39" s="637">
        <v>39</v>
      </c>
      <c r="AR39" s="638">
        <v>39</v>
      </c>
      <c r="AS39" s="638">
        <v>39</v>
      </c>
      <c r="AT39" s="638">
        <v>39</v>
      </c>
      <c r="AU39" s="639">
        <v>39</v>
      </c>
      <c r="AV39" s="747"/>
      <c r="AW39" s="746"/>
      <c r="AX39" s="742"/>
    </row>
    <row r="40" spans="1:50">
      <c r="A40" s="744" t="str" cm="1">
        <f t="array" ref="A40">_xlfn.XLOOKUP(D40, '⭐ SD-SUM-BBALL ⚾'!$G$1:G386, '⭐ SD-SUM-BBALL ⚾'!$A$1:A386)</f>
        <v>B-RET</v>
      </c>
      <c r="B40" s="744" t="str" cm="1">
        <f t="array" ref="B40">_xlfn.XLOOKUP(D40, '⭐ SD-SUM-BBALL ⚾'!$G$1:G386, '⭐ SD-SUM-BBALL ⚾'!$C$1:C386)</f>
        <v>C-2ND</v>
      </c>
      <c r="C40" s="744" t="str" cm="1">
        <f t="array" ref="C40">_xlfn.XLOOKUP(D40, '⭐ SD-SUM-BBALL ⚾'!$G$1:G386, '⭐ SD-SUM-BBALL ⚾'!$F$1:F386)</f>
        <v>USBDUBM1-S</v>
      </c>
      <c r="D40" s="744" t="s">
        <v>2960</v>
      </c>
      <c r="E40" s="634" cm="1">
        <f t="array" ref="E40">_xlfn.XLOOKUP(D40, '⭐ SD-SUM-BBALL ⚾'!$G$1:G314, '⭐ SD-SUM-BBALL ⚾'!$Y$1:Y314)</f>
        <v>616</v>
      </c>
      <c r="F40" s="744" t="str" cm="1">
        <f t="array" ref="F40">_xlfn.XLOOKUP(D40, '⭐ SD-SUM-BBALL ⚾'!$G$1:$G391, '⭐ SD-SUM-BBALL ⚾'!M$1:$M391)</f>
        <v>timerickson5@gmail.com</v>
      </c>
      <c r="G40" s="744" t="str" cm="1">
        <f t="array" ref="G40">IF(_xlfn.XLOOKUP(D40, '⭐ SD-SUM-BBALL ⚾'!$G$1:$G315, '⭐ SD-SUM-BBALL ⚾'!$N$1:N315)=0, " ", _xlfn.XLOOKUP(D40, '⭐ SD-SUM-BBALL ⚾'!$G$1:$G315, '⭐ SD-SUM-BBALL ⚾'!$N$1:N315))</f>
        <v xml:space="preserve"> </v>
      </c>
      <c r="H40" s="635" t="str" cm="1">
        <f t="array" ref="H40">_xlfn.XLOOKUP(D40, '⭐ SD-SUM-BBALL ⚾'!$G$1:$G409, '⭐ SD-SUM-BBALL ⚾'!$H$1:$H409)</f>
        <v>MSA Batting Cages</v>
      </c>
      <c r="I40" s="635" t="str" cm="1">
        <f t="array" ref="I40">_xlfn.XLOOKUP(D40, '⭐ SD-SUM-BBALL ⚾'!$G$1:$G409, '⭐ SD-SUM-BBALL ⚾'!$AO$1:AO409)</f>
        <v>2020 W. 98th St Bloomington, MN 55431</v>
      </c>
      <c r="J40" s="635" t="str" cm="1">
        <f t="array" ref="J40">_xlfn.XLOOKUP(D40, '⭐ SD-SUM-BBALL ⚾'!$G$1:$G409, '⭐ SD-SUM-BBALL ⚾'!$V$1:V409)</f>
        <v>952-451-2273</v>
      </c>
      <c r="K40" s="744" t="str" cm="1">
        <f t="array" ref="K40">IF(_xlfn.XLOOKUP(D40, '⭐ SD-SUM-BBALL ⚾'!$G$1:$G316, '⭐ SD-SUM-BBALL ⚾'!$O$1:O316)=0, " ", _xlfn.XLOOKUP(D40, '⭐ SD-SUM-BBALL ⚾'!$G$1:$G316, '⭐ SD-SUM-BBALL ⚾'!$O$1:O316))</f>
        <v>Tim</v>
      </c>
      <c r="L40" s="744" t="str" cm="1">
        <f t="array" ref="L40">IF(_xlfn.XLOOKUP(D40, '⭐ SD-SUM-BBALL ⚾'!$G$1:$G316, '⭐ SD-SUM-BBALL ⚾'!$P$1:P316)=0, " ", _xlfn.XLOOKUP(D40, '⭐ SD-SUM-BBALL ⚾'!$G$1:$G316, '⭐ SD-SUM-BBALL ⚾'!$P$1:P316))</f>
        <v>Erickson</v>
      </c>
      <c r="M40" s="742"/>
      <c r="N40" s="745" t="b">
        <v>1</v>
      </c>
      <c r="O40" s="745" t="b">
        <v>1</v>
      </c>
      <c r="P40" s="745" t="b">
        <v>1</v>
      </c>
      <c r="Q40" s="745" t="b">
        <v>1</v>
      </c>
      <c r="R40" s="745" t="b">
        <v>1</v>
      </c>
      <c r="S40" s="745" t="b">
        <v>1</v>
      </c>
      <c r="T40" s="745" t="b">
        <v>1</v>
      </c>
      <c r="U40" s="745" t="b">
        <v>1</v>
      </c>
      <c r="V40" s="745" t="b">
        <v>1</v>
      </c>
      <c r="W40" s="745" t="b">
        <v>1</v>
      </c>
      <c r="X40" s="745" t="b">
        <v>1</v>
      </c>
      <c r="Y40" s="745" t="b">
        <v>1</v>
      </c>
      <c r="Z40" s="745" t="b">
        <v>1</v>
      </c>
      <c r="AA40" s="745" t="b">
        <v>1</v>
      </c>
      <c r="AB40" s="745" t="b">
        <v>1</v>
      </c>
      <c r="AC40" s="745" t="b">
        <v>1</v>
      </c>
      <c r="AD40" s="745" t="b">
        <v>1</v>
      </c>
      <c r="AE40" s="745" t="b">
        <v>1</v>
      </c>
      <c r="AF40" s="742"/>
      <c r="AG40" s="746">
        <f>E40</f>
        <v>616</v>
      </c>
      <c r="AH40" s="746">
        <v>0</v>
      </c>
      <c r="AI40" s="746"/>
      <c r="AJ40" s="636">
        <v>0</v>
      </c>
      <c r="AK40" s="637">
        <v>1</v>
      </c>
      <c r="AL40" s="637">
        <v>6</v>
      </c>
      <c r="AM40" s="638">
        <v>9</v>
      </c>
      <c r="AN40" s="638">
        <v>9</v>
      </c>
      <c r="AO40" s="638">
        <v>9</v>
      </c>
      <c r="AP40" s="638">
        <v>10</v>
      </c>
      <c r="AQ40" s="637">
        <v>10</v>
      </c>
      <c r="AR40" s="638">
        <v>10</v>
      </c>
      <c r="AS40" s="638">
        <v>10</v>
      </c>
      <c r="AT40" s="638">
        <v>10</v>
      </c>
      <c r="AU40" s="639">
        <v>10</v>
      </c>
      <c r="AV40" s="747"/>
      <c r="AW40" s="746"/>
      <c r="AX40" s="742"/>
    </row>
    <row r="41" spans="1:50">
      <c r="A41" s="744" t="str" cm="1">
        <f t="array" ref="A41">_xlfn.XLOOKUP(D41, '⭐ SD-SUM-BBALL ⚾'!$G$1:G369, '⭐ SD-SUM-BBALL ⚾'!$A$1:A369)</f>
        <v>B-RET</v>
      </c>
      <c r="B41" s="744" t="str" cm="1">
        <f t="array" ref="B41">_xlfn.XLOOKUP(D41, '⭐ SD-SUM-BBALL ⚾'!$G$1:G369, '⭐ SD-SUM-BBALL ⚾'!$C$1:C369)</f>
        <v>C-2ND</v>
      </c>
      <c r="C41" s="744" t="str" cm="1">
        <f t="array" ref="C41">_xlfn.XLOOKUP(D41, '⭐ SD-SUM-BBALL ⚾'!$G$1:G369, '⭐ SD-SUM-BBALL ⚾'!$F$1:F369)</f>
        <v>USBDDP-S</v>
      </c>
      <c r="D41" s="744" t="s">
        <v>2976</v>
      </c>
      <c r="E41" s="634" cm="1">
        <f t="array" ref="E41">_xlfn.XLOOKUP(D41, '⭐ SD-SUM-BBALL ⚾'!$G$1:G328, '⭐ SD-SUM-BBALL ⚾'!$Y$1:Y328)</f>
        <v>616</v>
      </c>
      <c r="F41" s="744" t="str" cm="1">
        <f t="array" ref="F41">_xlfn.XLOOKUP(D41, '⭐ SD-SUM-BBALL ⚾'!$G$1:$G374, '⭐ SD-SUM-BBALL ⚾'!M$1:$M374)</f>
        <v>troy.stevens@polk-fl.net</v>
      </c>
      <c r="G41" s="744" t="str" cm="1">
        <f t="array" ref="G41">IF(_xlfn.XLOOKUP(D41, '⭐ SD-SUM-BBALL ⚾'!$G$1:$G328, '⭐ SD-SUM-BBALL ⚾'!$N$1:N328)=0, " ", _xlfn.XLOOKUP(D41, '⭐ SD-SUM-BBALL ⚾'!$G$1:$G328, '⭐ SD-SUM-BBALL ⚾'!$N$1:N328))</f>
        <v xml:space="preserve"> </v>
      </c>
      <c r="H41" s="635" t="str" cm="1">
        <f t="array" ref="H41">_xlfn.XLOOKUP(D41, '⭐ SD-SUM-BBALL ⚾'!$G$1:$G410, '⭐ SD-SUM-BBALL ⚾'!$H$1:$H410)</f>
        <v>Davenport HS</v>
      </c>
      <c r="I41" s="635" t="str" cm="1">
        <f t="array" ref="I41">_xlfn.XLOOKUP(D41, '⭐ SD-SUM-BBALL ⚾'!$G$1:$G410, '⭐ SD-SUM-BBALL ⚾'!$AO$1:AO410)</f>
        <v>4525 County Road 547 N Davenport, FL 33837</v>
      </c>
      <c r="J41" s="635" t="str" cm="1">
        <f t="array" ref="J41">_xlfn.XLOOKUP(D41, '⭐ SD-SUM-BBALL ⚾'!$G$1:$G410, '⭐ SD-SUM-BBALL ⚾'!$V$1:V410)</f>
        <v>303-910-1832</v>
      </c>
      <c r="K41" s="744" t="str" cm="1">
        <f t="array" ref="K41">IF(_xlfn.XLOOKUP(D41, '⭐ SD-SUM-BBALL ⚾'!$G$1:$G329, '⭐ SD-SUM-BBALL ⚾'!$O$1:O329)=0, " ", _xlfn.XLOOKUP(D41, '⭐ SD-SUM-BBALL ⚾'!$G$1:$G329, '⭐ SD-SUM-BBALL ⚾'!$O$1:O329))</f>
        <v>Troy</v>
      </c>
      <c r="L41" s="744" t="str" cm="1">
        <f t="array" ref="L41">IF(_xlfn.XLOOKUP(D41, '⭐ SD-SUM-BBALL ⚾'!$G$1:$G329, '⭐ SD-SUM-BBALL ⚾'!$P$1:P329)=0, " ", _xlfn.XLOOKUP(D41, '⭐ SD-SUM-BBALL ⚾'!$G$1:$G329, '⭐ SD-SUM-BBALL ⚾'!$P$1:P329))</f>
        <v>Stevens</v>
      </c>
      <c r="M41" s="742"/>
      <c r="N41" s="745" t="b">
        <v>1</v>
      </c>
      <c r="O41" s="745" t="b">
        <v>1</v>
      </c>
      <c r="P41" s="745" t="b">
        <v>1</v>
      </c>
      <c r="Q41" s="745" t="b">
        <v>1</v>
      </c>
      <c r="R41" s="745" t="b">
        <v>1</v>
      </c>
      <c r="S41" s="745" t="b">
        <v>1</v>
      </c>
      <c r="T41" s="745" t="b">
        <v>1</v>
      </c>
      <c r="U41" s="745" t="b">
        <v>1</v>
      </c>
      <c r="V41" s="745" t="b">
        <v>1</v>
      </c>
      <c r="W41" s="745" t="b">
        <v>1</v>
      </c>
      <c r="X41" s="745" t="b">
        <v>1</v>
      </c>
      <c r="Y41" s="745" t="b">
        <v>1</v>
      </c>
      <c r="Z41" s="745" t="b">
        <v>1</v>
      </c>
      <c r="AA41" s="745" t="b">
        <v>1</v>
      </c>
      <c r="AB41" s="745" t="b">
        <v>1</v>
      </c>
      <c r="AC41" s="745" t="b">
        <v>1</v>
      </c>
      <c r="AD41" s="745" t="b">
        <v>1</v>
      </c>
      <c r="AE41" s="745" t="b">
        <v>1</v>
      </c>
      <c r="AF41" s="742"/>
      <c r="AG41" s="746">
        <f>E41</f>
        <v>616</v>
      </c>
      <c r="AH41" s="746">
        <v>2</v>
      </c>
      <c r="AI41" s="746"/>
      <c r="AJ41" s="636">
        <v>8</v>
      </c>
      <c r="AK41" s="637">
        <v>10</v>
      </c>
      <c r="AL41" s="637">
        <v>12</v>
      </c>
      <c r="AM41" s="638">
        <v>13</v>
      </c>
      <c r="AN41" s="638">
        <v>15</v>
      </c>
      <c r="AO41" s="638">
        <v>21</v>
      </c>
      <c r="AP41" s="638">
        <v>23</v>
      </c>
      <c r="AQ41" s="637">
        <v>23</v>
      </c>
      <c r="AR41" s="638">
        <v>23</v>
      </c>
      <c r="AS41" s="638">
        <v>23</v>
      </c>
      <c r="AT41" s="638">
        <v>23</v>
      </c>
      <c r="AU41" s="639">
        <v>23</v>
      </c>
      <c r="AV41" s="747"/>
      <c r="AW41" s="746"/>
      <c r="AX41" s="742"/>
    </row>
    <row r="42" spans="1:50">
      <c r="A42" s="744" t="str" cm="1">
        <f t="array" ref="A42">_xlfn.XLOOKUP(D42, '⭐ SD-SUM-BBALL ⚾'!$G$1:G369, '⭐ SD-SUM-BBALL ⚾'!$A$1:A369)</f>
        <v>V-ANDRE-NEW</v>
      </c>
      <c r="B42" s="744" t="str" cm="1">
        <f t="array" ref="B42">_xlfn.XLOOKUP(D42, '⭐ SD-SUM-BBALL ⚾'!$G$1:G369, '⭐ SD-SUM-BBALL ⚾'!$C$1:C369)</f>
        <v>X-ANDRE</v>
      </c>
      <c r="C42" s="744" t="str" cm="1">
        <f t="array" ref="C42">_xlfn.XLOOKUP(D42, '⭐ SD-SUM-BBALL ⚾'!$G$1:G369, '⭐ SD-SUM-BBALL ⚾'!$F$1:F369)</f>
        <v>USBDLL1-S</v>
      </c>
      <c r="D42" s="640" t="s">
        <v>3081</v>
      </c>
      <c r="E42" s="634" cm="1">
        <f t="array" ref="E42">_xlfn.XLOOKUP(D42, '⭐ SD-SUM-BBALL ⚾'!$G$1:G347, '⭐ SD-SUM-BBALL ⚾'!$Y$1:Y347)</f>
        <v>616</v>
      </c>
      <c r="F42" s="744" t="str" cm="1">
        <f t="array" ref="F42">_xlfn.XLOOKUP(D42, '⭐ SD-SUM-BBALL ⚾'!$G$1:$G374, '⭐ SD-SUM-BBALL ⚾'!M$1:$M374)</f>
        <v>margiet907615@gmail.com</v>
      </c>
      <c r="G42" s="744" t="str" cm="1">
        <f t="array" ref="G42">IF(_xlfn.XLOOKUP(D42, '⭐ SD-SUM-BBALL ⚾'!$G$1:$G348, '⭐ SD-SUM-BBALL ⚾'!$N$1:N348)=0, " ", _xlfn.XLOOKUP(D42, '⭐ SD-SUM-BBALL ⚾'!$G$1:$G348, '⭐ SD-SUM-BBALL ⚾'!$N$1:N348))</f>
        <v>Derrickgibson24@yahoo.com</v>
      </c>
      <c r="H42" s="635" t="str" cm="1">
        <f t="array" ref="H42">_xlfn.XLOOKUP(D42, '⭐ SD-SUM-BBALL ⚾'!$G$1:$G411, '⭐ SD-SUM-BBALL ⚾'!$H$1:$H411)</f>
        <v>Hunt Fountain Park</v>
      </c>
      <c r="I42" s="635" t="str" cm="1">
        <f t="array" ref="I42">_xlfn.XLOOKUP(D42, '⭐ SD-SUM-BBALL ⚾'!$G$1:$G411, '⭐ SD-SUM-BBALL ⚾'!$AO$1:AO411)</f>
        <v>2020 Duff Road Lakeland, FL 33810</v>
      </c>
      <c r="J42" s="635" cm="1">
        <f t="array" ref="J42">_xlfn.XLOOKUP(D42, '⭐ SD-SUM-BBALL ⚾'!$G$1:$G411, '⭐ SD-SUM-BBALL ⚾'!$V$1:V411)</f>
        <v>0</v>
      </c>
      <c r="K42" s="744" t="str" cm="1">
        <f t="array" ref="K42">IF(_xlfn.XLOOKUP(D42, '⭐ SD-SUM-BBALL ⚾'!$G$1:$G348, '⭐ SD-SUM-BBALL ⚾'!$O$1:O348)=0, " ", _xlfn.XLOOKUP(D42, '⭐ SD-SUM-BBALL ⚾'!$G$1:$G348, '⭐ SD-SUM-BBALL ⚾'!$O$1:O348))</f>
        <v>Derrick</v>
      </c>
      <c r="L42" s="744" t="str" cm="1">
        <f t="array" ref="L42">IF(_xlfn.XLOOKUP(D42, '⭐ SD-SUM-BBALL ⚾'!$G$1:$G348, '⭐ SD-SUM-BBALL ⚾'!$P$1:P348)=0, " ", _xlfn.XLOOKUP(D42, '⭐ SD-SUM-BBALL ⚾'!$G$1:$G348, '⭐ SD-SUM-BBALL ⚾'!$P$1:P348))</f>
        <v>Gibson</v>
      </c>
      <c r="M42" s="742"/>
      <c r="N42" s="745" t="b">
        <v>1</v>
      </c>
      <c r="O42" s="745" t="b">
        <v>1</v>
      </c>
      <c r="P42" s="745" t="b">
        <v>1</v>
      </c>
      <c r="Q42" s="745" t="b">
        <v>1</v>
      </c>
      <c r="R42" s="745" t="b">
        <v>1</v>
      </c>
      <c r="S42" s="745" t="b">
        <v>1</v>
      </c>
      <c r="T42" s="745" t="b">
        <v>1</v>
      </c>
      <c r="U42" s="745" t="b">
        <v>1</v>
      </c>
      <c r="V42" s="745" t="b">
        <v>1</v>
      </c>
      <c r="W42" s="745" t="b">
        <v>1</v>
      </c>
      <c r="X42" s="745" t="b">
        <v>1</v>
      </c>
      <c r="Y42" s="745" t="b">
        <v>1</v>
      </c>
      <c r="Z42" s="745" t="b">
        <v>1</v>
      </c>
      <c r="AA42" s="745" t="b">
        <v>1</v>
      </c>
      <c r="AB42" s="745" t="b">
        <v>1</v>
      </c>
      <c r="AC42" s="745" t="b">
        <v>1</v>
      </c>
      <c r="AD42" s="745" t="b">
        <v>1</v>
      </c>
      <c r="AE42" s="745" t="b">
        <v>1</v>
      </c>
      <c r="AF42" s="742"/>
      <c r="AG42" s="746">
        <f>E42</f>
        <v>616</v>
      </c>
      <c r="AH42" s="746">
        <v>0</v>
      </c>
      <c r="AI42" s="746"/>
      <c r="AJ42" s="636">
        <v>8</v>
      </c>
      <c r="AK42" s="637">
        <v>8</v>
      </c>
      <c r="AL42" s="637">
        <v>11</v>
      </c>
      <c r="AM42" s="638">
        <v>15</v>
      </c>
      <c r="AN42" s="638">
        <v>15</v>
      </c>
      <c r="AO42" s="638">
        <v>18</v>
      </c>
      <c r="AP42" s="638">
        <v>18</v>
      </c>
      <c r="AQ42" s="637">
        <v>17</v>
      </c>
      <c r="AR42" s="638">
        <v>17</v>
      </c>
      <c r="AS42" s="638">
        <v>17</v>
      </c>
      <c r="AT42" s="638">
        <v>17</v>
      </c>
      <c r="AU42" s="639">
        <v>17</v>
      </c>
      <c r="AV42" s="747"/>
      <c r="AW42" s="746"/>
      <c r="AX42" s="742"/>
    </row>
    <row r="43" spans="1:50">
      <c r="A43" s="744" t="str" cm="1">
        <f t="array" ref="A43">_xlfn.XLOOKUP(D43, '⭐ SD-SUM-BBALL ⚾'!$G$1:G346, '⭐ SD-SUM-BBALL ⚾'!$A$1:A346)</f>
        <v>B-RET</v>
      </c>
      <c r="B43" s="744" t="str" cm="1">
        <f t="array" ref="B43">_xlfn.XLOOKUP(D43, '⭐ SD-SUM-BBALL ⚾'!$G$1:G346, '⭐ SD-SUM-BBALL ⚾'!$C$1:C346)</f>
        <v>C-2ND</v>
      </c>
      <c r="C43" s="744" t="str" cm="1">
        <f t="array" ref="C43">_xlfn.XLOOKUP(D43, '⭐ SD-SUM-BBALL ⚾'!$G$1:G346, '⭐ SD-SUM-BBALL ⚾'!$F$1:F346)</f>
        <v>USBDUSLY-S</v>
      </c>
      <c r="D43" s="744" t="s">
        <v>2985</v>
      </c>
      <c r="E43" s="634" cm="1">
        <f t="array" ref="E43">_xlfn.XLOOKUP(D43, '⭐ SD-SUM-BBALL ⚾'!$G$1:G351, '⭐ SD-SUM-BBALL ⚾'!$Y$1:Y351)</f>
        <v>616</v>
      </c>
      <c r="F43" s="744" t="str" cm="1">
        <f t="array" ref="F43">_xlfn.XLOOKUP(D43, '⭐ SD-SUM-BBALL ⚾'!$G$1:$G348, '⭐ SD-SUM-BBALL ⚾'!M$1:$M348)</f>
        <v>randy.tomlin@gmail.com</v>
      </c>
      <c r="G43" s="744" t="str" cm="1">
        <f t="array" ref="G43">IF(_xlfn.XLOOKUP(D43, '⭐ SD-SUM-BBALL ⚾'!$G$1:$G352, '⭐ SD-SUM-BBALL ⚾'!$N$1:N352)=0, " ", _xlfn.XLOOKUP(D43, '⭐ SD-SUM-BBALL ⚾'!$G$1:$G352, '⭐ SD-SUM-BBALL ⚾'!$N$1:N352))</f>
        <v xml:space="preserve"> </v>
      </c>
      <c r="H43" s="635" t="str" cm="1">
        <f t="array" ref="H43">_xlfn.XLOOKUP(D43, '⭐ SD-SUM-BBALL ⚾'!$G$1:$G412, '⭐ SD-SUM-BBALL ⚾'!$H$1:$H412)</f>
        <v>Liberty Christian Academy</v>
      </c>
      <c r="I43" s="635" t="str" cm="1">
        <f t="array" ref="I43">_xlfn.XLOOKUP(D43, '⭐ SD-SUM-BBALL ⚾'!$G$1:$G412, '⭐ SD-SUM-BBALL ⚾'!$AO$1:AO412)</f>
        <v>3701 Candlers Mountain Rd Lynchburg, VA 24502</v>
      </c>
      <c r="J43" s="635" t="str" cm="1">
        <f t="array" ref="J43">_xlfn.XLOOKUP(D43, '⭐ SD-SUM-BBALL ⚾'!$G$1:$G412, '⭐ SD-SUM-BBALL ⚾'!$V$1:V412)</f>
        <v>434-941-8511</v>
      </c>
      <c r="K43" s="744" t="str" cm="1">
        <f t="array" ref="K43">IF(_xlfn.XLOOKUP(D43, '⭐ SD-SUM-BBALL ⚾'!$G$1:$G352, '⭐ SD-SUM-BBALL ⚾'!$O$1:O352)=0, " ", _xlfn.XLOOKUP(D43, '⭐ SD-SUM-BBALL ⚾'!$G$1:$G352, '⭐ SD-SUM-BBALL ⚾'!$O$1:O352))</f>
        <v>Randy</v>
      </c>
      <c r="L43" s="744" t="str" cm="1">
        <f t="array" ref="L43">IF(_xlfn.XLOOKUP(D43, '⭐ SD-SUM-BBALL ⚾'!$G$1:$G352, '⭐ SD-SUM-BBALL ⚾'!$P$1:P352)=0, " ", _xlfn.XLOOKUP(D43, '⭐ SD-SUM-BBALL ⚾'!$G$1:$G352, '⭐ SD-SUM-BBALL ⚾'!$P$1:P352))</f>
        <v xml:space="preserve">Tomlin </v>
      </c>
      <c r="M43" s="742"/>
      <c r="N43" s="745" t="b">
        <v>1</v>
      </c>
      <c r="O43" s="745" t="b">
        <v>1</v>
      </c>
      <c r="P43" s="745" t="b">
        <v>1</v>
      </c>
      <c r="Q43" s="745" t="b">
        <v>1</v>
      </c>
      <c r="R43" s="745" t="b">
        <v>1</v>
      </c>
      <c r="S43" s="745" t="b">
        <v>1</v>
      </c>
      <c r="T43" s="745" t="b">
        <v>1</v>
      </c>
      <c r="U43" s="745" t="b">
        <v>1</v>
      </c>
      <c r="V43" s="745" t="b">
        <v>1</v>
      </c>
      <c r="W43" s="745" t="b">
        <v>1</v>
      </c>
      <c r="X43" s="745" t="b">
        <v>1</v>
      </c>
      <c r="Y43" s="745" t="b">
        <v>1</v>
      </c>
      <c r="Z43" s="745" t="b">
        <v>1</v>
      </c>
      <c r="AA43" s="745" t="b">
        <v>0</v>
      </c>
      <c r="AB43" s="745" t="b">
        <v>1</v>
      </c>
      <c r="AC43" s="745" t="b">
        <v>1</v>
      </c>
      <c r="AD43" s="745" t="b">
        <v>1</v>
      </c>
      <c r="AE43" s="745" t="b">
        <v>1</v>
      </c>
      <c r="AF43" s="742"/>
      <c r="AG43" s="746">
        <f>E43</f>
        <v>616</v>
      </c>
      <c r="AH43" s="746">
        <v>24</v>
      </c>
      <c r="AI43" s="746"/>
      <c r="AJ43" s="636">
        <v>38</v>
      </c>
      <c r="AK43" s="637">
        <v>49</v>
      </c>
      <c r="AL43" s="637">
        <v>55</v>
      </c>
      <c r="AM43" s="638">
        <v>60</v>
      </c>
      <c r="AN43" s="638">
        <v>68</v>
      </c>
      <c r="AO43" s="638">
        <v>74</v>
      </c>
      <c r="AP43" s="638">
        <v>81</v>
      </c>
      <c r="AQ43" s="637">
        <v>81</v>
      </c>
      <c r="AR43" s="638">
        <v>81</v>
      </c>
      <c r="AS43" s="638">
        <v>81</v>
      </c>
      <c r="AT43" s="638">
        <v>81</v>
      </c>
      <c r="AU43" s="639">
        <v>81</v>
      </c>
      <c r="AV43" s="747"/>
      <c r="AW43" s="746"/>
      <c r="AX43" s="742"/>
    </row>
    <row r="44" spans="1:50">
      <c r="A44" s="744" t="str" cm="1">
        <f t="array" ref="A44">_xlfn.XLOOKUP(D44, '⭐ SD-SUM-BBALL ⚾'!$G$1:G349, '⭐ SD-SUM-BBALL ⚾'!$A$1:A349)</f>
        <v>X-ERIC-RET</v>
      </c>
      <c r="B44" s="744" t="str" cm="1">
        <f t="array" ref="B44">_xlfn.XLOOKUP(D44, '⭐ SD-SUM-BBALL ⚾'!$G$1:G349, '⭐ SD-SUM-BBALL ⚾'!$C$1:C349)</f>
        <v>Y-ERIC</v>
      </c>
      <c r="C44" s="744" t="str" cm="1">
        <f t="array" ref="C44">_xlfn.XLOOKUP(D44, '⭐ SD-SUM-BBALL ⚾'!$G$1:G349, '⭐ SD-SUM-BBALL ⚾'!$F$1:F349)</f>
        <v>USBDZPAL-S</v>
      </c>
      <c r="D44" s="744" t="s">
        <v>3262</v>
      </c>
      <c r="E44" s="634" cm="1">
        <f t="array" ref="E44">_xlfn.XLOOKUP(D44, '⭐ SD-SUM-BBALL ⚾'!$G$1:G354, '⭐ SD-SUM-BBALL ⚾'!$Y$1:Y354)</f>
        <v>616</v>
      </c>
      <c r="F44" s="744" t="str" cm="1">
        <f t="array" ref="F44">_xlfn.XLOOKUP(D44, '⭐ SD-SUM-BBALL ⚾'!$G$1:$G351, '⭐ SD-SUM-BBALL ⚾'!M$1:$M351)</f>
        <v>crossroadsbaseballseries@gmail.com</v>
      </c>
      <c r="G44" s="744" t="str" cm="1">
        <f t="array" ref="G44">IF(_xlfn.XLOOKUP(D44, '⭐ SD-SUM-BBALL ⚾'!$G$1:$G355, '⭐ SD-SUM-BBALL ⚾'!$N$1:N355)=0, " ", _xlfn.XLOOKUP(D44, '⭐ SD-SUM-BBALL ⚾'!$G$1:$G355, '⭐ SD-SUM-BBALL ⚾'!$N$1:N355))</f>
        <v>ncg@nelsongord.com</v>
      </c>
      <c r="H44" s="635" t="str" cm="1">
        <f t="array" ref="H44">_xlfn.XLOOKUP(D44, '⭐ SD-SUM-BBALL ⚾'!$G$1:$G413, '⭐ SD-SUM-BBALL ⚾'!$H$1:$H413)</f>
        <v>St. Teresa School</v>
      </c>
      <c r="I44" s="635" t="str" cm="1">
        <f t="array" ref="I44">_xlfn.XLOOKUP(D44, '⭐ SD-SUM-BBALL ⚾'!$G$1:$G413, '⭐ SD-SUM-BBALL ⚾'!$AO$1:AO413)</f>
        <v>445 N. Benton St. Palatine, IL 60067</v>
      </c>
      <c r="J44" s="635" t="str" cm="1">
        <f t="array" ref="J44">_xlfn.XLOOKUP(D44, '⭐ SD-SUM-BBALL ⚾'!$G$1:$G413, '⭐ SD-SUM-BBALL ⚾'!$V$1:V413)</f>
        <v>847-877-1117</v>
      </c>
      <c r="K44" s="744" t="str" cm="1">
        <f t="array" ref="K44">IF(_xlfn.XLOOKUP(D44, '⭐ SD-SUM-BBALL ⚾'!$G$1:$G355, '⭐ SD-SUM-BBALL ⚾'!$O$1:O355)=0, " ", _xlfn.XLOOKUP(D44, '⭐ SD-SUM-BBALL ⚾'!$G$1:$G355, '⭐ SD-SUM-BBALL ⚾'!$O$1:O355))</f>
        <v>Nelson</v>
      </c>
      <c r="L44" s="744" t="str" cm="1">
        <f t="array" ref="L44">IF(_xlfn.XLOOKUP(D44, '⭐ SD-SUM-BBALL ⚾'!$G$1:$G355, '⭐ SD-SUM-BBALL ⚾'!$P$1:P355)=0, " ", _xlfn.XLOOKUP(D44, '⭐ SD-SUM-BBALL ⚾'!$G$1:$G355, '⭐ SD-SUM-BBALL ⚾'!$P$1:P355))</f>
        <v>Gord</v>
      </c>
      <c r="M44" s="742"/>
      <c r="N44" s="745" t="b">
        <v>1</v>
      </c>
      <c r="O44" s="745" t="b">
        <v>1</v>
      </c>
      <c r="P44" s="745" t="b">
        <v>1</v>
      </c>
      <c r="Q44" s="745" t="b">
        <v>1</v>
      </c>
      <c r="R44" s="745" t="b">
        <v>1</v>
      </c>
      <c r="S44" s="745" t="b">
        <v>1</v>
      </c>
      <c r="T44" s="745" t="b">
        <v>1</v>
      </c>
      <c r="U44" s="745" t="b">
        <v>1</v>
      </c>
      <c r="V44" s="745" t="b">
        <v>1</v>
      </c>
      <c r="W44" s="745" t="b">
        <v>1</v>
      </c>
      <c r="X44" s="745" t="b">
        <v>1</v>
      </c>
      <c r="Y44" s="745" t="b">
        <v>1</v>
      </c>
      <c r="Z44" s="745" t="b">
        <v>1</v>
      </c>
      <c r="AA44" s="745" t="b">
        <v>1</v>
      </c>
      <c r="AB44" s="745" t="b">
        <v>1</v>
      </c>
      <c r="AC44" s="745" t="b">
        <v>1</v>
      </c>
      <c r="AD44" s="745" t="b">
        <v>1</v>
      </c>
      <c r="AE44" s="745" t="b">
        <v>1</v>
      </c>
      <c r="AF44" s="742"/>
      <c r="AG44" s="746">
        <f>E44</f>
        <v>616</v>
      </c>
      <c r="AH44" s="746">
        <v>7</v>
      </c>
      <c r="AI44" s="746"/>
      <c r="AJ44" s="636">
        <v>10</v>
      </c>
      <c r="AK44" s="637">
        <v>11</v>
      </c>
      <c r="AL44" s="637">
        <v>14</v>
      </c>
      <c r="AM44" s="638">
        <v>21</v>
      </c>
      <c r="AN44" s="638">
        <v>25</v>
      </c>
      <c r="AO44" s="638">
        <v>29</v>
      </c>
      <c r="AP44" s="638">
        <v>31</v>
      </c>
      <c r="AQ44" s="637">
        <v>30</v>
      </c>
      <c r="AR44" s="638">
        <v>30</v>
      </c>
      <c r="AS44" s="638">
        <v>30</v>
      </c>
      <c r="AT44" s="638">
        <v>30</v>
      </c>
      <c r="AU44" s="639">
        <v>30</v>
      </c>
      <c r="AV44" s="747"/>
      <c r="AW44" s="746"/>
      <c r="AX44" s="742"/>
    </row>
    <row r="45" spans="1:50">
      <c r="A45" s="744" t="str" cm="1">
        <f t="array" ref="A45">_xlfn.XLOOKUP(D45, '⭐ SD-SUM-BBALL ⚾'!$G$1:G359, '⭐ SD-SUM-BBALL ⚾'!$A$1:A359)</f>
        <v>V-ANDRE-RET</v>
      </c>
      <c r="B45" s="744" t="str" cm="1">
        <f t="array" ref="B45">_xlfn.XLOOKUP(D45, '⭐ SD-SUM-BBALL ⚾'!$G$1:G359, '⭐ SD-SUM-BBALL ⚾'!$C$1:C359)</f>
        <v>X-ANDRE</v>
      </c>
      <c r="C45" s="744" t="str" cm="1">
        <f t="array" ref="C45">_xlfn.XLOOKUP(D45, '⭐ SD-SUM-BBALL ⚾'!$G$1:G359, '⭐ SD-SUM-BBALL ⚾'!$F$1:F359)</f>
        <v>USBDSEA-S</v>
      </c>
      <c r="D45" s="744" t="s">
        <v>3151</v>
      </c>
      <c r="E45" s="634" cm="1">
        <f t="array" ref="E45">_xlfn.XLOOKUP(D45, '⭐ SD-SUM-BBALL ⚾'!$G$1:G365, '⭐ SD-SUM-BBALL ⚾'!$Y$1:Y365)</f>
        <v>616</v>
      </c>
      <c r="F45" s="744" t="str" cm="1">
        <f t="array" ref="F45">_xlfn.XLOOKUP(D45, '⭐ SD-SUM-BBALL ⚾'!$G$1:$G361, '⭐ SD-SUM-BBALL ⚾'!M$1:$M361)</f>
        <v>margiet907615@gmail.com</v>
      </c>
      <c r="G45" s="744" t="str" cm="1">
        <f t="array" ref="G45">IF(_xlfn.XLOOKUP(D45, '⭐ SD-SUM-BBALL ⚾'!$G$1:$G368, '⭐ SD-SUM-BBALL ⚾'!$N$1:N368)=0, " ", _xlfn.XLOOKUP(D45, '⭐ SD-SUM-BBALL ⚾'!$G$1:$G368, '⭐ SD-SUM-BBALL ⚾'!$N$1:N368))</f>
        <v>Just1swing@yahoo.com</v>
      </c>
      <c r="H45" s="635" t="str" cm="1">
        <f t="array" ref="H45">_xlfn.XLOOKUP(D45, '⭐ SD-SUM-BBALL ⚾'!$G$1:$G415, '⭐ SD-SUM-BBALL ⚾'!$H$1:$H415)</f>
        <v>Nanticoke LL Baseball</v>
      </c>
      <c r="I45" s="635" t="str" cm="1">
        <f t="array" ref="I45">_xlfn.XLOOKUP(D45, '⭐ SD-SUM-BBALL ⚾'!$G$1:$G415, '⭐ SD-SUM-BBALL ⚾'!$AO$1:AO415)</f>
        <v>101 Little League Dr Seaford, DE 19973</v>
      </c>
      <c r="J45" s="635" cm="1">
        <f t="array" ref="J45">_xlfn.XLOOKUP(D45, '⭐ SD-SUM-BBALL ⚾'!$G$1:$G415, '⭐ SD-SUM-BBALL ⚾'!$V$1:V415)</f>
        <v>0</v>
      </c>
      <c r="K45" s="744" t="str" cm="1">
        <f t="array" ref="K45">IF(_xlfn.XLOOKUP(D45, '⭐ SD-SUM-BBALL ⚾'!$G$1:$G369, '⭐ SD-SUM-BBALL ⚾'!$O$1:O369)=0, " ", _xlfn.XLOOKUP(D45, '⭐ SD-SUM-BBALL ⚾'!$G$1:$G369, '⭐ SD-SUM-BBALL ⚾'!$O$1:O369))</f>
        <v>Stoney</v>
      </c>
      <c r="L45" s="744" t="str" cm="1">
        <f t="array" ref="L45">IF(_xlfn.XLOOKUP(D45, '⭐ SD-SUM-BBALL ⚾'!$G$1:$G369, '⭐ SD-SUM-BBALL ⚾'!$P$1:P369)=0, " ", _xlfn.XLOOKUP(D45, '⭐ SD-SUM-BBALL ⚾'!$G$1:$G369, '⭐ SD-SUM-BBALL ⚾'!$P$1:P369))</f>
        <v>Briggs</v>
      </c>
      <c r="M45" s="742"/>
      <c r="N45" s="745" t="b">
        <v>1</v>
      </c>
      <c r="O45" s="745" t="b">
        <v>1</v>
      </c>
      <c r="P45" s="745" t="b">
        <v>1</v>
      </c>
      <c r="Q45" s="745" t="b">
        <v>1</v>
      </c>
      <c r="R45" s="745" t="b">
        <v>1</v>
      </c>
      <c r="S45" s="745" t="b">
        <v>1</v>
      </c>
      <c r="T45" s="745" t="b">
        <v>1</v>
      </c>
      <c r="U45" s="745" t="b">
        <v>1</v>
      </c>
      <c r="V45" s="745" t="b">
        <v>1</v>
      </c>
      <c r="W45" s="745" t="b">
        <v>1</v>
      </c>
      <c r="X45" s="745" t="b">
        <v>1</v>
      </c>
      <c r="Y45" s="745" t="b">
        <v>1</v>
      </c>
      <c r="Z45" s="745" t="b">
        <v>1</v>
      </c>
      <c r="AA45" s="745" t="b">
        <v>1</v>
      </c>
      <c r="AB45" s="745" t="b">
        <v>1</v>
      </c>
      <c r="AC45" s="745" t="b">
        <v>1</v>
      </c>
      <c r="AD45" s="745" t="b">
        <v>1</v>
      </c>
      <c r="AE45" s="745" t="b">
        <v>1</v>
      </c>
      <c r="AF45" s="742"/>
      <c r="AG45" s="746">
        <f>E45</f>
        <v>616</v>
      </c>
      <c r="AH45" s="746">
        <v>1</v>
      </c>
      <c r="AI45" s="746"/>
      <c r="AJ45" s="636">
        <v>7</v>
      </c>
      <c r="AK45" s="637">
        <v>7</v>
      </c>
      <c r="AL45" s="637">
        <v>9</v>
      </c>
      <c r="AM45" s="638">
        <v>11</v>
      </c>
      <c r="AN45" s="638">
        <v>11</v>
      </c>
      <c r="AO45" s="638">
        <v>11</v>
      </c>
      <c r="AP45" s="638">
        <v>11</v>
      </c>
      <c r="AQ45" s="637">
        <v>11</v>
      </c>
      <c r="AR45" s="638">
        <v>11</v>
      </c>
      <c r="AS45" s="638">
        <v>11</v>
      </c>
      <c r="AT45" s="638">
        <v>11</v>
      </c>
      <c r="AU45" s="639">
        <v>11</v>
      </c>
      <c r="AV45" s="747"/>
      <c r="AW45" s="746"/>
      <c r="AX45" s="742"/>
    </row>
    <row r="46" spans="1:50">
      <c r="A46" s="744" t="str" cm="1">
        <f t="array" ref="A46">_xlfn.XLOOKUP(D46, '⭐ SD-SUM-BBALL ⚾'!$G$1:G366, '⭐ SD-SUM-BBALL ⚾'!$A$1:A366)</f>
        <v>B-RET</v>
      </c>
      <c r="B46" s="744" t="str" cm="1">
        <f t="array" ref="B46">_xlfn.XLOOKUP(D46, '⭐ SD-SUM-BBALL ⚾'!$G$1:G366, '⭐ SD-SUM-BBALL ⚾'!$C$1:C366)</f>
        <v>C-2ND</v>
      </c>
      <c r="C46" s="744" t="str" cm="1">
        <f t="array" ref="C46">_xlfn.XLOOKUP(D46, '⭐ SD-SUM-BBALL ⚾'!$G$1:G366, '⭐ SD-SUM-BBALL ⚾'!$F$1:F366)</f>
        <v>USBDWM-S</v>
      </c>
      <c r="D46" s="744" t="s">
        <v>3023</v>
      </c>
      <c r="E46" s="634" cm="1">
        <f t="array" ref="E46">_xlfn.XLOOKUP(D46, '⭐ SD-SUM-BBALL ⚾'!$G$1:G375, '⭐ SD-SUM-BBALL ⚾'!$Y$1:Y375)</f>
        <v>616</v>
      </c>
      <c r="F46" s="744" t="str" cm="1">
        <f t="array" ref="F46">_xlfn.XLOOKUP(D46, '⭐ SD-SUM-BBALL ⚾'!$G$1:$G371, '⭐ SD-SUM-BBALL ⚾'!M$1:$M371)</f>
        <v>dschone@laca.org</v>
      </c>
      <c r="G46" s="744" t="str" cm="1">
        <f t="array" ref="G46">IF(_xlfn.XLOOKUP(D46, '⭐ SD-SUM-BBALL ⚾'!$G$1:$G377, '⭐ SD-SUM-BBALL ⚾'!$N$1:N377)=0, " ", _xlfn.XLOOKUP(D46, '⭐ SD-SUM-BBALL ⚾'!$G$1:$G377, '⭐ SD-SUM-BBALL ⚾'!$N$1:N377))</f>
        <v xml:space="preserve"> </v>
      </c>
      <c r="H46" s="635" cm="1">
        <f t="array" ref="H46">_xlfn.XLOOKUP(D46, '⭐ SD-SUM-BBALL ⚾'!$G$1:$G416, '⭐ SD-SUM-BBALL ⚾'!$H$1:$H416)</f>
        <v>0</v>
      </c>
      <c r="I46" s="635" t="str" cm="1">
        <f t="array" ref="I46">_xlfn.XLOOKUP(D46, '⭐ SD-SUM-BBALL ⚾'!$G$1:$G416, '⭐ SD-SUM-BBALL ⚾'!$AO$1:AO416)</f>
        <v>1954 Warrior Way SW Etna, OH 43062</v>
      </c>
      <c r="J46" s="635" t="str" cm="1">
        <f t="array" ref="J46">_xlfn.XLOOKUP(D46, '⭐ SD-SUM-BBALL ⚾'!$G$1:$G416, '⭐ SD-SUM-BBALL ⚾'!$V$1:V416)</f>
        <v>614-207-1633</v>
      </c>
      <c r="K46" s="744" t="str" cm="1">
        <f t="array" ref="K46">IF(_xlfn.XLOOKUP(D46, '⭐ SD-SUM-BBALL ⚾'!$G$1:$G378, '⭐ SD-SUM-BBALL ⚾'!$O$1:O378)=0, " ", _xlfn.XLOOKUP(D46, '⭐ SD-SUM-BBALL ⚾'!$G$1:$G378, '⭐ SD-SUM-BBALL ⚾'!$O$1:O378))</f>
        <v>Don</v>
      </c>
      <c r="L46" s="744" t="str" cm="1">
        <f t="array" ref="L46">IF(_xlfn.XLOOKUP(D46, '⭐ SD-SUM-BBALL ⚾'!$G$1:$G378, '⭐ SD-SUM-BBALL ⚾'!$P$1:P378)=0, " ", _xlfn.XLOOKUP(D46, '⭐ SD-SUM-BBALL ⚾'!$G$1:$G378, '⭐ SD-SUM-BBALL ⚾'!$P$1:P378))</f>
        <v>Schone</v>
      </c>
      <c r="M46" s="742"/>
      <c r="N46" s="745" t="b">
        <v>1</v>
      </c>
      <c r="O46" s="745" t="b">
        <v>1</v>
      </c>
      <c r="P46" s="745" t="b">
        <v>1</v>
      </c>
      <c r="Q46" s="745" t="b">
        <v>1</v>
      </c>
      <c r="R46" s="745" t="b">
        <v>1</v>
      </c>
      <c r="S46" s="745" t="b">
        <v>1</v>
      </c>
      <c r="T46" s="745" t="b">
        <v>1</v>
      </c>
      <c r="U46" s="745" t="b">
        <v>1</v>
      </c>
      <c r="V46" s="745" t="b">
        <v>1</v>
      </c>
      <c r="W46" s="745" t="b">
        <v>1</v>
      </c>
      <c r="X46" s="745" t="b">
        <v>1</v>
      </c>
      <c r="Y46" s="745" t="b">
        <v>1</v>
      </c>
      <c r="Z46" s="745" t="b">
        <v>1</v>
      </c>
      <c r="AA46" s="745" t="b">
        <v>1</v>
      </c>
      <c r="AB46" s="745" t="b">
        <v>1</v>
      </c>
      <c r="AC46" s="745" t="b">
        <v>1</v>
      </c>
      <c r="AD46" s="745" t="b">
        <v>1</v>
      </c>
      <c r="AE46" s="745" t="b">
        <v>1</v>
      </c>
      <c r="AF46" s="742"/>
      <c r="AG46" s="746">
        <f>E46</f>
        <v>616</v>
      </c>
      <c r="AH46" s="746">
        <v>5</v>
      </c>
      <c r="AI46" s="746"/>
      <c r="AJ46" s="636">
        <v>11</v>
      </c>
      <c r="AK46" s="637">
        <v>12</v>
      </c>
      <c r="AL46" s="637">
        <v>13</v>
      </c>
      <c r="AM46" s="638">
        <v>14</v>
      </c>
      <c r="AN46" s="638">
        <v>18</v>
      </c>
      <c r="AO46" s="638">
        <v>21</v>
      </c>
      <c r="AP46" s="638">
        <v>21</v>
      </c>
      <c r="AQ46" s="637">
        <v>21</v>
      </c>
      <c r="AR46" s="638">
        <v>21</v>
      </c>
      <c r="AS46" s="638">
        <v>21</v>
      </c>
      <c r="AT46" s="638">
        <v>21</v>
      </c>
      <c r="AU46" s="639">
        <v>21</v>
      </c>
      <c r="AV46" s="747"/>
      <c r="AW46" s="746"/>
      <c r="AX46" s="742"/>
    </row>
    <row r="47" spans="1:50" s="225" customFormat="1">
      <c r="A47" s="640" t="str" cm="1">
        <f t="array" ref="A47">_xlfn.XLOOKUP(D47, '⭐ SD-SUM-BBALL ⚾'!$G$1:G368, '⭐ SD-SUM-BBALL ⚾'!$A$1:A368)</f>
        <v>B-RET</v>
      </c>
      <c r="B47" s="640" t="str" cm="1">
        <f t="array" ref="B47">_xlfn.XLOOKUP(D47, '⭐ SD-SUM-BBALL ⚾'!$G$1:G368, '⭐ SD-SUM-BBALL ⚾'!$C$1:C368)</f>
        <v>C-2ND</v>
      </c>
      <c r="C47" s="640" t="str" cm="1">
        <f t="array" ref="C47">_xlfn.XLOOKUP(D47, '⭐ SD-SUM-BBALL ⚾'!$G$1:G368, '⭐ SD-SUM-BBALL ⚾'!$F$1:F368)</f>
        <v>USBDARH-S</v>
      </c>
      <c r="D47" s="640" t="s">
        <v>654</v>
      </c>
      <c r="E47" s="641" cm="1">
        <f t="array" ref="E47">_xlfn.XLOOKUP(D47, '⭐ SD-SUM-BBALL ⚾'!$G$1:G212, '⭐ SD-SUM-BBALL ⚾'!$Y$1:Y212)</f>
        <v>623</v>
      </c>
      <c r="F47" s="640" t="str" cm="1">
        <f t="array" ref="F47">_xlfn.XLOOKUP(D47, '⭐ SD-SUM-BBALL ⚾'!$G$1:$G373, '⭐ SD-SUM-BBALL ⚾'!M$1:$M373)</f>
        <v>tghisetti@nohum.k12.ca.us</v>
      </c>
      <c r="G47" s="640" t="str" cm="1">
        <f t="array" ref="G47">IF(_xlfn.XLOOKUP(D47, '⭐ SD-SUM-BBALL ⚾'!$G$1:$G213, '⭐ SD-SUM-BBALL ⚾'!$N$1:N213)=0, " ", _xlfn.XLOOKUP(D47, '⭐ SD-SUM-BBALL ⚾'!$G$1:$G213, '⭐ SD-SUM-BBALL ⚾'!$N$1:N213))</f>
        <v xml:space="preserve"> </v>
      </c>
      <c r="H47" s="642" cm="1">
        <f t="array" ref="H47">_xlfn.XLOOKUP(D47, '⭐ SD-SUM-BBALL ⚾'!$G$1:$G417, '⭐ SD-SUM-BBALL ⚾'!$H$1:$H417)</f>
        <v>0</v>
      </c>
      <c r="I47" s="642" t="str" cm="1">
        <f t="array" ref="I47">_xlfn.XLOOKUP(D47, '⭐ SD-SUM-BBALL ⚾'!$G$1:$G417, '⭐ SD-SUM-BBALL ⚾'!$AO$1:AO417)</f>
        <v>1720 M St Arcata, CA 95521</v>
      </c>
      <c r="J47" s="642" t="str" cm="1">
        <f t="array" ref="J47">_xlfn.XLOOKUP(D47, '⭐ SD-SUM-BBALL ⚾'!$G$1:$G417, '⭐ SD-SUM-BBALL ⚾'!$V$1:V417)</f>
        <v>707-845-4846</v>
      </c>
      <c r="K47" s="640" t="str" cm="1">
        <f t="array" ref="K47">IF(_xlfn.XLOOKUP(D47, '⭐ SD-SUM-BBALL ⚾'!$G$1:$G213, '⭐ SD-SUM-BBALL ⚾'!$O$1:O213)=0, " ", _xlfn.XLOOKUP(D47, '⭐ SD-SUM-BBALL ⚾'!$G$1:$G213, '⭐ SD-SUM-BBALL ⚾'!$O$1:O213))</f>
        <v>Troy</v>
      </c>
      <c r="L47" s="640" t="str" cm="1">
        <f t="array" ref="L47">IF(_xlfn.XLOOKUP(D47, '⭐ SD-SUM-BBALL ⚾'!$G$1:$G213, '⭐ SD-SUM-BBALL ⚾'!$P$1:P213)=0, " ", _xlfn.XLOOKUP(D47, '⭐ SD-SUM-BBALL ⚾'!$G$1:$G213, '⭐ SD-SUM-BBALL ⚾'!$P$1:P213))</f>
        <v>Ghisetti</v>
      </c>
      <c r="M47" s="666"/>
      <c r="N47" s="643" t="b">
        <v>1</v>
      </c>
      <c r="O47" s="643" t="b">
        <v>1</v>
      </c>
      <c r="P47" s="643" t="b">
        <v>1</v>
      </c>
      <c r="Q47" s="643" t="b">
        <v>1</v>
      </c>
      <c r="R47" s="643" t="b">
        <v>1</v>
      </c>
      <c r="S47" s="643" t="b">
        <v>1</v>
      </c>
      <c r="T47" s="643" t="b">
        <v>1</v>
      </c>
      <c r="U47" s="643" t="b">
        <v>1</v>
      </c>
      <c r="V47" s="643" t="b">
        <v>1</v>
      </c>
      <c r="W47" s="643" t="b">
        <v>1</v>
      </c>
      <c r="X47" s="643" t="b">
        <v>1</v>
      </c>
      <c r="Y47" s="643" t="b">
        <v>1</v>
      </c>
      <c r="Z47" s="643" t="b">
        <v>1</v>
      </c>
      <c r="AA47" s="643" t="b">
        <v>0</v>
      </c>
      <c r="AB47" s="643" t="b">
        <v>1</v>
      </c>
      <c r="AC47" s="643" t="b">
        <v>1</v>
      </c>
      <c r="AD47" s="745" t="b">
        <v>1</v>
      </c>
      <c r="AE47" s="643" t="b">
        <v>1</v>
      </c>
      <c r="AF47" s="666"/>
      <c r="AG47" s="636">
        <f>E47</f>
        <v>623</v>
      </c>
      <c r="AH47" s="636"/>
      <c r="AI47" s="636"/>
      <c r="AJ47" s="636">
        <v>9</v>
      </c>
      <c r="AK47" s="637">
        <v>12</v>
      </c>
      <c r="AL47" s="637">
        <v>16</v>
      </c>
      <c r="AM47" s="638">
        <v>18</v>
      </c>
      <c r="AN47" s="638">
        <v>18</v>
      </c>
      <c r="AO47" s="638">
        <v>21</v>
      </c>
      <c r="AP47" s="638">
        <v>24</v>
      </c>
      <c r="AQ47" s="637">
        <v>25</v>
      </c>
      <c r="AR47" s="638">
        <v>25</v>
      </c>
      <c r="AS47" s="638">
        <v>25</v>
      </c>
      <c r="AT47" s="638">
        <v>25</v>
      </c>
      <c r="AU47" s="639">
        <v>25</v>
      </c>
      <c r="AV47" s="644"/>
      <c r="AW47" s="636"/>
      <c r="AX47" s="666"/>
    </row>
    <row r="48" spans="1:50" s="225" customFormat="1">
      <c r="A48" s="640" t="str" cm="1">
        <f t="array" ref="A48">_xlfn.XLOOKUP(D48, '⭐ SD-SUM-BBALL ⚾'!$G$1:G238, '⭐ SD-SUM-BBALL ⚾'!$A$1:A238)</f>
        <v>B-RET</v>
      </c>
      <c r="B48" s="640" t="str" cm="1">
        <f t="array" ref="B48">_xlfn.XLOOKUP(D48, '⭐ SD-SUM-BBALL ⚾'!$G$1:G238, '⭐ SD-SUM-BBALL ⚾'!$C$1:C238)</f>
        <v>D-RET</v>
      </c>
      <c r="C48" s="640" t="str" cm="1">
        <f t="array" ref="C48">_xlfn.XLOOKUP(D48, '⭐ SD-SUM-BBALL ⚾'!$G$1:G238, '⭐ SD-SUM-BBALL ⚾'!$F$1:F238)</f>
        <v>USBDCG-S</v>
      </c>
      <c r="D48" s="640" t="s">
        <v>768</v>
      </c>
      <c r="E48" s="641" cm="1">
        <f t="array" ref="E48">_xlfn.XLOOKUP(D48, '⭐ SD-SUM-BBALL ⚾'!$G$1:G226, '⭐ SD-SUM-BBALL ⚾'!$Y$1:Y226)</f>
        <v>623</v>
      </c>
      <c r="F48" s="640" t="str" cm="1">
        <f t="array" ref="F48">_xlfn.XLOOKUP(D48, '⭐ SD-SUM-BBALL ⚾'!$G$1:$G238, '⭐ SD-SUM-BBALL ⚾'!M$1:$M238)</f>
        <v>karl.craig@gcpsk12.org</v>
      </c>
      <c r="G48" s="640" t="str" cm="1">
        <f t="array" ref="G48">IF(_xlfn.XLOOKUP(D48, '⭐ SD-SUM-BBALL ⚾'!$G$1:$G228, '⭐ SD-SUM-BBALL ⚾'!$N$1:N228)=0, " ", _xlfn.XLOOKUP(D48, '⭐ SD-SUM-BBALL ⚾'!$G$1:$G228, '⭐ SD-SUM-BBALL ⚾'!$N$1:N228))</f>
        <v xml:space="preserve"> </v>
      </c>
      <c r="H48" s="642" cm="1">
        <f t="array" ref="H48">_xlfn.XLOOKUP(D48, '⭐ SD-SUM-BBALL ⚾'!$G$1:$G419, '⭐ SD-SUM-BBALL ⚾'!$H$1:$H419)</f>
        <v>0</v>
      </c>
      <c r="I48" s="642" t="str" cm="1">
        <f t="array" ref="I48">_xlfn.XLOOKUP(D48, '⭐ SD-SUM-BBALL ⚾'!$G$1:$G419, '⭐ SD-SUM-BBALL ⚾'!$AO$1:AO419)</f>
        <v>564 W. Crogan St. Lawrenceville, GA 30046</v>
      </c>
      <c r="J48" s="642" t="str" cm="1">
        <f t="array" ref="J48">_xlfn.XLOOKUP(D48, '⭐ SD-SUM-BBALL ⚾'!$G$1:$G419, '⭐ SD-SUM-BBALL ⚾'!$V$1:V419)</f>
        <v>678-349-1321</v>
      </c>
      <c r="K48" s="640" t="str" cm="1">
        <f t="array" ref="K48">IF(_xlfn.XLOOKUP(D48, '⭐ SD-SUM-BBALL ⚾'!$G$1:$G228, '⭐ SD-SUM-BBALL ⚾'!$O$1:O228)=0, " ", _xlfn.XLOOKUP(D48, '⭐ SD-SUM-BBALL ⚾'!$G$1:$G228, '⭐ SD-SUM-BBALL ⚾'!$O$1:O228))</f>
        <v>Karl</v>
      </c>
      <c r="L48" s="640" t="str" cm="1">
        <f t="array" ref="L48">IF(_xlfn.XLOOKUP(D48, '⭐ SD-SUM-BBALL ⚾'!$G$1:$G228, '⭐ SD-SUM-BBALL ⚾'!$P$1:P228)=0, " ", _xlfn.XLOOKUP(D48, '⭐ SD-SUM-BBALL ⚾'!$G$1:$G228, '⭐ SD-SUM-BBALL ⚾'!$P$1:P228))</f>
        <v>Craig</v>
      </c>
      <c r="M48" s="666"/>
      <c r="N48" s="643" t="b">
        <v>1</v>
      </c>
      <c r="O48" s="643" t="b">
        <v>1</v>
      </c>
      <c r="P48" s="643" t="b">
        <v>1</v>
      </c>
      <c r="Q48" s="643" t="b">
        <v>1</v>
      </c>
      <c r="R48" s="643" t="b">
        <v>1</v>
      </c>
      <c r="S48" s="643" t="b">
        <v>1</v>
      </c>
      <c r="T48" s="643" t="b">
        <v>1</v>
      </c>
      <c r="U48" s="643" t="b">
        <v>1</v>
      </c>
      <c r="V48" s="643" t="b">
        <v>1</v>
      </c>
      <c r="W48" s="643" t="b">
        <v>1</v>
      </c>
      <c r="X48" s="643" t="b">
        <v>1</v>
      </c>
      <c r="Y48" s="643" t="b">
        <v>1</v>
      </c>
      <c r="Z48" s="643" t="b">
        <v>1</v>
      </c>
      <c r="AA48" s="643" t="b">
        <v>1</v>
      </c>
      <c r="AB48" s="643" t="b">
        <v>1</v>
      </c>
      <c r="AC48" s="643" t="b">
        <v>1</v>
      </c>
      <c r="AD48" s="745" t="b">
        <v>1</v>
      </c>
      <c r="AE48" s="643" t="b">
        <v>1</v>
      </c>
      <c r="AF48" s="666"/>
      <c r="AG48" s="636">
        <f>E48</f>
        <v>623</v>
      </c>
      <c r="AH48" s="636">
        <v>4</v>
      </c>
      <c r="AI48" s="636"/>
      <c r="AJ48" s="636">
        <v>6</v>
      </c>
      <c r="AK48" s="637">
        <v>13</v>
      </c>
      <c r="AL48" s="637">
        <v>18</v>
      </c>
      <c r="AM48" s="638">
        <v>21</v>
      </c>
      <c r="AN48" s="638">
        <v>22</v>
      </c>
      <c r="AO48" s="638">
        <v>26</v>
      </c>
      <c r="AP48" s="638">
        <v>26</v>
      </c>
      <c r="AQ48" s="637">
        <v>28</v>
      </c>
      <c r="AR48" s="638">
        <v>27</v>
      </c>
      <c r="AS48" s="638">
        <v>27</v>
      </c>
      <c r="AT48" s="638">
        <v>27</v>
      </c>
      <c r="AU48" s="639">
        <v>27</v>
      </c>
      <c r="AV48" s="644"/>
      <c r="AW48" s="636"/>
      <c r="AX48" s="666"/>
    </row>
    <row r="49" spans="1:50" s="225" customFormat="1">
      <c r="A49" s="640" t="str" cm="1">
        <f t="array" ref="A49">_xlfn.XLOOKUP(D49, '⭐ SD-SUM-BBALL ⚾'!$G$1:G243, '⭐ SD-SUM-BBALL ⚾'!$A$1:A243)</f>
        <v>B-RET</v>
      </c>
      <c r="B49" s="640" t="str" cm="1">
        <f t="array" ref="B49">_xlfn.XLOOKUP(D49, '⭐ SD-SUM-BBALL ⚾'!$G$1:G243, '⭐ SD-SUM-BBALL ⚾'!$C$1:C243)</f>
        <v>C-2ND</v>
      </c>
      <c r="C49" s="640" t="str" cm="1">
        <f t="array" ref="C49">_xlfn.XLOOKUP(D49, '⭐ SD-SUM-BBALL ⚾'!$G$1:G243, '⭐ SD-SUM-BBALL ⚾'!$F$1:F243)</f>
        <v>USBDDM-S</v>
      </c>
      <c r="D49" s="640" t="s">
        <v>2759</v>
      </c>
      <c r="E49" s="641" cm="1">
        <f t="array" ref="E49">_xlfn.XLOOKUP(D49, '⭐ SD-SUM-BBALL ⚾'!$G$1:G232, '⭐ SD-SUM-BBALL ⚾'!$Y$1:Y232)</f>
        <v>623</v>
      </c>
      <c r="F49" s="640" t="str" cm="1">
        <f t="array" ref="F49">_xlfn.XLOOKUP(D49, '⭐ SD-SUM-BBALL ⚾'!$G$1:$G243, '⭐ SD-SUM-BBALL ⚾'!M$1:$M243)</f>
        <v>hensmith@dallasisd.org</v>
      </c>
      <c r="G49" s="640" t="str" cm="1">
        <f t="array" ref="G49">IF(_xlfn.XLOOKUP(D49, '⭐ SD-SUM-BBALL ⚾'!$G$1:$G234, '⭐ SD-SUM-BBALL ⚾'!$N$1:N234)=0, " ", _xlfn.XLOOKUP(D49, '⭐ SD-SUM-BBALL ⚾'!$G$1:$G234, '⭐ SD-SUM-BBALL ⚾'!$N$1:N234))</f>
        <v xml:space="preserve"> </v>
      </c>
      <c r="H49" s="642" cm="1">
        <f t="array" ref="H49">_xlfn.XLOOKUP(D49, '⭐ SD-SUM-BBALL ⚾'!$G$1:$G420, '⭐ SD-SUM-BBALL ⚾'!$H$1:$H420)</f>
        <v>0</v>
      </c>
      <c r="I49" s="642" t="str" cm="1">
        <f t="array" ref="I49">_xlfn.XLOOKUP(D49, '⭐ SD-SUM-BBALL ⚾'!$G$1:$G420, '⭐ SD-SUM-BBALL ⚾'!$AO$1:AO420)</f>
        <v>2355 Duncanville Rd Dallas, TX 75211</v>
      </c>
      <c r="J49" s="642" t="str" cm="1">
        <f t="array" ref="J49">_xlfn.XLOOKUP(D49, '⭐ SD-SUM-BBALL ⚾'!$G$1:$G420, '⭐ SD-SUM-BBALL ⚾'!$V$1:V420)</f>
        <v>817-937-6549</v>
      </c>
      <c r="K49" s="640" t="str" cm="1">
        <f t="array" ref="K49">IF(_xlfn.XLOOKUP(D49, '⭐ SD-SUM-BBALL ⚾'!$G$1:$G234, '⭐ SD-SUM-BBALL ⚾'!$O$1:O234)=0, " ", _xlfn.XLOOKUP(D49, '⭐ SD-SUM-BBALL ⚾'!$G$1:$G234, '⭐ SD-SUM-BBALL ⚾'!$O$1:O234))</f>
        <v>Henry</v>
      </c>
      <c r="L49" s="640" t="str" cm="1">
        <f t="array" ref="L49">IF(_xlfn.XLOOKUP(D49, '⭐ SD-SUM-BBALL ⚾'!$G$1:$G234, '⭐ SD-SUM-BBALL ⚾'!$P$1:P234)=0, " ", _xlfn.XLOOKUP(D49, '⭐ SD-SUM-BBALL ⚾'!$G$1:$G234, '⭐ SD-SUM-BBALL ⚾'!$P$1:P234))</f>
        <v>Smith</v>
      </c>
      <c r="M49" s="666"/>
      <c r="N49" s="643" t="b">
        <v>1</v>
      </c>
      <c r="O49" s="643" t="b">
        <v>1</v>
      </c>
      <c r="P49" s="643" t="b">
        <v>1</v>
      </c>
      <c r="Q49" s="643" t="b">
        <v>1</v>
      </c>
      <c r="R49" s="643" t="b">
        <v>1</v>
      </c>
      <c r="S49" s="643" t="b">
        <v>1</v>
      </c>
      <c r="T49" s="643" t="b">
        <v>1</v>
      </c>
      <c r="U49" s="643" t="b">
        <v>1</v>
      </c>
      <c r="V49" s="643" t="b">
        <v>1</v>
      </c>
      <c r="W49" s="643" t="b">
        <v>1</v>
      </c>
      <c r="X49" s="643" t="b">
        <v>1</v>
      </c>
      <c r="Y49" s="643" t="b">
        <v>1</v>
      </c>
      <c r="Z49" s="643" t="b">
        <v>1</v>
      </c>
      <c r="AA49" s="643" t="b">
        <v>1</v>
      </c>
      <c r="AB49" s="643" t="b">
        <v>1</v>
      </c>
      <c r="AC49" s="643" t="b">
        <v>1</v>
      </c>
      <c r="AD49" s="745" t="b">
        <v>1</v>
      </c>
      <c r="AE49" s="643" t="b">
        <v>1</v>
      </c>
      <c r="AF49" s="666"/>
      <c r="AG49" s="636">
        <f>E49</f>
        <v>623</v>
      </c>
      <c r="AH49" s="636">
        <v>6</v>
      </c>
      <c r="AI49" s="636"/>
      <c r="AJ49" s="636">
        <v>9</v>
      </c>
      <c r="AK49" s="637">
        <v>13</v>
      </c>
      <c r="AL49" s="637">
        <v>18</v>
      </c>
      <c r="AM49" s="638">
        <v>19</v>
      </c>
      <c r="AN49" s="638">
        <v>22</v>
      </c>
      <c r="AO49" s="638">
        <v>28</v>
      </c>
      <c r="AP49" s="638">
        <v>28</v>
      </c>
      <c r="AQ49" s="637">
        <v>30</v>
      </c>
      <c r="AR49" s="638">
        <v>30</v>
      </c>
      <c r="AS49" s="638">
        <v>30</v>
      </c>
      <c r="AT49" s="638">
        <v>30</v>
      </c>
      <c r="AU49" s="639">
        <v>30</v>
      </c>
      <c r="AV49" s="644"/>
      <c r="AW49" s="636"/>
      <c r="AX49" s="666"/>
    </row>
    <row r="50" spans="1:50" s="225" customFormat="1">
      <c r="A50" s="640" t="str" cm="1">
        <f t="array" ref="A50">_xlfn.XLOOKUP(D50, '⭐ SD-SUM-BBALL ⚾'!$G$1:G247, '⭐ SD-SUM-BBALL ⚾'!$A$1:A247)</f>
        <v>T-NICK-RET</v>
      </c>
      <c r="B50" s="640" t="str" cm="1">
        <f t="array" ref="B50">_xlfn.XLOOKUP(D50, '⭐ SD-SUM-BBALL ⚾'!$G$1:G247, '⭐ SD-SUM-BBALL ⚾'!$C$1:C247)</f>
        <v>T-NICK</v>
      </c>
      <c r="C50" s="640" t="str" cm="1">
        <f t="array" ref="C50">_xlfn.XLOOKUP(D50, '⭐ SD-SUM-BBALL ⚾'!$G$1:G247, '⭐ SD-SUM-BBALL ⚾'!$F$1:F247)</f>
        <v>USBDED-S</v>
      </c>
      <c r="D50" s="640" t="s">
        <v>3048</v>
      </c>
      <c r="E50" s="641" cm="1">
        <f t="array" ref="E50">_xlfn.XLOOKUP(D50, '⭐ SD-SUM-BBALL ⚾'!$G$1:G236, '⭐ SD-SUM-BBALL ⚾'!$Y$1:Y236)</f>
        <v>623</v>
      </c>
      <c r="F50" s="640" t="str" cm="1">
        <f t="array" ref="F50">_xlfn.XLOOKUP(D50, '⭐ SD-SUM-BBALL ⚾'!$G$1:$G247, '⭐ SD-SUM-BBALL ⚾'!M$1:$M247)</f>
        <v>pryschuk.n@monet.k12.ca.us</v>
      </c>
      <c r="G50" s="640" t="str" cm="1">
        <f t="array" ref="G50">IF(_xlfn.XLOOKUP(D50, '⭐ SD-SUM-BBALL ⚾'!$G$1:$G237, '⭐ SD-SUM-BBALL ⚾'!$N$1:N237)=0, " ", _xlfn.XLOOKUP(D50, '⭐ SD-SUM-BBALL ⚾'!$G$1:$G237, '⭐ SD-SUM-BBALL ⚾'!$N$1:N237))</f>
        <v xml:space="preserve"> </v>
      </c>
      <c r="H50" s="642" cm="1">
        <f t="array" ref="H50">_xlfn.XLOOKUP(D50, '⭐ SD-SUM-BBALL ⚾'!$G$1:$G421, '⭐ SD-SUM-BBALL ⚾'!$H$1:$H421)</f>
        <v>0</v>
      </c>
      <c r="I50" s="642" t="str" cm="1">
        <f t="array" ref="I50">_xlfn.XLOOKUP(D50, '⭐ SD-SUM-BBALL ⚾'!$G$1:$G421, '⭐ SD-SUM-BBALL ⚾'!$AO$1:AO421)</f>
        <v>540 E California Ave Fresno, CA 93706</v>
      </c>
      <c r="J50" s="642" t="str" cm="1">
        <f t="array" ref="J50">_xlfn.XLOOKUP(D50, '⭐ SD-SUM-BBALL ⚾'!$G$1:$G421, '⭐ SD-SUM-BBALL ⚾'!$V$1:V421)</f>
        <v>209-534-5354</v>
      </c>
      <c r="K50" s="640" t="str" cm="1">
        <f t="array" ref="K50">IF(_xlfn.XLOOKUP(D50, '⭐ SD-SUM-BBALL ⚾'!$G$1:$G237, '⭐ SD-SUM-BBALL ⚾'!$O$1:O237)=0, " ", _xlfn.XLOOKUP(D50, '⭐ SD-SUM-BBALL ⚾'!$G$1:$G237, '⭐ SD-SUM-BBALL ⚾'!$O$1:O237))</f>
        <v>Nick</v>
      </c>
      <c r="L50" s="640" t="str" cm="1">
        <f t="array" ref="L50">IF(_xlfn.XLOOKUP(D50, '⭐ SD-SUM-BBALL ⚾'!$G$1:$G237, '⭐ SD-SUM-BBALL ⚾'!$P$1:P237)=0, " ", _xlfn.XLOOKUP(D50, '⭐ SD-SUM-BBALL ⚾'!$G$1:$G237, '⭐ SD-SUM-BBALL ⚾'!$P$1:P237))</f>
        <v>Pryschuk</v>
      </c>
      <c r="M50" s="666"/>
      <c r="N50" s="643" t="b">
        <v>1</v>
      </c>
      <c r="O50" s="643" t="b">
        <v>1</v>
      </c>
      <c r="P50" s="643" t="b">
        <v>1</v>
      </c>
      <c r="Q50" s="643" t="b">
        <v>1</v>
      </c>
      <c r="R50" s="643" t="b">
        <v>1</v>
      </c>
      <c r="S50" s="643" t="b">
        <v>1</v>
      </c>
      <c r="T50" s="643" t="b">
        <v>1</v>
      </c>
      <c r="U50" s="643" t="b">
        <v>1</v>
      </c>
      <c r="V50" s="643" t="b">
        <v>1</v>
      </c>
      <c r="W50" s="643" t="b">
        <v>1</v>
      </c>
      <c r="X50" s="643" t="b">
        <v>1</v>
      </c>
      <c r="Y50" s="643" t="b">
        <v>1</v>
      </c>
      <c r="Z50" s="643" t="b">
        <v>1</v>
      </c>
      <c r="AA50" s="643" t="b">
        <v>1</v>
      </c>
      <c r="AB50" s="643" t="b">
        <v>1</v>
      </c>
      <c r="AC50" s="643" t="b">
        <v>1</v>
      </c>
      <c r="AD50" s="745" t="b">
        <v>1</v>
      </c>
      <c r="AE50" s="643" t="b">
        <v>1</v>
      </c>
      <c r="AF50" s="666"/>
      <c r="AG50" s="636">
        <f>E50</f>
        <v>623</v>
      </c>
      <c r="AH50" s="636">
        <v>10</v>
      </c>
      <c r="AI50" s="636"/>
      <c r="AJ50" s="636">
        <v>19</v>
      </c>
      <c r="AK50" s="637">
        <v>23</v>
      </c>
      <c r="AL50" s="637">
        <v>26</v>
      </c>
      <c r="AM50" s="638">
        <v>28</v>
      </c>
      <c r="AN50" s="638">
        <v>31</v>
      </c>
      <c r="AO50" s="638">
        <v>32</v>
      </c>
      <c r="AP50" s="638">
        <v>39</v>
      </c>
      <c r="AQ50" s="637">
        <v>42</v>
      </c>
      <c r="AR50" s="638">
        <v>41</v>
      </c>
      <c r="AS50" s="638">
        <v>41</v>
      </c>
      <c r="AT50" s="638">
        <v>41</v>
      </c>
      <c r="AU50" s="639">
        <v>41</v>
      </c>
      <c r="AV50" s="644"/>
      <c r="AW50" s="636"/>
      <c r="AX50" s="666"/>
    </row>
    <row r="51" spans="1:50" s="225" customFormat="1">
      <c r="A51" s="640" t="str" cm="1">
        <f t="array" ref="A51">_xlfn.XLOOKUP(D51, '⭐ SD-SUM-BBALL ⚾'!$G$1:G262, '⭐ SD-SUM-BBALL ⚾'!$A$1:A262)</f>
        <v>B-RET</v>
      </c>
      <c r="B51" s="640" t="str" cm="1">
        <f t="array" ref="B51">_xlfn.XLOOKUP(D51, '⭐ SD-SUM-BBALL ⚾'!$G$1:G262, '⭐ SD-SUM-BBALL ⚾'!$C$1:C262)</f>
        <v>C-2ND</v>
      </c>
      <c r="C51" s="640" t="str" cm="1">
        <f t="array" ref="C51">_xlfn.XLOOKUP(D51, '⭐ SD-SUM-BBALL ⚾'!$G$1:G262, '⭐ SD-SUM-BBALL ⚾'!$F$1:F262)</f>
        <v>USBDGSG2-S</v>
      </c>
      <c r="D51" s="640" t="s">
        <v>2797</v>
      </c>
      <c r="E51" s="641" cm="1">
        <f t="array" ref="E51">_xlfn.XLOOKUP(D51, '⭐ SD-SUM-BBALL ⚾'!$G$1:G249, '⭐ SD-SUM-BBALL ⚾'!$Y$1:Y249)</f>
        <v>623</v>
      </c>
      <c r="F51" s="640" t="str" cm="1">
        <f t="array" ref="F51">_xlfn.XLOOKUP(D51, '⭐ SD-SUM-BBALL ⚾'!$G$1:$G262, '⭐ SD-SUM-BBALL ⚾'!M$1:$M262)</f>
        <v>billduby@gmail.com</v>
      </c>
      <c r="G51" s="640" t="str" cm="1">
        <f t="array" ref="G51">IF(_xlfn.XLOOKUP(D51, '⭐ SD-SUM-BBALL ⚾'!$G$1:$G251, '⭐ SD-SUM-BBALL ⚾'!$N$1:N251)=0, " ", _xlfn.XLOOKUP(D51, '⭐ SD-SUM-BBALL ⚾'!$G$1:$G251, '⭐ SD-SUM-BBALL ⚾'!$N$1:N251))</f>
        <v xml:space="preserve"> </v>
      </c>
      <c r="H51" s="642" t="str" cm="1">
        <f t="array" ref="H51">_xlfn.XLOOKUP(D51, '⭐ SD-SUM-BBALL ⚾'!$G$1:$G422, '⭐ SD-SUM-BBALL ⚾'!$H$1:$H422)</f>
        <v>Golden State Grind Headquarters</v>
      </c>
      <c r="I51" s="642" t="str" cm="1">
        <f t="array" ref="I51">_xlfn.XLOOKUP(D51, '⭐ SD-SUM-BBALL ⚾'!$G$1:$G422, '⭐ SD-SUM-BBALL ⚾'!$AO$1:AO422)</f>
        <v>1745 Arnold Industrial Way Concord, CA 94520</v>
      </c>
      <c r="J51" s="642" t="str" cm="1">
        <f t="array" ref="J51">_xlfn.XLOOKUP(D51, '⭐ SD-SUM-BBALL ⚾'!$G$1:$G422, '⭐ SD-SUM-BBALL ⚾'!$V$1:V422)</f>
        <v>925-383-1819</v>
      </c>
      <c r="K51" s="640" t="str" cm="1">
        <f t="array" ref="K51">IF(_xlfn.XLOOKUP(D51, '⭐ SD-SUM-BBALL ⚾'!$G$1:$G251, '⭐ SD-SUM-BBALL ⚾'!$O$1:O251)=0, " ", _xlfn.XLOOKUP(D51, '⭐ SD-SUM-BBALL ⚾'!$G$1:$G251, '⭐ SD-SUM-BBALL ⚾'!$O$1:O251))</f>
        <v>Bill</v>
      </c>
      <c r="L51" s="640" t="str" cm="1">
        <f t="array" ref="L51">IF(_xlfn.XLOOKUP(D51, '⭐ SD-SUM-BBALL ⚾'!$G$1:$G251, '⭐ SD-SUM-BBALL ⚾'!$P$1:P251)=0, " ", _xlfn.XLOOKUP(D51, '⭐ SD-SUM-BBALL ⚾'!$G$1:$G251, '⭐ SD-SUM-BBALL ⚾'!$P$1:P251))</f>
        <v>Duby</v>
      </c>
      <c r="M51" s="666"/>
      <c r="N51" s="643" t="b">
        <v>1</v>
      </c>
      <c r="O51" s="643" t="b">
        <v>1</v>
      </c>
      <c r="P51" s="643" t="b">
        <v>1</v>
      </c>
      <c r="Q51" s="643" t="b">
        <v>1</v>
      </c>
      <c r="R51" s="643" t="b">
        <v>1</v>
      </c>
      <c r="S51" s="643" t="b">
        <v>1</v>
      </c>
      <c r="T51" s="643" t="b">
        <v>1</v>
      </c>
      <c r="U51" s="643" t="b">
        <v>1</v>
      </c>
      <c r="V51" s="643" t="b">
        <v>1</v>
      </c>
      <c r="W51" s="643" t="b">
        <v>1</v>
      </c>
      <c r="X51" s="643" t="b">
        <v>1</v>
      </c>
      <c r="Y51" s="643" t="b">
        <v>1</v>
      </c>
      <c r="Z51" s="643" t="b">
        <v>1</v>
      </c>
      <c r="AA51" s="643" t="b">
        <v>1</v>
      </c>
      <c r="AB51" s="643" t="b">
        <v>1</v>
      </c>
      <c r="AC51" s="643" t="b">
        <v>1</v>
      </c>
      <c r="AD51" s="745" t="b">
        <v>1</v>
      </c>
      <c r="AE51" s="643" t="b">
        <v>1</v>
      </c>
      <c r="AF51" s="666"/>
      <c r="AG51" s="636">
        <f>E51</f>
        <v>623</v>
      </c>
      <c r="AH51" s="636">
        <v>3</v>
      </c>
      <c r="AI51" s="636"/>
      <c r="AJ51" s="636">
        <v>3</v>
      </c>
      <c r="AK51" s="637">
        <v>4</v>
      </c>
      <c r="AL51" s="637">
        <v>4</v>
      </c>
      <c r="AM51" s="638">
        <v>5</v>
      </c>
      <c r="AN51" s="638">
        <v>6</v>
      </c>
      <c r="AO51" s="638">
        <v>6</v>
      </c>
      <c r="AP51" s="638">
        <v>6</v>
      </c>
      <c r="AQ51" s="637">
        <v>7</v>
      </c>
      <c r="AR51" s="638">
        <v>7</v>
      </c>
      <c r="AS51" s="638">
        <v>7</v>
      </c>
      <c r="AT51" s="638">
        <v>7</v>
      </c>
      <c r="AU51" s="639">
        <v>7</v>
      </c>
      <c r="AV51" s="644"/>
      <c r="AW51" s="636"/>
      <c r="AX51" s="666"/>
    </row>
    <row r="52" spans="1:50" s="225" customFormat="1">
      <c r="A52" s="640" t="str" cm="1">
        <f t="array" ref="A52">_xlfn.XLOOKUP(D52, '⭐ SD-SUM-BBALL ⚾'!$G$1:G267, '⭐ SD-SUM-BBALL ⚾'!$A$1:A267)</f>
        <v>X-ERIC-RET</v>
      </c>
      <c r="B52" s="640" t="str" cm="1">
        <f t="array" ref="B52">_xlfn.XLOOKUP(D52, '⭐ SD-SUM-BBALL ⚾'!$G$1:G267, '⭐ SD-SUM-BBALL ⚾'!$C$1:C267)</f>
        <v>Y-ERIC</v>
      </c>
      <c r="C52" s="640" t="str" cm="1">
        <f t="array" ref="C52">_xlfn.XLOOKUP(D52, '⭐ SD-SUM-BBALL ⚾'!$G$1:G267, '⭐ SD-SUM-BBALL ⚾'!$F$1:F267)</f>
        <v>USBDZHU-S</v>
      </c>
      <c r="D52" s="640" t="s">
        <v>3284</v>
      </c>
      <c r="E52" s="641" cm="1">
        <f t="array" ref="E52">_xlfn.XLOOKUP(D52, '⭐ SD-SUM-BBALL ⚾'!$G$1:G255, '⭐ SD-SUM-BBALL ⚾'!$Y$1:Y255)</f>
        <v>623</v>
      </c>
      <c r="F52" s="640" t="str" cm="1">
        <f t="array" ref="F52">_xlfn.XLOOKUP(D52, '⭐ SD-SUM-BBALL ⚾'!$G$1:$G267, '⭐ SD-SUM-BBALL ⚾'!M$1:$M267)</f>
        <v>crossroadsbaseballseries@gmail.com</v>
      </c>
      <c r="G52" s="640" t="str" cm="1">
        <f t="array" ref="G52">IF(_xlfn.XLOOKUP(D52, '⭐ SD-SUM-BBALL ⚾'!$G$1:$G256, '⭐ SD-SUM-BBALL ⚾'!$N$1:N256)=0, " ", _xlfn.XLOOKUP(D52, '⭐ SD-SUM-BBALL ⚾'!$G$1:$G256, '⭐ SD-SUM-BBALL ⚾'!$N$1:N256))</f>
        <v>jweaver@huntington.edu</v>
      </c>
      <c r="H52" s="642" cm="1">
        <f t="array" ref="H52">_xlfn.XLOOKUP(D52, '⭐ SD-SUM-BBALL ⚾'!$G$1:$G423, '⭐ SD-SUM-BBALL ⚾'!$H$1:$H423)</f>
        <v>0</v>
      </c>
      <c r="I52" s="642" t="str" cm="1">
        <f t="array" ref="I52">_xlfn.XLOOKUP(D52, '⭐ SD-SUM-BBALL ⚾'!$G$1:$G423, '⭐ SD-SUM-BBALL ⚾'!$AO$1:AO423)</f>
        <v>2303 College Ave Huntington, IN 46750</v>
      </c>
      <c r="J52" s="642" t="str" cm="1">
        <f t="array" ref="J52">_xlfn.XLOOKUP(D52, '⭐ SD-SUM-BBALL ⚾'!$G$1:$G423, '⭐ SD-SUM-BBALL ⚾'!$V$1:V423)</f>
        <v>260-350-7926</v>
      </c>
      <c r="K52" s="640" t="str" cm="1">
        <f t="array" ref="K52">IF(_xlfn.XLOOKUP(D52, '⭐ SD-SUM-BBALL ⚾'!$G$1:$G257, '⭐ SD-SUM-BBALL ⚾'!$O$1:O257)=0, " ", _xlfn.XLOOKUP(D52, '⭐ SD-SUM-BBALL ⚾'!$G$1:$G257, '⭐ SD-SUM-BBALL ⚾'!$O$1:O257))</f>
        <v>Jamar</v>
      </c>
      <c r="L52" s="640" t="str" cm="1">
        <f t="array" ref="L52">IF(_xlfn.XLOOKUP(D52, '⭐ SD-SUM-BBALL ⚾'!$G$1:$G257, '⭐ SD-SUM-BBALL ⚾'!$P$1:P257)=0, " ", _xlfn.XLOOKUP(D52, '⭐ SD-SUM-BBALL ⚾'!$G$1:$G257, '⭐ SD-SUM-BBALL ⚾'!$P$1:P257))</f>
        <v>Weaver</v>
      </c>
      <c r="M52" s="666"/>
      <c r="N52" s="643" t="b">
        <v>1</v>
      </c>
      <c r="O52" s="643" t="b">
        <v>1</v>
      </c>
      <c r="P52" s="643" t="b">
        <v>1</v>
      </c>
      <c r="Q52" s="643" t="b">
        <v>1</v>
      </c>
      <c r="R52" s="643" t="b">
        <v>1</v>
      </c>
      <c r="S52" s="643" t="b">
        <v>1</v>
      </c>
      <c r="T52" s="643" t="b">
        <v>1</v>
      </c>
      <c r="U52" s="643" t="b">
        <v>1</v>
      </c>
      <c r="V52" s="643" t="b">
        <v>1</v>
      </c>
      <c r="W52" s="643" t="b">
        <v>1</v>
      </c>
      <c r="X52" s="643" t="b">
        <v>1</v>
      </c>
      <c r="Y52" s="643" t="b">
        <v>1</v>
      </c>
      <c r="Z52" s="643" t="b">
        <v>1</v>
      </c>
      <c r="AA52" s="643" t="b">
        <v>1</v>
      </c>
      <c r="AB52" s="643" t="b">
        <v>1</v>
      </c>
      <c r="AC52" s="643" t="b">
        <v>1</v>
      </c>
      <c r="AD52" s="745" t="b">
        <v>1</v>
      </c>
      <c r="AE52" s="643" t="b">
        <v>1</v>
      </c>
      <c r="AF52" s="666"/>
      <c r="AG52" s="636">
        <f>E52</f>
        <v>623</v>
      </c>
      <c r="AH52" s="636">
        <v>4</v>
      </c>
      <c r="AI52" s="636"/>
      <c r="AJ52" s="636">
        <v>11</v>
      </c>
      <c r="AK52" s="637">
        <v>14</v>
      </c>
      <c r="AL52" s="637">
        <v>18</v>
      </c>
      <c r="AM52" s="638">
        <v>20</v>
      </c>
      <c r="AN52" s="638">
        <v>25</v>
      </c>
      <c r="AO52" s="638">
        <v>27</v>
      </c>
      <c r="AP52" s="638">
        <v>35</v>
      </c>
      <c r="AQ52" s="637">
        <v>37</v>
      </c>
      <c r="AR52" s="638">
        <v>37</v>
      </c>
      <c r="AS52" s="638">
        <v>37</v>
      </c>
      <c r="AT52" s="638">
        <v>37</v>
      </c>
      <c r="AU52" s="639">
        <v>37</v>
      </c>
      <c r="AV52" s="644"/>
      <c r="AW52" s="636"/>
      <c r="AX52" s="666"/>
    </row>
    <row r="53" spans="1:50" s="225" customFormat="1">
      <c r="A53" s="640" t="str" cm="1">
        <f t="array" ref="A53">_xlfn.XLOOKUP(D53, '⭐ SD-SUM-BBALL ⚾'!$G$1:G285, '⭐ SD-SUM-BBALL ⚾'!$A$1:A285)</f>
        <v>B-RET</v>
      </c>
      <c r="B53" s="640" t="str" cm="1">
        <f t="array" ref="B53">_xlfn.XLOOKUP(D53, '⭐ SD-SUM-BBALL ⚾'!$G$1:G285, '⭐ SD-SUM-BBALL ⚾'!$C$1:C285)</f>
        <v>C-2ND</v>
      </c>
      <c r="C53" s="640" t="str" cm="1">
        <f t="array" ref="C53">_xlfn.XLOOKUP(D53, '⭐ SD-SUM-BBALL ⚾'!$G$1:G285, '⭐ SD-SUM-BBALL ⚾'!$F$1:F285)</f>
        <v>USBDMP-S</v>
      </c>
      <c r="D53" s="640" t="s">
        <v>2841</v>
      </c>
      <c r="E53" s="641" cm="1">
        <f t="array" ref="E53">_xlfn.XLOOKUP(D53, '⭐ SD-SUM-BBALL ⚾'!$G$1:G269, '⭐ SD-SUM-BBALL ⚾'!$Y$1:Y269)</f>
        <v>623</v>
      </c>
      <c r="F53" s="640" t="str" cm="1">
        <f t="array" ref="F53">_xlfn.XLOOKUP(D53, '⭐ SD-SUM-BBALL ⚾'!$G$1:$G285, '⭐ SD-SUM-BBALL ⚾'!M$1:$M285)</f>
        <v>durk18@velocity.net</v>
      </c>
      <c r="G53" s="640" t="str" cm="1">
        <f t="array" ref="G53">IF(_xlfn.XLOOKUP(D53, '⭐ SD-SUM-BBALL ⚾'!$G$1:$G271, '⭐ SD-SUM-BBALL ⚾'!$N$1:N271)=0, " ", _xlfn.XLOOKUP(D53, '⭐ SD-SUM-BBALL ⚾'!$G$1:$G271, '⭐ SD-SUM-BBALL ⚾'!$N$1:N271))</f>
        <v xml:space="preserve"> </v>
      </c>
      <c r="H53" s="642" cm="1">
        <f t="array" ref="H53">_xlfn.XLOOKUP(D53, '⭐ SD-SUM-BBALL ⚾'!$G$1:$G424, '⭐ SD-SUM-BBALL ⚾'!$H$1:$H424)</f>
        <v>0</v>
      </c>
      <c r="I53" s="642" t="str" cm="1">
        <f t="array" ref="I53">_xlfn.XLOOKUP(D53, '⭐ SD-SUM-BBALL ⚾'!$G$1:$G424, '⭐ SD-SUM-BBALL ⚾'!$AO$1:AO424)</f>
        <v>538 E Grandview Blvd Erie, PA 16504</v>
      </c>
      <c r="J53" s="642" t="str" cm="1">
        <f t="array" ref="J53">_xlfn.XLOOKUP(D53, '⭐ SD-SUM-BBALL ⚾'!$G$1:$G424, '⭐ SD-SUM-BBALL ⚾'!$V$1:V424)</f>
        <v>814-860-4285</v>
      </c>
      <c r="K53" s="640" t="str" cm="1">
        <f t="array" ref="K53">IF(_xlfn.XLOOKUP(D53, '⭐ SD-SUM-BBALL ⚾'!$G$1:$G272, '⭐ SD-SUM-BBALL ⚾'!$O$1:O272)=0, " ", _xlfn.XLOOKUP(D53, '⭐ SD-SUM-BBALL ⚾'!$G$1:$G272, '⭐ SD-SUM-BBALL ⚾'!$O$1:O272))</f>
        <v>Randy</v>
      </c>
      <c r="L53" s="640" t="str" cm="1">
        <f t="array" ref="L53">IF(_xlfn.XLOOKUP(D53, '⭐ SD-SUM-BBALL ⚾'!$G$1:$G272, '⭐ SD-SUM-BBALL ⚾'!$P$1:P272)=0, " ", _xlfn.XLOOKUP(D53, '⭐ SD-SUM-BBALL ⚾'!$G$1:$G272, '⭐ SD-SUM-BBALL ⚾'!$P$1:P272))</f>
        <v>Durkoske</v>
      </c>
      <c r="M53" s="666"/>
      <c r="N53" s="643" t="b">
        <v>1</v>
      </c>
      <c r="O53" s="643" t="b">
        <v>1</v>
      </c>
      <c r="P53" s="643" t="b">
        <v>1</v>
      </c>
      <c r="Q53" s="643" t="b">
        <v>1</v>
      </c>
      <c r="R53" s="643" t="b">
        <v>1</v>
      </c>
      <c r="S53" s="643" t="b">
        <v>1</v>
      </c>
      <c r="T53" s="643" t="b">
        <v>1</v>
      </c>
      <c r="U53" s="643" t="b">
        <v>1</v>
      </c>
      <c r="V53" s="643" t="b">
        <v>1</v>
      </c>
      <c r="W53" s="643" t="b">
        <v>1</v>
      </c>
      <c r="X53" s="643" t="b">
        <v>1</v>
      </c>
      <c r="Y53" s="643" t="b">
        <v>1</v>
      </c>
      <c r="Z53" s="643" t="b">
        <v>1</v>
      </c>
      <c r="AA53" s="643" t="b">
        <v>1</v>
      </c>
      <c r="AB53" s="643" t="b">
        <v>1</v>
      </c>
      <c r="AC53" s="643" t="b">
        <v>1</v>
      </c>
      <c r="AD53" s="745" t="b">
        <v>1</v>
      </c>
      <c r="AE53" s="643" t="b">
        <v>1</v>
      </c>
      <c r="AF53" s="666"/>
      <c r="AG53" s="636">
        <f>E53</f>
        <v>623</v>
      </c>
      <c r="AH53" s="636">
        <v>17</v>
      </c>
      <c r="AI53" s="636"/>
      <c r="AJ53" s="636">
        <v>22</v>
      </c>
      <c r="AK53" s="637">
        <v>24</v>
      </c>
      <c r="AL53" s="637">
        <v>25</v>
      </c>
      <c r="AM53" s="638">
        <v>25</v>
      </c>
      <c r="AN53" s="638">
        <v>25</v>
      </c>
      <c r="AO53" s="638">
        <v>30</v>
      </c>
      <c r="AP53" s="638">
        <v>36</v>
      </c>
      <c r="AQ53" s="637">
        <v>36</v>
      </c>
      <c r="AR53" s="638">
        <v>36</v>
      </c>
      <c r="AS53" s="638">
        <v>36</v>
      </c>
      <c r="AT53" s="638">
        <v>36</v>
      </c>
      <c r="AU53" s="639">
        <v>36</v>
      </c>
      <c r="AV53" s="644"/>
      <c r="AW53" s="636"/>
      <c r="AX53" s="666"/>
    </row>
    <row r="54" spans="1:50" s="225" customFormat="1">
      <c r="A54" s="640" t="str" cm="1">
        <f t="array" ref="A54">_xlfn.XLOOKUP(D54, '⭐ SD-SUM-BBALL ⚾'!$G$1:G286, '⭐ SD-SUM-BBALL ⚾'!$A$1:A286)</f>
        <v>B-RET</v>
      </c>
      <c r="B54" s="640" t="str" cm="1">
        <f t="array" ref="B54">_xlfn.XLOOKUP(D54, '⭐ SD-SUM-BBALL ⚾'!$G$1:G286, '⭐ SD-SUM-BBALL ⚾'!$C$1:C286)</f>
        <v>C-2ND</v>
      </c>
      <c r="C54" s="640" t="str" cm="1">
        <f t="array" ref="C54">_xlfn.XLOOKUP(D54, '⭐ SD-SUM-BBALL ⚾'!$G$1:G286, '⭐ SD-SUM-BBALL ⚾'!$F$1:F286)</f>
        <v>USBDMES-S</v>
      </c>
      <c r="D54" s="640" t="s">
        <v>1194</v>
      </c>
      <c r="E54" s="641" cm="1">
        <f t="array" ref="E54">_xlfn.XLOOKUP(D54, '⭐ SD-SUM-BBALL ⚾'!$G$1:G270, '⭐ SD-SUM-BBALL ⚾'!$Y$1:Y270)</f>
        <v>623</v>
      </c>
      <c r="F54" s="640" t="str" cm="1">
        <f t="array" ref="F54">_xlfn.XLOOKUP(D54, '⭐ SD-SUM-BBALL ⚾'!$G$1:$G286, '⭐ SD-SUM-BBALL ⚾'!M$1:$M286)</f>
        <v>tcirelli@mesacc.edu</v>
      </c>
      <c r="G54" s="640" t="str" cm="1">
        <f t="array" ref="G54">IF(_xlfn.XLOOKUP(D54, '⭐ SD-SUM-BBALL ⚾'!$G$1:$G272, '⭐ SD-SUM-BBALL ⚾'!$N$1:N272)=0, " ", _xlfn.XLOOKUP(D54, '⭐ SD-SUM-BBALL ⚾'!$G$1:$G272, '⭐ SD-SUM-BBALL ⚾'!$N$1:N272))</f>
        <v xml:space="preserve"> </v>
      </c>
      <c r="H54" s="642" cm="1">
        <f t="array" ref="H54">_xlfn.XLOOKUP(D54, '⭐ SD-SUM-BBALL ⚾'!$G$1:$G425, '⭐ SD-SUM-BBALL ⚾'!$H$1:$H425)</f>
        <v>0</v>
      </c>
      <c r="I54" s="642" t="str" cm="1">
        <f t="array" ref="I54">_xlfn.XLOOKUP(D54, '⭐ SD-SUM-BBALL ⚾'!$G$1:$G425, '⭐ SD-SUM-BBALL ⚾'!$AO$1:AO425)</f>
        <v>1833 W Southern Mesa, AZ 85202</v>
      </c>
      <c r="J54" s="642" t="str" cm="1">
        <f t="array" ref="J54">_xlfn.XLOOKUP(D54, '⭐ SD-SUM-BBALL ⚾'!$G$1:$G425, '⭐ SD-SUM-BBALL ⚾'!$V$1:V425)</f>
        <v>480-296-8959</v>
      </c>
      <c r="K54" s="640" t="str" cm="1">
        <f t="array" ref="K54">IF(_xlfn.XLOOKUP(D54, '⭐ SD-SUM-BBALL ⚾'!$G$1:$G273, '⭐ SD-SUM-BBALL ⚾'!$O$1:O273)=0, " ", _xlfn.XLOOKUP(D54, '⭐ SD-SUM-BBALL ⚾'!$G$1:$G273, '⭐ SD-SUM-BBALL ⚾'!$O$1:O273))</f>
        <v>Tony</v>
      </c>
      <c r="L54" s="640" t="str" cm="1">
        <f t="array" ref="L54">IF(_xlfn.XLOOKUP(D54, '⭐ SD-SUM-BBALL ⚾'!$G$1:$G273, '⭐ SD-SUM-BBALL ⚾'!$P$1:P273)=0, " ", _xlfn.XLOOKUP(D54, '⭐ SD-SUM-BBALL ⚾'!$G$1:$G273, '⭐ SD-SUM-BBALL ⚾'!$P$1:P273))</f>
        <v>Cirelli</v>
      </c>
      <c r="M54" s="666"/>
      <c r="N54" s="643" t="b">
        <v>1</v>
      </c>
      <c r="O54" s="643" t="b">
        <v>1</v>
      </c>
      <c r="P54" s="643" t="b">
        <v>1</v>
      </c>
      <c r="Q54" s="643" t="b">
        <v>1</v>
      </c>
      <c r="R54" s="643" t="b">
        <v>1</v>
      </c>
      <c r="S54" s="643" t="b">
        <v>1</v>
      </c>
      <c r="T54" s="643" t="b">
        <v>1</v>
      </c>
      <c r="U54" s="643" t="b">
        <v>1</v>
      </c>
      <c r="V54" s="643" t="b">
        <v>1</v>
      </c>
      <c r="W54" s="643" t="b">
        <v>1</v>
      </c>
      <c r="X54" s="643" t="b">
        <v>1</v>
      </c>
      <c r="Y54" s="643" t="b">
        <v>1</v>
      </c>
      <c r="Z54" s="643" t="b">
        <v>1</v>
      </c>
      <c r="AA54" s="643" t="b">
        <v>0</v>
      </c>
      <c r="AB54" s="643" t="b">
        <v>1</v>
      </c>
      <c r="AC54" s="643" t="b">
        <v>1</v>
      </c>
      <c r="AD54" s="745" t="b">
        <v>1</v>
      </c>
      <c r="AE54" s="643" t="b">
        <v>1</v>
      </c>
      <c r="AF54" s="666"/>
      <c r="AG54" s="636">
        <f>E54</f>
        <v>623</v>
      </c>
      <c r="AH54" s="636">
        <v>29</v>
      </c>
      <c r="AI54" s="636"/>
      <c r="AJ54" s="636">
        <v>57</v>
      </c>
      <c r="AK54" s="637">
        <v>68</v>
      </c>
      <c r="AL54" s="637">
        <v>74</v>
      </c>
      <c r="AM54" s="638">
        <v>85</v>
      </c>
      <c r="AN54" s="638">
        <v>87</v>
      </c>
      <c r="AO54" s="638">
        <v>92</v>
      </c>
      <c r="AP54" s="638">
        <v>102</v>
      </c>
      <c r="AQ54" s="637">
        <v>103</v>
      </c>
      <c r="AR54" s="638">
        <v>103</v>
      </c>
      <c r="AS54" s="638">
        <v>103</v>
      </c>
      <c r="AT54" s="638">
        <v>103</v>
      </c>
      <c r="AU54" s="639">
        <v>103</v>
      </c>
      <c r="AV54" s="644"/>
      <c r="AW54" s="636"/>
      <c r="AX54" s="666"/>
    </row>
    <row r="55" spans="1:50" s="225" customFormat="1">
      <c r="A55" s="640" t="str" cm="1">
        <f t="array" ref="A55">_xlfn.XLOOKUP(D55, '⭐ SD-SUM-BBALL ⚾'!$G$1:G291, '⭐ SD-SUM-BBALL ⚾'!$A$1:A291)</f>
        <v>B-RET</v>
      </c>
      <c r="B55" s="640" t="str" cm="1">
        <f t="array" ref="B55">_xlfn.XLOOKUP(D55, '⭐ SD-SUM-BBALL ⚾'!$G$1:G291, '⭐ SD-SUM-BBALL ⚾'!$C$1:C291)</f>
        <v>C-2ND</v>
      </c>
      <c r="C55" s="640" t="str" cm="1">
        <f t="array" ref="C55">_xlfn.XLOOKUP(D55, '⭐ SD-SUM-BBALL ⚾'!$G$1:G291, '⭐ SD-SUM-BBALL ⚾'!$F$1:F291)</f>
        <v>USBDMBC1-S</v>
      </c>
      <c r="D55" s="640" t="s">
        <v>2866</v>
      </c>
      <c r="E55" s="641" cm="1">
        <f t="array" ref="E55">_xlfn.XLOOKUP(D55, '⭐ SD-SUM-BBALL ⚾'!$G$1:G274, '⭐ SD-SUM-BBALL ⚾'!$Y$1:Y274)</f>
        <v>623</v>
      </c>
      <c r="F55" s="640" t="str" cm="1">
        <f t="array" ref="F55">_xlfn.XLOOKUP(D55, '⭐ SD-SUM-BBALL ⚾'!$G$1:$G291, '⭐ SD-SUM-BBALL ⚾'!M$1:$M291)</f>
        <v>eric.mcafee@mtbethelchristian.org</v>
      </c>
      <c r="G55" s="640" t="str" cm="1">
        <f t="array" ref="G55">IF(_xlfn.XLOOKUP(D55, '⭐ SD-SUM-BBALL ⚾'!$G$1:$G276, '⭐ SD-SUM-BBALL ⚾'!$N$1:N276)=0, " ", _xlfn.XLOOKUP(D55, '⭐ SD-SUM-BBALL ⚾'!$G$1:$G276, '⭐ SD-SUM-BBALL ⚾'!$N$1:N276))</f>
        <v xml:space="preserve"> </v>
      </c>
      <c r="H55" s="642" t="str" cm="1">
        <f t="array" ref="H55">_xlfn.XLOOKUP(D55, '⭐ SD-SUM-BBALL ⚾'!$G$1:$G426, '⭐ SD-SUM-BBALL ⚾'!$H$1:$H426)</f>
        <v>Mt. Paran Sports Complex</v>
      </c>
      <c r="I55" s="642" t="str" cm="1">
        <f t="array" ref="I55">_xlfn.XLOOKUP(D55, '⭐ SD-SUM-BBALL ⚾'!$G$1:$G426, '⭐ SD-SUM-BBALL ⚾'!$AO$1:AO426)</f>
        <v>1700 Allgood Road Marietta, GA 30062</v>
      </c>
      <c r="J55" s="642" t="str" cm="1">
        <f t="array" ref="J55">_xlfn.XLOOKUP(D55, '⭐ SD-SUM-BBALL ⚾'!$G$1:$G426, '⭐ SD-SUM-BBALL ⚾'!$V$1:V426)</f>
        <v>770-905-7772</v>
      </c>
      <c r="K55" s="640" t="str" cm="1">
        <f t="array" ref="K55">IF(_xlfn.XLOOKUP(D55, '⭐ SD-SUM-BBALL ⚾'!$G$1:$G277, '⭐ SD-SUM-BBALL ⚾'!$O$1:O277)=0, " ", _xlfn.XLOOKUP(D55, '⭐ SD-SUM-BBALL ⚾'!$G$1:$G277, '⭐ SD-SUM-BBALL ⚾'!$O$1:O277))</f>
        <v>Eric</v>
      </c>
      <c r="L55" s="640" t="str" cm="1">
        <f t="array" ref="L55">IF(_xlfn.XLOOKUP(D55, '⭐ SD-SUM-BBALL ⚾'!$G$1:$G277, '⭐ SD-SUM-BBALL ⚾'!$P$1:P277)=0, " ", _xlfn.XLOOKUP(D55, '⭐ SD-SUM-BBALL ⚾'!$G$1:$G277, '⭐ SD-SUM-BBALL ⚾'!$P$1:P277))</f>
        <v>McAfee</v>
      </c>
      <c r="M55" s="666"/>
      <c r="N55" s="643" t="b">
        <v>1</v>
      </c>
      <c r="O55" s="643" t="b">
        <v>1</v>
      </c>
      <c r="P55" s="643" t="b">
        <v>1</v>
      </c>
      <c r="Q55" s="643" t="b">
        <v>1</v>
      </c>
      <c r="R55" s="643" t="b">
        <v>1</v>
      </c>
      <c r="S55" s="643" t="b">
        <v>1</v>
      </c>
      <c r="T55" s="643" t="b">
        <v>1</v>
      </c>
      <c r="U55" s="643" t="b">
        <v>1</v>
      </c>
      <c r="V55" s="643" t="b">
        <v>1</v>
      </c>
      <c r="W55" s="643" t="b">
        <v>1</v>
      </c>
      <c r="X55" s="643" t="b">
        <v>1</v>
      </c>
      <c r="Y55" s="643" t="b">
        <v>1</v>
      </c>
      <c r="Z55" s="643" t="b">
        <v>1</v>
      </c>
      <c r="AA55" s="643" t="b">
        <v>1</v>
      </c>
      <c r="AB55" s="643" t="b">
        <v>1</v>
      </c>
      <c r="AC55" s="643" t="b">
        <v>1</v>
      </c>
      <c r="AD55" s="745" t="b">
        <v>1</v>
      </c>
      <c r="AE55" s="643" t="b">
        <v>1</v>
      </c>
      <c r="AF55" s="666"/>
      <c r="AG55" s="636">
        <f>E55</f>
        <v>623</v>
      </c>
      <c r="AH55" s="636">
        <v>12</v>
      </c>
      <c r="AI55" s="636"/>
      <c r="AJ55" s="636">
        <v>35</v>
      </c>
      <c r="AK55" s="637">
        <v>39</v>
      </c>
      <c r="AL55" s="637">
        <v>49</v>
      </c>
      <c r="AM55" s="638">
        <v>60</v>
      </c>
      <c r="AN55" s="638">
        <v>69</v>
      </c>
      <c r="AO55" s="638">
        <v>74</v>
      </c>
      <c r="AP55" s="638">
        <v>85</v>
      </c>
      <c r="AQ55" s="637">
        <v>85</v>
      </c>
      <c r="AR55" s="638">
        <v>83</v>
      </c>
      <c r="AS55" s="638">
        <v>83</v>
      </c>
      <c r="AT55" s="638">
        <v>83</v>
      </c>
      <c r="AU55" s="639">
        <v>83</v>
      </c>
      <c r="AV55" s="644"/>
      <c r="AW55" s="636"/>
      <c r="AX55" s="666"/>
    </row>
    <row r="56" spans="1:50" s="225" customFormat="1">
      <c r="A56" s="640" t="str" cm="1">
        <f t="array" ref="A56">_xlfn.XLOOKUP(D56, '⭐ SD-SUM-BBALL ⚾'!$G$1:G296, '⭐ SD-SUM-BBALL ⚾'!$A$1:A296)</f>
        <v>B-RET</v>
      </c>
      <c r="B56" s="640" t="str" cm="1">
        <f t="array" ref="B56">_xlfn.XLOOKUP(D56, '⭐ SD-SUM-BBALL ⚾'!$G$1:G296, '⭐ SD-SUM-BBALL ⚾'!$C$1:C296)</f>
        <v>D-RET</v>
      </c>
      <c r="C56" s="640" t="str" cm="1">
        <f t="array" ref="C56">_xlfn.XLOOKUP(D56, '⭐ SD-SUM-BBALL ⚾'!$G$1:G296, '⭐ SD-SUM-BBALL ⚾'!$F$1:F296)</f>
        <v>USBDOH-S</v>
      </c>
      <c r="D56" s="640" t="s">
        <v>2876</v>
      </c>
      <c r="E56" s="641" cm="1">
        <f t="array" ref="E56">_xlfn.XLOOKUP(D56, '⭐ SD-SUM-BBALL ⚾'!$G$1:G277, '⭐ SD-SUM-BBALL ⚾'!$Y$1:Y277)</f>
        <v>623</v>
      </c>
      <c r="F56" s="640" t="str" cm="1">
        <f t="array" ref="F56">_xlfn.XLOOKUP(D56, '⭐ SD-SUM-BBALL ⚾'!$G$1:$G296, '⭐ SD-SUM-BBALL ⚾'!M$1:$M296)</f>
        <v>chardman@ohschools.org</v>
      </c>
      <c r="G56" s="640" t="str" cm="1">
        <f t="array" ref="G56">IF(_xlfn.XLOOKUP(D56, '⭐ SD-SUM-BBALL ⚾'!$G$1:$G279, '⭐ SD-SUM-BBALL ⚾'!$N$1:N279)=0, " ", _xlfn.XLOOKUP(D56, '⭐ SD-SUM-BBALL ⚾'!$G$1:$G279, '⭐ SD-SUM-BBALL ⚾'!$N$1:N279))</f>
        <v xml:space="preserve"> </v>
      </c>
      <c r="H56" s="642" cm="1">
        <f t="array" ref="H56">_xlfn.XLOOKUP(D56, '⭐ SD-SUM-BBALL ⚾'!$G$1:$G427, '⭐ SD-SUM-BBALL ⚾'!$H$1:$H427)</f>
        <v>0</v>
      </c>
      <c r="I56" s="642" t="str" cm="1">
        <f t="array" ref="I56">_xlfn.XLOOKUP(D56, '⭐ SD-SUM-BBALL ⚾'!$G$1:$G427, '⭐ SD-SUM-BBALL ⚾'!$AO$1:AO427)</f>
        <v>2532 Evergreen Rd Toledo, OH 43606</v>
      </c>
      <c r="J56" s="642" t="str" cm="1">
        <f t="array" ref="J56">_xlfn.XLOOKUP(D56, '⭐ SD-SUM-BBALL ⚾'!$G$1:$G427, '⭐ SD-SUM-BBALL ⚾'!$V$1:V427)</f>
        <v>419-410-8096</v>
      </c>
      <c r="K56" s="640" t="str" cm="1">
        <f t="array" ref="K56">IF(_xlfn.XLOOKUP(D56, '⭐ SD-SUM-BBALL ⚾'!$G$1:$G280, '⭐ SD-SUM-BBALL ⚾'!$O$1:O280)=0, " ", _xlfn.XLOOKUP(D56, '⭐ SD-SUM-BBALL ⚾'!$G$1:$G280, '⭐ SD-SUM-BBALL ⚾'!$O$1:O280))</f>
        <v>Chris</v>
      </c>
      <c r="L56" s="640" t="str" cm="1">
        <f t="array" ref="L56">IF(_xlfn.XLOOKUP(D56, '⭐ SD-SUM-BBALL ⚾'!$G$1:$G280, '⭐ SD-SUM-BBALL ⚾'!$P$1:P280)=0, " ", _xlfn.XLOOKUP(D56, '⭐ SD-SUM-BBALL ⚾'!$G$1:$G280, '⭐ SD-SUM-BBALL ⚾'!$P$1:P280))</f>
        <v>Hardman</v>
      </c>
      <c r="M56" s="666"/>
      <c r="N56" s="643" t="b">
        <v>1</v>
      </c>
      <c r="O56" s="643" t="b">
        <v>1</v>
      </c>
      <c r="P56" s="643" t="b">
        <v>1</v>
      </c>
      <c r="Q56" s="643" t="b">
        <v>1</v>
      </c>
      <c r="R56" s="643" t="b">
        <v>1</v>
      </c>
      <c r="S56" s="643" t="b">
        <v>1</v>
      </c>
      <c r="T56" s="643" t="b">
        <v>1</v>
      </c>
      <c r="U56" s="643" t="b">
        <v>1</v>
      </c>
      <c r="V56" s="643" t="b">
        <v>1</v>
      </c>
      <c r="W56" s="643" t="b">
        <v>1</v>
      </c>
      <c r="X56" s="643" t="b">
        <v>1</v>
      </c>
      <c r="Y56" s="643" t="b">
        <v>1</v>
      </c>
      <c r="Z56" s="643" t="b">
        <v>1</v>
      </c>
      <c r="AA56" s="643" t="b">
        <v>1</v>
      </c>
      <c r="AB56" s="643" t="b">
        <v>1</v>
      </c>
      <c r="AC56" s="643" t="b">
        <v>1</v>
      </c>
      <c r="AD56" s="745" t="b">
        <v>1</v>
      </c>
      <c r="AE56" s="643" t="b">
        <v>1</v>
      </c>
      <c r="AF56" s="666"/>
      <c r="AG56" s="636">
        <f>E56</f>
        <v>623</v>
      </c>
      <c r="AH56" s="636">
        <v>5</v>
      </c>
      <c r="AI56" s="636"/>
      <c r="AJ56" s="636">
        <v>10</v>
      </c>
      <c r="AK56" s="637">
        <v>12</v>
      </c>
      <c r="AL56" s="637">
        <v>15</v>
      </c>
      <c r="AM56" s="638">
        <v>17</v>
      </c>
      <c r="AN56" s="638">
        <v>17</v>
      </c>
      <c r="AO56" s="638">
        <v>24</v>
      </c>
      <c r="AP56" s="638">
        <v>27</v>
      </c>
      <c r="AQ56" s="637">
        <v>29</v>
      </c>
      <c r="AR56" s="638">
        <v>29</v>
      </c>
      <c r="AS56" s="638">
        <v>29</v>
      </c>
      <c r="AT56" s="638">
        <v>29</v>
      </c>
      <c r="AU56" s="639">
        <v>29</v>
      </c>
      <c r="AV56" s="644"/>
      <c r="AW56" s="636"/>
      <c r="AX56" s="666"/>
    </row>
    <row r="57" spans="1:50" s="225" customFormat="1">
      <c r="A57" s="640" t="str" cm="1">
        <f t="array" ref="A57">_xlfn.XLOOKUP(D57, '⭐ SD-SUM-BBALL ⚾'!$G$1:G307, '⭐ SD-SUM-BBALL ⚾'!$A$1:A307)</f>
        <v>B-RET</v>
      </c>
      <c r="B57" s="640" t="str" cm="1">
        <f t="array" ref="B57">_xlfn.XLOOKUP(D57, '⭐ SD-SUM-BBALL ⚾'!$G$1:G307, '⭐ SD-SUM-BBALL ⚾'!$C$1:C307)</f>
        <v>C-2ND</v>
      </c>
      <c r="C57" s="640" t="str" cm="1">
        <f t="array" ref="C57">_xlfn.XLOOKUP(D57, '⭐ SD-SUM-BBALL ⚾'!$G$1:G307, '⭐ SD-SUM-BBALL ⚾'!$F$1:F307)</f>
        <v>USBDAMJ1-S</v>
      </c>
      <c r="D57" s="640" t="s">
        <v>2896</v>
      </c>
      <c r="E57" s="641" cm="1">
        <f t="array" ref="E57">_xlfn.XLOOKUP(D57, '⭐ SD-SUM-BBALL ⚾'!$G$1:G288, '⭐ SD-SUM-BBALL ⚾'!$Y$1:Y288)</f>
        <v>623</v>
      </c>
      <c r="F57" s="640" t="str" cm="1">
        <f t="array" ref="F57">_xlfn.XLOOKUP(D57, '⭐ SD-SUM-BBALL ⚾'!$G$1:$G307, '⭐ SD-SUM-BBALL ⚾'!M$1:$M307)</f>
        <v>kylestafford22@gmail.com</v>
      </c>
      <c r="G57" s="640" t="str" cm="1">
        <f t="array" ref="G57">IF(_xlfn.XLOOKUP(D57, '⭐ SD-SUM-BBALL ⚾'!$G$1:$G290, '⭐ SD-SUM-BBALL ⚾'!$N$1:N290)=0, " ", _xlfn.XLOOKUP(D57, '⭐ SD-SUM-BBALL ⚾'!$G$1:$G290, '⭐ SD-SUM-BBALL ⚾'!$N$1:N290))</f>
        <v xml:space="preserve"> </v>
      </c>
      <c r="H57" s="642" cm="1">
        <f t="array" ref="H57">_xlfn.XLOOKUP(D57, '⭐ SD-SUM-BBALL ⚾'!$G$1:$G428, '⭐ SD-SUM-BBALL ⚾'!$H$1:$H428)</f>
        <v>0</v>
      </c>
      <c r="I57" s="642" t="str" cm="1">
        <f t="array" ref="I57">_xlfn.XLOOKUP(D57, '⭐ SD-SUM-BBALL ⚾'!$G$1:$G428, '⭐ SD-SUM-BBALL ⚾'!$AO$1:AO428)</f>
        <v>4000 Suisun Valley Rd Fairfield, CA 94534</v>
      </c>
      <c r="J57" s="642" t="str" cm="1">
        <f t="array" ref="J57">_xlfn.XLOOKUP(D57, '⭐ SD-SUM-BBALL ⚾'!$G$1:$G428, '⭐ SD-SUM-BBALL ⚾'!$V$1:V428)</f>
        <v>916-752-3389</v>
      </c>
      <c r="K57" s="640" t="str" cm="1">
        <f t="array" ref="K57">IF(_xlfn.XLOOKUP(D57, '⭐ SD-SUM-BBALL ⚾'!$G$1:$G291, '⭐ SD-SUM-BBALL ⚾'!$O$1:O291)=0, " ", _xlfn.XLOOKUP(D57, '⭐ SD-SUM-BBALL ⚾'!$G$1:$G291, '⭐ SD-SUM-BBALL ⚾'!$O$1:O291))</f>
        <v>Kyle</v>
      </c>
      <c r="L57" s="640" t="str" cm="1">
        <f t="array" ref="L57">IF(_xlfn.XLOOKUP(D57, '⭐ SD-SUM-BBALL ⚾'!$G$1:$G291, '⭐ SD-SUM-BBALL ⚾'!$P$1:P291)=0, " ", _xlfn.XLOOKUP(D57, '⭐ SD-SUM-BBALL ⚾'!$G$1:$G291, '⭐ SD-SUM-BBALL ⚾'!$P$1:P291))</f>
        <v>Stafford</v>
      </c>
      <c r="M57" s="666"/>
      <c r="N57" s="643" t="b">
        <v>1</v>
      </c>
      <c r="O57" s="643" t="b">
        <v>1</v>
      </c>
      <c r="P57" s="643" t="b">
        <v>1</v>
      </c>
      <c r="Q57" s="643" t="b">
        <v>1</v>
      </c>
      <c r="R57" s="643" t="b">
        <v>1</v>
      </c>
      <c r="S57" s="643" t="b">
        <v>1</v>
      </c>
      <c r="T57" s="643" t="b">
        <v>1</v>
      </c>
      <c r="U57" s="643" t="b">
        <v>1</v>
      </c>
      <c r="V57" s="643" t="b">
        <v>1</v>
      </c>
      <c r="W57" s="643" t="b">
        <v>1</v>
      </c>
      <c r="X57" s="643" t="b">
        <v>1</v>
      </c>
      <c r="Y57" s="643" t="b">
        <v>1</v>
      </c>
      <c r="Z57" s="643" t="b">
        <v>1</v>
      </c>
      <c r="AA57" s="643" t="b">
        <v>1</v>
      </c>
      <c r="AB57" s="643" t="b">
        <v>1</v>
      </c>
      <c r="AC57" s="643" t="b">
        <v>1</v>
      </c>
      <c r="AD57" s="745" t="b">
        <v>1</v>
      </c>
      <c r="AE57" s="643" t="b">
        <v>1</v>
      </c>
      <c r="AF57" s="666"/>
      <c r="AG57" s="636">
        <f>E57</f>
        <v>623</v>
      </c>
      <c r="AH57" s="636">
        <v>1</v>
      </c>
      <c r="AI57" s="636"/>
      <c r="AJ57" s="636">
        <v>7</v>
      </c>
      <c r="AK57" s="637">
        <v>14</v>
      </c>
      <c r="AL57" s="637">
        <v>16</v>
      </c>
      <c r="AM57" s="638">
        <v>15</v>
      </c>
      <c r="AN57" s="638">
        <v>18</v>
      </c>
      <c r="AO57" s="638">
        <v>20</v>
      </c>
      <c r="AP57" s="638">
        <v>21</v>
      </c>
      <c r="AQ57" s="637">
        <v>20</v>
      </c>
      <c r="AR57" s="638">
        <v>20</v>
      </c>
      <c r="AS57" s="638">
        <v>20</v>
      </c>
      <c r="AT57" s="638">
        <v>20</v>
      </c>
      <c r="AU57" s="639">
        <v>20</v>
      </c>
      <c r="AV57" s="644"/>
      <c r="AW57" s="636"/>
      <c r="AX57" s="666"/>
    </row>
    <row r="58" spans="1:50" s="225" customFormat="1">
      <c r="A58" s="640" t="str" cm="1">
        <f t="array" ref="A58">_xlfn.XLOOKUP(D58, '⭐ SD-SUM-BBALL ⚾'!$G$1:G311, '⭐ SD-SUM-BBALL ⚾'!$A$1:A311)</f>
        <v>B-RET</v>
      </c>
      <c r="B58" s="640" t="str" cm="1">
        <f t="array" ref="B58">_xlfn.XLOOKUP(D58, '⭐ SD-SUM-BBALL ⚾'!$G$1:G311, '⭐ SD-SUM-BBALL ⚾'!$C$1:C311)</f>
        <v>C-2ND</v>
      </c>
      <c r="C58" s="640" t="str" cm="1">
        <f t="array" ref="C58">_xlfn.XLOOKUP(D58, '⭐ SD-SUM-BBALL ⚾'!$G$1:G311, '⭐ SD-SUM-BBALL ⚾'!$F$1:F311)</f>
        <v>USBDSMC-S</v>
      </c>
      <c r="D58" s="640" t="s">
        <v>1513</v>
      </c>
      <c r="E58" s="641" cm="1">
        <f t="array" ref="E58">_xlfn.XLOOKUP(D58, '⭐ SD-SUM-BBALL ⚾'!$G$1:G292, '⭐ SD-SUM-BBALL ⚾'!$Y$1:Y292)</f>
        <v>623</v>
      </c>
      <c r="F58" s="640" t="str" cm="1">
        <f t="array" ref="F58">_xlfn.XLOOKUP(D58, '⭐ SD-SUM-BBALL ⚾'!$G$1:$G311, '⭐ SD-SUM-BBALL ⚾'!M$1:$M311)</f>
        <v>bfstratchko@smcm.edu</v>
      </c>
      <c r="G58" s="640" t="str" cm="1">
        <f t="array" ref="G58">IF(_xlfn.XLOOKUP(D58, '⭐ SD-SUM-BBALL ⚾'!$G$1:$G294, '⭐ SD-SUM-BBALL ⚾'!$N$1:N294)=0, " ", _xlfn.XLOOKUP(D58, '⭐ SD-SUM-BBALL ⚾'!$G$1:$G294, '⭐ SD-SUM-BBALL ⚾'!$N$1:N294))</f>
        <v xml:space="preserve"> </v>
      </c>
      <c r="H58" s="642" cm="1">
        <f t="array" ref="H58">_xlfn.XLOOKUP(D58, '⭐ SD-SUM-BBALL ⚾'!$G$1:$G429, '⭐ SD-SUM-BBALL ⚾'!$H$1:$H429)</f>
        <v>0</v>
      </c>
      <c r="I58" s="642" t="str" cm="1">
        <f t="array" ref="I58">_xlfn.XLOOKUP(D58, '⭐ SD-SUM-BBALL ⚾'!$G$1:$G429, '⭐ SD-SUM-BBALL ⚾'!$AO$1:AO429)</f>
        <v>18952 E Fisher Rd St Mary's City, MD 20686</v>
      </c>
      <c r="J58" s="642" t="str" cm="1">
        <f t="array" ref="J58">_xlfn.XLOOKUP(D58, '⭐ SD-SUM-BBALL ⚾'!$G$1:$G429, '⭐ SD-SUM-BBALL ⚾'!$V$1:V429)</f>
        <v>301-399-6960</v>
      </c>
      <c r="K58" s="640" t="str" cm="1">
        <f t="array" ref="K58">IF(_xlfn.XLOOKUP(D58, '⭐ SD-SUM-BBALL ⚾'!$G$1:$G295, '⭐ SD-SUM-BBALL ⚾'!$O$1:O295)=0, " ", _xlfn.XLOOKUP(D58, '⭐ SD-SUM-BBALL ⚾'!$G$1:$G295, '⭐ SD-SUM-BBALL ⚾'!$O$1:O295))</f>
        <v>Bernie</v>
      </c>
      <c r="L58" s="640" t="str" cm="1">
        <f t="array" ref="L58">IF(_xlfn.XLOOKUP(D58, '⭐ SD-SUM-BBALL ⚾'!$G$1:$G295, '⭐ SD-SUM-BBALL ⚾'!$P$1:P295)=0, " ", _xlfn.XLOOKUP(D58, '⭐ SD-SUM-BBALL ⚾'!$G$1:$G295, '⭐ SD-SUM-BBALL ⚾'!$P$1:P295))</f>
        <v xml:space="preserve">Stratchko </v>
      </c>
      <c r="M58" s="666"/>
      <c r="N58" s="643" t="b">
        <v>1</v>
      </c>
      <c r="O58" s="643" t="b">
        <v>1</v>
      </c>
      <c r="P58" s="643" t="b">
        <v>1</v>
      </c>
      <c r="Q58" s="643" t="b">
        <v>1</v>
      </c>
      <c r="R58" s="643" t="b">
        <v>1</v>
      </c>
      <c r="S58" s="643" t="b">
        <v>1</v>
      </c>
      <c r="T58" s="643" t="b">
        <v>1</v>
      </c>
      <c r="U58" s="643" t="b">
        <v>1</v>
      </c>
      <c r="V58" s="643" t="b">
        <v>1</v>
      </c>
      <c r="W58" s="643" t="b">
        <v>1</v>
      </c>
      <c r="X58" s="643" t="b">
        <v>1</v>
      </c>
      <c r="Y58" s="643" t="b">
        <v>1</v>
      </c>
      <c r="Z58" s="643" t="b">
        <v>1</v>
      </c>
      <c r="AA58" s="643" t="b">
        <v>0</v>
      </c>
      <c r="AB58" s="643" t="b">
        <v>1</v>
      </c>
      <c r="AC58" s="643" t="b">
        <v>1</v>
      </c>
      <c r="AD58" s="745" t="b">
        <v>1</v>
      </c>
      <c r="AE58" s="643" t="b">
        <v>1</v>
      </c>
      <c r="AF58" s="666"/>
      <c r="AG58" s="636">
        <f>E58</f>
        <v>623</v>
      </c>
      <c r="AH58" s="636">
        <v>22</v>
      </c>
      <c r="AI58" s="636"/>
      <c r="AJ58" s="636">
        <v>29</v>
      </c>
      <c r="AK58" s="637">
        <v>36</v>
      </c>
      <c r="AL58" s="637">
        <v>41</v>
      </c>
      <c r="AM58" s="638">
        <v>42</v>
      </c>
      <c r="AN58" s="638">
        <v>46</v>
      </c>
      <c r="AO58" s="638">
        <v>52</v>
      </c>
      <c r="AP58" s="638">
        <v>56</v>
      </c>
      <c r="AQ58" s="637">
        <v>56</v>
      </c>
      <c r="AR58" s="638">
        <v>54</v>
      </c>
      <c r="AS58" s="638">
        <v>53</v>
      </c>
      <c r="AT58" s="638">
        <v>53</v>
      </c>
      <c r="AU58" s="639">
        <v>53</v>
      </c>
      <c r="AV58" s="644"/>
      <c r="AW58" s="636"/>
      <c r="AX58" s="666"/>
    </row>
    <row r="59" spans="1:50" s="225" customFormat="1">
      <c r="A59" s="640" t="str" cm="1">
        <f t="array" ref="A59">_xlfn.XLOOKUP(D59, '⭐ SD-SUM-BBALL ⚾'!$G$1:G369, '⭐ SD-SUM-BBALL ⚾'!$A$1:A369)</f>
        <v>B-RET</v>
      </c>
      <c r="B59" s="640" t="str" cm="1">
        <f t="array" ref="B59">_xlfn.XLOOKUP(D59, '⭐ SD-SUM-BBALL ⚾'!$G$1:G369, '⭐ SD-SUM-BBALL ⚾'!$C$1:C369)</f>
        <v>C-2ND</v>
      </c>
      <c r="C59" s="640" t="str" cm="1">
        <f t="array" ref="C59">_xlfn.XLOOKUP(D59, '⭐ SD-SUM-BBALL ⚾'!$G$1:G369, '⭐ SD-SUM-BBALL ⚾'!$F$1:F369)</f>
        <v>USBDSM-S</v>
      </c>
      <c r="D59" s="640" t="s">
        <v>436</v>
      </c>
      <c r="E59" s="641" cm="1">
        <f t="array" ref="E59">_xlfn.XLOOKUP(D59, '⭐ SD-SUM-BBALL ⚾'!$G$1:G294, '⭐ SD-SUM-BBALL ⚾'!$Y$1:Y294)</f>
        <v>623</v>
      </c>
      <c r="F59" s="640" t="str" cm="1">
        <f t="array" ref="F59">_xlfn.XLOOKUP(D59, '⭐ SD-SUM-BBALL ⚾'!$G$1:$G374, '⭐ SD-SUM-BBALL ⚾'!M$1:$M374)</f>
        <v>hoskibc@nv.ccsd.net</v>
      </c>
      <c r="G59" s="640" t="str" cm="1">
        <f t="array" ref="G59">IF(_xlfn.XLOOKUP(D59, '⭐ SD-SUM-BBALL ⚾'!$G$1:$G296, '⭐ SD-SUM-BBALL ⚾'!$N$1:N296)=0, " ", _xlfn.XLOOKUP(D59, '⭐ SD-SUM-BBALL ⚾'!$G$1:$G296, '⭐ SD-SUM-BBALL ⚾'!$N$1:N296))</f>
        <v xml:space="preserve"> </v>
      </c>
      <c r="H59" s="642" cm="1">
        <f t="array" ref="H59">_xlfn.XLOOKUP(D59, '⭐ SD-SUM-BBALL ⚾'!$G$1:$G430, '⭐ SD-SUM-BBALL ⚾'!$H$1:$H430)</f>
        <v>0</v>
      </c>
      <c r="I59" s="642" t="str" cm="1">
        <f t="array" ref="I59">_xlfn.XLOOKUP(D59, '⭐ SD-SUM-BBALL ⚾'!$G$1:$G430, '⭐ SD-SUM-BBALL ⚾'!$AO$1:AO430)</f>
        <v>2575 Los Feliz St. Las Vegas, NV 89156</v>
      </c>
      <c r="J59" s="642" t="str" cm="1">
        <f t="array" ref="J59">_xlfn.XLOOKUP(D59, '⭐ SD-SUM-BBALL ⚾'!$G$1:$G430, '⭐ SD-SUM-BBALL ⚾'!$V$1:V430)</f>
        <v>702-461-3088</v>
      </c>
      <c r="K59" s="640" t="str" cm="1">
        <f t="array" ref="K59">IF(_xlfn.XLOOKUP(D59, '⭐ SD-SUM-BBALL ⚾'!$G$1:$G297, '⭐ SD-SUM-BBALL ⚾'!$O$1:O297)=0, " ", _xlfn.XLOOKUP(D59, '⭐ SD-SUM-BBALL ⚾'!$G$1:$G297, '⭐ SD-SUM-BBALL ⚾'!$O$1:O297))</f>
        <v>Brady</v>
      </c>
      <c r="L59" s="640" t="str" cm="1">
        <f t="array" ref="L59">IF(_xlfn.XLOOKUP(D59, '⭐ SD-SUM-BBALL ⚾'!$G$1:$G297, '⭐ SD-SUM-BBALL ⚾'!$P$1:P297)=0, " ", _xlfn.XLOOKUP(D59, '⭐ SD-SUM-BBALL ⚾'!$G$1:$G297, '⭐ SD-SUM-BBALL ⚾'!$P$1:P297))</f>
        <v>Hoskins</v>
      </c>
      <c r="M59" s="666"/>
      <c r="N59" s="643" t="b">
        <v>1</v>
      </c>
      <c r="O59" s="643" t="b">
        <v>1</v>
      </c>
      <c r="P59" s="643" t="b">
        <v>1</v>
      </c>
      <c r="Q59" s="643" t="b">
        <v>1</v>
      </c>
      <c r="R59" s="643" t="b">
        <v>1</v>
      </c>
      <c r="S59" s="643" t="b">
        <v>1</v>
      </c>
      <c r="T59" s="643" t="b">
        <v>1</v>
      </c>
      <c r="U59" s="643" t="b">
        <v>1</v>
      </c>
      <c r="V59" s="643" t="b">
        <v>1</v>
      </c>
      <c r="W59" s="643" t="b">
        <v>1</v>
      </c>
      <c r="X59" s="643" t="b">
        <v>1</v>
      </c>
      <c r="Y59" s="643" t="b">
        <v>1</v>
      </c>
      <c r="Z59" s="643" t="b">
        <v>1</v>
      </c>
      <c r="AA59" s="643" t="b">
        <v>1</v>
      </c>
      <c r="AB59" s="643" t="b">
        <v>1</v>
      </c>
      <c r="AC59" s="643" t="b">
        <v>1</v>
      </c>
      <c r="AD59" s="745" t="b">
        <v>1</v>
      </c>
      <c r="AE59" s="643" t="b">
        <v>1</v>
      </c>
      <c r="AF59" s="666"/>
      <c r="AG59" s="636">
        <f>E59</f>
        <v>623</v>
      </c>
      <c r="AH59" s="636">
        <v>0</v>
      </c>
      <c r="AI59" s="636"/>
      <c r="AJ59" s="636">
        <v>6</v>
      </c>
      <c r="AK59" s="637">
        <v>14</v>
      </c>
      <c r="AL59" s="637">
        <v>21</v>
      </c>
      <c r="AM59" s="638">
        <v>24</v>
      </c>
      <c r="AN59" s="638">
        <v>26</v>
      </c>
      <c r="AO59" s="638">
        <v>29</v>
      </c>
      <c r="AP59" s="638">
        <v>30</v>
      </c>
      <c r="AQ59" s="637">
        <v>29</v>
      </c>
      <c r="AR59" s="638">
        <v>29</v>
      </c>
      <c r="AS59" s="638">
        <v>29</v>
      </c>
      <c r="AT59" s="638">
        <v>29</v>
      </c>
      <c r="AU59" s="639">
        <v>29</v>
      </c>
      <c r="AV59" s="644"/>
      <c r="AW59" s="636"/>
      <c r="AX59" s="666"/>
    </row>
    <row r="60" spans="1:50" s="225" customFormat="1">
      <c r="A60" s="640" t="str" cm="1">
        <f t="array" ref="A60">_xlfn.XLOOKUP(D60, '⭐ SD-SUM-BBALL ⚾'!$G$1:G313, '⭐ SD-SUM-BBALL ⚾'!$A$1:A313)</f>
        <v>B-RET</v>
      </c>
      <c r="B60" s="640" t="str" cm="1">
        <f t="array" ref="B60">_xlfn.XLOOKUP(D60, '⭐ SD-SUM-BBALL ⚾'!$G$1:G313, '⭐ SD-SUM-BBALL ⚾'!$C$1:C313)</f>
        <v>C-2ND</v>
      </c>
      <c r="C60" s="640" t="str" cm="1">
        <f t="array" ref="C60">_xlfn.XLOOKUP(D60, '⭐ SD-SUM-BBALL ⚾'!$G$1:G313, '⭐ SD-SUM-BBALL ⚾'!$F$1:F313)</f>
        <v>USBDSUT-S</v>
      </c>
      <c r="D60" s="640" t="s">
        <v>2916</v>
      </c>
      <c r="E60" s="641" cm="1">
        <f t="array" ref="E60">_xlfn.XLOOKUP(D60, '⭐ SD-SUM-BBALL ⚾'!$G$1:G295, '⭐ SD-SUM-BBALL ⚾'!$Y$1:Y295)</f>
        <v>623</v>
      </c>
      <c r="F60" s="640" t="str" cm="1">
        <f t="array" ref="F60">_xlfn.XLOOKUP(D60, '⭐ SD-SUM-BBALL ⚾'!$G$1:$G313, '⭐ SD-SUM-BBALL ⚾'!M$1:$M313)</f>
        <v>speterson@sutterhigh.k12.ca.us</v>
      </c>
      <c r="G60" s="640" t="str" cm="1">
        <f t="array" ref="G60">IF(_xlfn.XLOOKUP(D60, '⭐ SD-SUM-BBALL ⚾'!$G$1:$G297, '⭐ SD-SUM-BBALL ⚾'!$N$1:N297)=0, " ", _xlfn.XLOOKUP(D60, '⭐ SD-SUM-BBALL ⚾'!$G$1:$G297, '⭐ SD-SUM-BBALL ⚾'!$N$1:N297))</f>
        <v xml:space="preserve"> </v>
      </c>
      <c r="H60" s="642" cm="1">
        <f t="array" ref="H60">_xlfn.XLOOKUP(D60, '⭐ SD-SUM-BBALL ⚾'!$G$1:$G431, '⭐ SD-SUM-BBALL ⚾'!$H$1:$H431)</f>
        <v>0</v>
      </c>
      <c r="I60" s="642" t="str" cm="1">
        <f t="array" ref="I60">_xlfn.XLOOKUP(D60, '⭐ SD-SUM-BBALL ⚾'!$G$1:$G431, '⭐ SD-SUM-BBALL ⚾'!$AO$1:AO431)</f>
        <v>2665 Acacia Ave Sutter, CA 95982</v>
      </c>
      <c r="J60" s="642" t="str" cm="1">
        <f t="array" ref="J60">_xlfn.XLOOKUP(D60, '⭐ SD-SUM-BBALL ⚾'!$G$1:$G431, '⭐ SD-SUM-BBALL ⚾'!$V$1:V431)</f>
        <v>530-300-6527</v>
      </c>
      <c r="K60" s="640" t="str" cm="1">
        <f t="array" ref="K60">IF(_xlfn.XLOOKUP(D60, '⭐ SD-SUM-BBALL ⚾'!$G$1:$G298, '⭐ SD-SUM-BBALL ⚾'!$O$1:O298)=0, " ", _xlfn.XLOOKUP(D60, '⭐ SD-SUM-BBALL ⚾'!$G$1:$G298, '⭐ SD-SUM-BBALL ⚾'!$O$1:O298))</f>
        <v>Stewart</v>
      </c>
      <c r="L60" s="640" t="str" cm="1">
        <f t="array" ref="L60">IF(_xlfn.XLOOKUP(D60, '⭐ SD-SUM-BBALL ⚾'!$G$1:$G298, '⭐ SD-SUM-BBALL ⚾'!$P$1:P298)=0, " ", _xlfn.XLOOKUP(D60, '⭐ SD-SUM-BBALL ⚾'!$G$1:$G298, '⭐ SD-SUM-BBALL ⚾'!$P$1:P298))</f>
        <v>Peterson</v>
      </c>
      <c r="M60" s="666"/>
      <c r="N60" s="643" t="b">
        <v>1</v>
      </c>
      <c r="O60" s="643" t="b">
        <v>1</v>
      </c>
      <c r="P60" s="643" t="b">
        <v>1</v>
      </c>
      <c r="Q60" s="643" t="b">
        <v>1</v>
      </c>
      <c r="R60" s="643" t="b">
        <v>1</v>
      </c>
      <c r="S60" s="643" t="b">
        <v>1</v>
      </c>
      <c r="T60" s="643" t="b">
        <v>1</v>
      </c>
      <c r="U60" s="643" t="b">
        <v>1</v>
      </c>
      <c r="V60" s="643" t="b">
        <v>1</v>
      </c>
      <c r="W60" s="643" t="b">
        <v>1</v>
      </c>
      <c r="X60" s="643" t="b">
        <v>1</v>
      </c>
      <c r="Y60" s="643" t="b">
        <v>1</v>
      </c>
      <c r="Z60" s="643" t="b">
        <v>1</v>
      </c>
      <c r="AA60" s="643" t="b">
        <v>1</v>
      </c>
      <c r="AB60" s="643" t="b">
        <v>1</v>
      </c>
      <c r="AC60" s="643" t="b">
        <v>1</v>
      </c>
      <c r="AD60" s="745" t="b">
        <v>1</v>
      </c>
      <c r="AE60" s="643" t="b">
        <v>1</v>
      </c>
      <c r="AF60" s="666"/>
      <c r="AG60" s="636">
        <f>E60</f>
        <v>623</v>
      </c>
      <c r="AH60" s="636">
        <v>3</v>
      </c>
      <c r="AI60" s="636"/>
      <c r="AJ60" s="636">
        <v>7</v>
      </c>
      <c r="AK60" s="637">
        <v>10</v>
      </c>
      <c r="AL60" s="637">
        <v>12</v>
      </c>
      <c r="AM60" s="638">
        <v>14</v>
      </c>
      <c r="AN60" s="638">
        <v>16</v>
      </c>
      <c r="AO60" s="638">
        <v>17</v>
      </c>
      <c r="AP60" s="638">
        <v>18</v>
      </c>
      <c r="AQ60" s="637">
        <v>22</v>
      </c>
      <c r="AR60" s="638">
        <v>22</v>
      </c>
      <c r="AS60" s="638">
        <v>22</v>
      </c>
      <c r="AT60" s="638">
        <v>22</v>
      </c>
      <c r="AU60" s="639">
        <v>22</v>
      </c>
      <c r="AV60" s="644"/>
      <c r="AW60" s="636"/>
      <c r="AX60" s="666"/>
    </row>
    <row r="61" spans="1:50" s="225" customFormat="1">
      <c r="A61" s="640" t="str" cm="1">
        <f t="array" ref="A61">_xlfn.XLOOKUP(D61, '⭐ SD-SUM-BBALL ⚾'!$G$1:G318, '⭐ SD-SUM-BBALL ⚾'!$A$1:A318)</f>
        <v>B-RET</v>
      </c>
      <c r="B61" s="640" t="str" cm="1">
        <f t="array" ref="B61">_xlfn.XLOOKUP(D61, '⭐ SD-SUM-BBALL ⚾'!$G$1:G318, '⭐ SD-SUM-BBALL ⚾'!$C$1:C318)</f>
        <v>C-2ND</v>
      </c>
      <c r="C61" s="640" t="str" cm="1">
        <f t="array" ref="C61">_xlfn.XLOOKUP(D61, '⭐ SD-SUM-BBALL ⚾'!$G$1:G318, '⭐ SD-SUM-BBALL ⚾'!$F$1:F318)</f>
        <v>USBDUPG1-S</v>
      </c>
      <c r="D61" s="640" t="s">
        <v>2942</v>
      </c>
      <c r="E61" s="641" cm="1">
        <f t="array" ref="E61">_xlfn.XLOOKUP(D61, '⭐ SD-SUM-BBALL ⚾'!$G$1:G301, '⭐ SD-SUM-BBALL ⚾'!$Y$1:Y301)</f>
        <v>623</v>
      </c>
      <c r="F61" s="640" t="str" cm="1">
        <f t="array" ref="F61">_xlfn.XLOOKUP(D61, '⭐ SD-SUM-BBALL ⚾'!$G$1:$G318, '⭐ SD-SUM-BBALL ⚾'!M$1:$M318)</f>
        <v>sga10@pitt.edu</v>
      </c>
      <c r="G61" s="640" t="str" cm="1">
        <f t="array" ref="G61">IF(_xlfn.XLOOKUP(D61, '⭐ SD-SUM-BBALL ⚾'!$G$1:$G303, '⭐ SD-SUM-BBALL ⚾'!$N$1:N303)=0, " ", _xlfn.XLOOKUP(D61, '⭐ SD-SUM-BBALL ⚾'!$G$1:$G303, '⭐ SD-SUM-BBALL ⚾'!$N$1:N303))</f>
        <v xml:space="preserve"> </v>
      </c>
      <c r="H61" s="642" cm="1">
        <f t="array" ref="H61">_xlfn.XLOOKUP(D61, '⭐ SD-SUM-BBALL ⚾'!$G$1:$G432, '⭐ SD-SUM-BBALL ⚾'!$H$1:$H432)</f>
        <v>0</v>
      </c>
      <c r="I61" s="642" t="str" cm="1">
        <f t="array" ref="I61">_xlfn.XLOOKUP(D61, '⭐ SD-SUM-BBALL ⚾'!$G$1:$G432, '⭐ SD-SUM-BBALL ⚾'!$AO$1:AO432)</f>
        <v>150 Finoli Dr Greensburg, PA 15601</v>
      </c>
      <c r="J61" s="642" t="str" cm="1">
        <f t="array" ref="J61">_xlfn.XLOOKUP(D61, '⭐ SD-SUM-BBALL ⚾'!$G$1:$G432, '⭐ SD-SUM-BBALL ⚾'!$V$1:V432)</f>
        <v>724-205-8629</v>
      </c>
      <c r="K61" s="640" t="str" cm="1">
        <f t="array" ref="K61">IF(_xlfn.XLOOKUP(D61, '⭐ SD-SUM-BBALL ⚾'!$G$1:$G304, '⭐ SD-SUM-BBALL ⚾'!$O$1:O304)=0, " ", _xlfn.XLOOKUP(D61, '⭐ SD-SUM-BBALL ⚾'!$G$1:$G304, '⭐ SD-SUM-BBALL ⚾'!$O$1:O304))</f>
        <v>Scott</v>
      </c>
      <c r="L61" s="640" t="str" cm="1">
        <f t="array" ref="L61">IF(_xlfn.XLOOKUP(D61, '⭐ SD-SUM-BBALL ⚾'!$G$1:$G304, '⭐ SD-SUM-BBALL ⚾'!$P$1:P304)=0, " ", _xlfn.XLOOKUP(D61, '⭐ SD-SUM-BBALL ⚾'!$G$1:$G304, '⭐ SD-SUM-BBALL ⚾'!$P$1:P304))</f>
        <v>Adams</v>
      </c>
      <c r="M61" s="666"/>
      <c r="N61" s="643" t="b">
        <v>1</v>
      </c>
      <c r="O61" s="643" t="b">
        <v>1</v>
      </c>
      <c r="P61" s="643" t="b">
        <v>1</v>
      </c>
      <c r="Q61" s="643" t="b">
        <v>1</v>
      </c>
      <c r="R61" s="643" t="b">
        <v>1</v>
      </c>
      <c r="S61" s="643" t="b">
        <v>0</v>
      </c>
      <c r="T61" s="643" t="b">
        <v>1</v>
      </c>
      <c r="U61" s="643" t="b">
        <v>1</v>
      </c>
      <c r="V61" s="643" t="b">
        <v>1</v>
      </c>
      <c r="W61" s="643" t="b">
        <v>1</v>
      </c>
      <c r="X61" s="643" t="b">
        <v>1</v>
      </c>
      <c r="Y61" s="643" t="b">
        <v>1</v>
      </c>
      <c r="Z61" s="643" t="b">
        <v>1</v>
      </c>
      <c r="AA61" s="643" t="b">
        <v>1</v>
      </c>
      <c r="AB61" s="643" t="b">
        <v>1</v>
      </c>
      <c r="AC61" s="643" t="b">
        <v>1</v>
      </c>
      <c r="AD61" s="745" t="b">
        <v>1</v>
      </c>
      <c r="AE61" s="643" t="b">
        <v>1</v>
      </c>
      <c r="AF61" s="666"/>
      <c r="AG61" s="636">
        <f>E61</f>
        <v>623</v>
      </c>
      <c r="AH61" s="636">
        <v>0</v>
      </c>
      <c r="AI61" s="636"/>
      <c r="AJ61" s="636">
        <v>2</v>
      </c>
      <c r="AK61" s="637">
        <v>3</v>
      </c>
      <c r="AL61" s="637">
        <v>3</v>
      </c>
      <c r="AM61" s="638">
        <v>3</v>
      </c>
      <c r="AN61" s="638">
        <v>6</v>
      </c>
      <c r="AO61" s="638">
        <v>12</v>
      </c>
      <c r="AP61" s="638">
        <v>13</v>
      </c>
      <c r="AQ61" s="637">
        <v>13</v>
      </c>
      <c r="AR61" s="638">
        <v>13</v>
      </c>
      <c r="AS61" s="638">
        <v>13</v>
      </c>
      <c r="AT61" s="638">
        <v>13</v>
      </c>
      <c r="AU61" s="639">
        <v>13</v>
      </c>
      <c r="AV61" s="644"/>
      <c r="AW61" s="636"/>
      <c r="AX61" s="666"/>
    </row>
    <row r="62" spans="1:50" s="225" customFormat="1">
      <c r="A62" s="640" t="str" cm="1">
        <f t="array" ref="A62">_xlfn.XLOOKUP(D62, '⭐ SD-SUM-BBALL ⚾'!$G$1:G323, '⭐ SD-SUM-BBALL ⚾'!$A$1:A323)</f>
        <v>B-RET</v>
      </c>
      <c r="B62" s="640" t="str" cm="1">
        <f t="array" ref="B62">_xlfn.XLOOKUP(D62, '⭐ SD-SUM-BBALL ⚾'!$G$1:G323, '⭐ SD-SUM-BBALL ⚾'!$C$1:C323)</f>
        <v>C-2ND</v>
      </c>
      <c r="C62" s="640" t="str" cm="1">
        <f t="array" ref="C62">_xlfn.XLOOKUP(D62, '⭐ SD-SUM-BBALL ⚾'!$G$1:G323, '⭐ SD-SUM-BBALL ⚾'!$F$1:F323)</f>
        <v>USBDUSAN-S</v>
      </c>
      <c r="D62" s="640" t="s">
        <v>2955</v>
      </c>
      <c r="E62" s="641" cm="1">
        <f t="array" ref="E62">_xlfn.XLOOKUP(D62, '⭐ SD-SUM-BBALL ⚾'!$G$1:G305, '⭐ SD-SUM-BBALL ⚾'!$Y$1:Y305)</f>
        <v>623</v>
      </c>
      <c r="F62" s="640" t="str" cm="1">
        <f t="array" ref="F62">_xlfn.XLOOKUP(D62, '⭐ SD-SUM-BBALL ⚾'!$G$1:$G323, '⭐ SD-SUM-BBALL ⚾'!M$1:$M323)</f>
        <v>joe.fitka@yahoo.com</v>
      </c>
      <c r="G62" s="640" t="str" cm="1">
        <f t="array" ref="G62">IF(_xlfn.XLOOKUP(D62, '⭐ SD-SUM-BBALL ⚾'!$G$1:$G307, '⭐ SD-SUM-BBALL ⚾'!$N$1:N307)=0, " ", _xlfn.XLOOKUP(D62, '⭐ SD-SUM-BBALL ⚾'!$G$1:$G307, '⭐ SD-SUM-BBALL ⚾'!$N$1:N307))</f>
        <v xml:space="preserve"> </v>
      </c>
      <c r="H62" s="642" t="str" cm="1">
        <f t="array" ref="H62">_xlfn.XLOOKUP(D62, '⭐ SD-SUM-BBALL ⚾'!$G$1:$G433, '⭐ SD-SUM-BBALL ⚾'!$H$1:$H433)</f>
        <v>Dimond West Little League</v>
      </c>
      <c r="I62" s="642" t="str" cm="1">
        <f t="array" ref="I62">_xlfn.XLOOKUP(D62, '⭐ SD-SUM-BBALL ⚾'!$G$1:$G433, '⭐ SD-SUM-BBALL ⚾'!$AO$1:AO433)</f>
        <v>9100 Jade St. Anchorage, AK 99501</v>
      </c>
      <c r="J62" s="642" t="str" cm="1">
        <f t="array" ref="J62">_xlfn.XLOOKUP(D62, '⭐ SD-SUM-BBALL ⚾'!$G$1:$G433, '⭐ SD-SUM-BBALL ⚾'!$V$1:V433)</f>
        <v>907-306-8570</v>
      </c>
      <c r="K62" s="640" t="str" cm="1">
        <f t="array" ref="K62">IF(_xlfn.XLOOKUP(D62, '⭐ SD-SUM-BBALL ⚾'!$G$1:$G308, '⭐ SD-SUM-BBALL ⚾'!$O$1:O308)=0, " ", _xlfn.XLOOKUP(D62, '⭐ SD-SUM-BBALL ⚾'!$G$1:$G308, '⭐ SD-SUM-BBALL ⚾'!$O$1:O308))</f>
        <v>Joe</v>
      </c>
      <c r="L62" s="640" t="str" cm="1">
        <f t="array" ref="L62">IF(_xlfn.XLOOKUP(D62, '⭐ SD-SUM-BBALL ⚾'!$G$1:$G308, '⭐ SD-SUM-BBALL ⚾'!$P$1:P308)=0, " ", _xlfn.XLOOKUP(D62, '⭐ SD-SUM-BBALL ⚾'!$G$1:$G308, '⭐ SD-SUM-BBALL ⚾'!$P$1:P308))</f>
        <v>Fitka</v>
      </c>
      <c r="M62" s="666"/>
      <c r="N62" s="643" t="b">
        <v>1</v>
      </c>
      <c r="O62" s="643" t="b">
        <v>1</v>
      </c>
      <c r="P62" s="643" t="b">
        <v>1</v>
      </c>
      <c r="Q62" s="643" t="b">
        <v>1</v>
      </c>
      <c r="R62" s="643" t="b">
        <v>1</v>
      </c>
      <c r="S62" s="643" t="b">
        <v>1</v>
      </c>
      <c r="T62" s="643" t="b">
        <v>1</v>
      </c>
      <c r="U62" s="643" t="b">
        <v>1</v>
      </c>
      <c r="V62" s="643" t="b">
        <v>1</v>
      </c>
      <c r="W62" s="643" t="b">
        <v>1</v>
      </c>
      <c r="X62" s="643" t="b">
        <v>1</v>
      </c>
      <c r="Y62" s="643" t="b">
        <v>1</v>
      </c>
      <c r="Z62" s="643" t="b">
        <v>1</v>
      </c>
      <c r="AA62" s="643" t="b">
        <v>0</v>
      </c>
      <c r="AB62" s="643" t="b">
        <v>1</v>
      </c>
      <c r="AC62" s="643" t="b">
        <v>1</v>
      </c>
      <c r="AD62" s="745" t="b">
        <v>1</v>
      </c>
      <c r="AE62" s="643" t="b">
        <v>1</v>
      </c>
      <c r="AF62" s="666"/>
      <c r="AG62" s="636">
        <f>E62</f>
        <v>623</v>
      </c>
      <c r="AH62" s="636">
        <v>3</v>
      </c>
      <c r="AI62" s="636"/>
      <c r="AJ62" s="636">
        <v>9</v>
      </c>
      <c r="AK62" s="637">
        <v>15</v>
      </c>
      <c r="AL62" s="637">
        <v>22</v>
      </c>
      <c r="AM62" s="638">
        <v>30</v>
      </c>
      <c r="AN62" s="638">
        <v>41</v>
      </c>
      <c r="AO62" s="638">
        <v>51</v>
      </c>
      <c r="AP62" s="638">
        <v>62</v>
      </c>
      <c r="AQ62" s="637">
        <v>67</v>
      </c>
      <c r="AR62" s="638">
        <v>67</v>
      </c>
      <c r="AS62" s="638">
        <v>67</v>
      </c>
      <c r="AT62" s="638">
        <v>67</v>
      </c>
      <c r="AU62" s="639">
        <v>67</v>
      </c>
      <c r="AV62" s="644"/>
      <c r="AW62" s="636"/>
      <c r="AX62" s="666"/>
    </row>
    <row r="63" spans="1:50" s="225" customFormat="1">
      <c r="A63" s="640" t="str" cm="1">
        <f t="array" ref="A63">_xlfn.XLOOKUP(D63, '⭐ SD-SUM-BBALL ⚾'!$G$1:G372, '⭐ SD-SUM-BBALL ⚾'!$A$1:A372)</f>
        <v>X-ERIC-NEW</v>
      </c>
      <c r="B63" s="640" t="str" cm="1">
        <f t="array" ref="B63">_xlfn.XLOOKUP(D63, '⭐ SD-SUM-BBALL ⚾'!$G$1:G372, '⭐ SD-SUM-BBALL ⚾'!$C$1:C372)</f>
        <v>Y-ERIC</v>
      </c>
      <c r="C63" s="640" t="str" cm="1">
        <f t="array" ref="C63">_xlfn.XLOOKUP(D63, '⭐ SD-SUM-BBALL ⚾'!$G$1:G372, '⭐ SD-SUM-BBALL ⚾'!$F$1:F372)</f>
        <v>USBDZBG-S</v>
      </c>
      <c r="D63" s="640" t="s">
        <v>3268</v>
      </c>
      <c r="E63" s="641" cm="1">
        <f t="array" ref="E63">_xlfn.XLOOKUP(D63, '⭐ SD-SUM-BBALL ⚾'!$G$1:G320, '⭐ SD-SUM-BBALL ⚾'!$Y$1:Y320)</f>
        <v>623</v>
      </c>
      <c r="F63" s="640" t="str" cm="1">
        <f t="array" ref="F63">_xlfn.XLOOKUP(D63, '⭐ SD-SUM-BBALL ⚾'!$G$1:$G377, '⭐ SD-SUM-BBALL ⚾'!M$1:$M377)</f>
        <v>crossroadsbaseballseries@gmail.com</v>
      </c>
      <c r="G63" s="640" t="str" cm="1">
        <f t="array" ref="G63">IF(_xlfn.XLOOKUP(D63, '⭐ SD-SUM-BBALL ⚾'!$G$1:$G321, '⭐ SD-SUM-BBALL ⚾'!$N$1:N321)=0, " ", _xlfn.XLOOKUP(D63, '⭐ SD-SUM-BBALL ⚾'!$G$1:$G321, '⭐ SD-SUM-BBALL ⚾'!$N$1:N321))</f>
        <v>ironandoilbaseball@gmail.com</v>
      </c>
      <c r="H63" s="642" t="str" cm="1">
        <f t="array" ref="H63">_xlfn.XLOOKUP(D63, '⭐ SD-SUM-BBALL ⚾'!$G$1:$G434, '⭐ SD-SUM-BBALL ⚾'!$H$1:$H434)</f>
        <v>Pullman Park</v>
      </c>
      <c r="I63" s="642" t="str" cm="1">
        <f t="array" ref="I63">_xlfn.XLOOKUP(D63, '⭐ SD-SUM-BBALL ⚾'!$G$1:$G434, '⭐ SD-SUM-BBALL ⚾'!$AO$1:AO434)</f>
        <v>100 Pullman Park Pl. Butler, PA 16001</v>
      </c>
      <c r="J63" s="642" t="str" cm="1">
        <f t="array" ref="J63">_xlfn.XLOOKUP(D63, '⭐ SD-SUM-BBALL ⚾'!$G$1:$G434, '⭐ SD-SUM-BBALL ⚾'!$V$1:V434)</f>
        <v>814-598-8691</v>
      </c>
      <c r="K63" s="640" t="str" cm="1">
        <f t="array" ref="K63">IF(_xlfn.XLOOKUP(D63, '⭐ SD-SUM-BBALL ⚾'!$G$1:$G322, '⭐ SD-SUM-BBALL ⚾'!$O$1:O322)=0, " ", _xlfn.XLOOKUP(D63, '⭐ SD-SUM-BBALL ⚾'!$G$1:$G322, '⭐ SD-SUM-BBALL ⚾'!$O$1:O322))</f>
        <v>Shawn</v>
      </c>
      <c r="L63" s="640" t="str" cm="1">
        <f t="array" ref="L63">IF(_xlfn.XLOOKUP(D63, '⭐ SD-SUM-BBALL ⚾'!$G$1:$G322, '⭐ SD-SUM-BBALL ⚾'!$P$1:P322)=0, " ", _xlfn.XLOOKUP(D63, '⭐ SD-SUM-BBALL ⚾'!$G$1:$G322, '⭐ SD-SUM-BBALL ⚾'!$P$1:P322))</f>
        <v>Manning</v>
      </c>
      <c r="M63" s="666"/>
      <c r="N63" s="643" t="b">
        <v>1</v>
      </c>
      <c r="O63" s="643" t="b">
        <v>1</v>
      </c>
      <c r="P63" s="643" t="b">
        <v>1</v>
      </c>
      <c r="Q63" s="643" t="b">
        <v>1</v>
      </c>
      <c r="R63" s="643" t="b">
        <v>1</v>
      </c>
      <c r="S63" s="643" t="b">
        <v>1</v>
      </c>
      <c r="T63" s="643" t="b">
        <v>1</v>
      </c>
      <c r="U63" s="643" t="b">
        <v>1</v>
      </c>
      <c r="V63" s="643" t="b">
        <v>1</v>
      </c>
      <c r="W63" s="643" t="b">
        <v>1</v>
      </c>
      <c r="X63" s="643" t="b">
        <v>1</v>
      </c>
      <c r="Y63" s="643" t="b">
        <v>1</v>
      </c>
      <c r="Z63" s="643" t="b">
        <v>1</v>
      </c>
      <c r="AA63" s="643" t="b">
        <v>0</v>
      </c>
      <c r="AB63" s="643" t="b">
        <v>1</v>
      </c>
      <c r="AC63" s="643" t="b">
        <v>1</v>
      </c>
      <c r="AD63" s="745" t="b">
        <v>1</v>
      </c>
      <c r="AE63" s="643" t="b">
        <v>1</v>
      </c>
      <c r="AF63" s="666"/>
      <c r="AG63" s="636">
        <f>E63</f>
        <v>623</v>
      </c>
      <c r="AH63" s="636">
        <v>1</v>
      </c>
      <c r="AI63" s="636"/>
      <c r="AJ63" s="636">
        <v>10</v>
      </c>
      <c r="AK63" s="637">
        <v>14</v>
      </c>
      <c r="AL63" s="637">
        <v>15</v>
      </c>
      <c r="AM63" s="638">
        <v>18</v>
      </c>
      <c r="AN63" s="638">
        <v>26</v>
      </c>
      <c r="AO63" s="638">
        <v>34</v>
      </c>
      <c r="AP63" s="638">
        <v>36</v>
      </c>
      <c r="AQ63" s="637">
        <v>39</v>
      </c>
      <c r="AR63" s="638">
        <v>39</v>
      </c>
      <c r="AS63" s="638">
        <v>39</v>
      </c>
      <c r="AT63" s="638">
        <v>39</v>
      </c>
      <c r="AU63" s="639">
        <v>39</v>
      </c>
      <c r="AV63" s="644"/>
      <c r="AW63" s="636"/>
      <c r="AX63" s="666"/>
    </row>
    <row r="64" spans="1:50" s="225" customFormat="1">
      <c r="A64" s="640" t="str" cm="1">
        <f t="array" ref="A64">_xlfn.XLOOKUP(D64, '⭐ SD-SUM-BBALL ⚾'!$G$1:G369, '⭐ SD-SUM-BBALL ⚾'!$A$1:A369)</f>
        <v>X-ERIC-NEW</v>
      </c>
      <c r="B64" s="640" t="str" cm="1">
        <f t="array" ref="B64">_xlfn.XLOOKUP(D64, '⭐ SD-SUM-BBALL ⚾'!$G$1:G369, '⭐ SD-SUM-BBALL ⚾'!$C$1:C369)</f>
        <v>Y-ERIC</v>
      </c>
      <c r="C64" s="640" t="str" cm="1">
        <f t="array" ref="C64">_xlfn.XLOOKUP(D64, '⭐ SD-SUM-BBALL ⚾'!$G$1:G369, '⭐ SD-SUM-BBALL ⚾'!$F$1:F369)</f>
        <v>USBDZHW-S</v>
      </c>
      <c r="D64" s="640" t="s">
        <v>3278</v>
      </c>
      <c r="E64" s="641" cm="1">
        <f t="array" ref="E64">_xlfn.XLOOKUP(D64, '⭐ SD-SUM-BBALL ⚾'!$G$1:G342, '⭐ SD-SUM-BBALL ⚾'!$Y$1:Y342)</f>
        <v>623</v>
      </c>
      <c r="F64" s="640" t="str" cm="1">
        <f t="array" ref="F64">_xlfn.XLOOKUP(D64, '⭐ SD-SUM-BBALL ⚾'!$G$1:$G374, '⭐ SD-SUM-BBALL ⚾'!M$1:$M374)</f>
        <v>crossroadsbaseballseries@gmail.com</v>
      </c>
      <c r="G64" s="640" t="str" cm="1">
        <f t="array" ref="G64">IF(_xlfn.XLOOKUP(D64, '⭐ SD-SUM-BBALL ⚾'!$G$1:$G380, '⭐ SD-SUM-BBALL ⚾'!$N$1:N380)=0, " ", _xlfn.XLOOKUP(D64, '⭐ SD-SUM-BBALL ⚾'!$G$1:$G380, '⭐ SD-SUM-BBALL ⚾'!$N$1:N380))</f>
        <v>ncg@nelsongord.com</v>
      </c>
      <c r="H64" s="642" t="str" cm="1">
        <f t="array" ref="H64">_xlfn.XLOOKUP(D64, '⭐ SD-SUM-BBALL ⚾'!$G$1:$G435, '⭐ SD-SUM-BBALL ⚾'!$H$1:$H435)</f>
        <v>Lake Zurich HS</v>
      </c>
      <c r="I64" s="642" t="str" cm="1">
        <f t="array" ref="I64">_xlfn.XLOOKUP(D64, '⭐ SD-SUM-BBALL ⚾'!$G$1:$G435, '⭐ SD-SUM-BBALL ⚾'!$AO$1:AO435)</f>
        <v>300 Church St. Lake Zurich, IL 60047</v>
      </c>
      <c r="J64" s="642" t="str" cm="1">
        <f t="array" ref="J64">_xlfn.XLOOKUP(D64, '⭐ SD-SUM-BBALL ⚾'!$G$1:$G435, '⭐ SD-SUM-BBALL ⚾'!$V$1:V435)</f>
        <v>847-877-1117</v>
      </c>
      <c r="K64" s="640" t="str" cm="1">
        <f t="array" ref="K64">IF(_xlfn.XLOOKUP(D64, '⭐ SD-SUM-BBALL ⚾'!$G$1:$G343, '⭐ SD-SUM-BBALL ⚾'!$O$1:O343)=0, " ", _xlfn.XLOOKUP(D64, '⭐ SD-SUM-BBALL ⚾'!$G$1:$G343, '⭐ SD-SUM-BBALL ⚾'!$O$1:O343))</f>
        <v>Nelson</v>
      </c>
      <c r="L64" s="640" t="str" cm="1">
        <f t="array" ref="L64">IF(_xlfn.XLOOKUP(D64, '⭐ SD-SUM-BBALL ⚾'!$G$1:$G343, '⭐ SD-SUM-BBALL ⚾'!$P$1:P343)=0, " ", _xlfn.XLOOKUP(D64, '⭐ SD-SUM-BBALL ⚾'!$G$1:$G343, '⭐ SD-SUM-BBALL ⚾'!$P$1:P343))</f>
        <v>Gord</v>
      </c>
      <c r="M64" s="666"/>
      <c r="N64" s="643" t="b">
        <v>1</v>
      </c>
      <c r="O64" s="643" t="b">
        <v>1</v>
      </c>
      <c r="P64" s="643" t="b">
        <v>1</v>
      </c>
      <c r="Q64" s="643" t="b">
        <v>1</v>
      </c>
      <c r="R64" s="643" t="b">
        <v>1</v>
      </c>
      <c r="S64" s="643" t="b">
        <v>1</v>
      </c>
      <c r="T64" s="643" t="b">
        <v>1</v>
      </c>
      <c r="U64" s="643" t="b">
        <v>1</v>
      </c>
      <c r="V64" s="643" t="b">
        <v>1</v>
      </c>
      <c r="W64" s="643" t="b">
        <v>1</v>
      </c>
      <c r="X64" s="643" t="b">
        <v>1</v>
      </c>
      <c r="Y64" s="643" t="b">
        <v>1</v>
      </c>
      <c r="Z64" s="643" t="b">
        <v>1</v>
      </c>
      <c r="AA64" s="643" t="b">
        <v>1</v>
      </c>
      <c r="AB64" s="643" t="b">
        <v>1</v>
      </c>
      <c r="AC64" s="643" t="b">
        <v>1</v>
      </c>
      <c r="AD64" s="745" t="b">
        <v>1</v>
      </c>
      <c r="AE64" s="643" t="b">
        <v>1</v>
      </c>
      <c r="AF64" s="666"/>
      <c r="AG64" s="636">
        <f>E64</f>
        <v>623</v>
      </c>
      <c r="AH64" s="636"/>
      <c r="AI64" s="636"/>
      <c r="AJ64" s="636">
        <v>3</v>
      </c>
      <c r="AK64" s="637">
        <v>5</v>
      </c>
      <c r="AL64" s="637">
        <v>7</v>
      </c>
      <c r="AM64" s="638">
        <v>11</v>
      </c>
      <c r="AN64" s="638">
        <v>13</v>
      </c>
      <c r="AO64" s="638">
        <v>19</v>
      </c>
      <c r="AP64" s="638">
        <v>23</v>
      </c>
      <c r="AQ64" s="637">
        <v>26</v>
      </c>
      <c r="AR64" s="638">
        <v>25</v>
      </c>
      <c r="AS64" s="638">
        <v>25</v>
      </c>
      <c r="AT64" s="638">
        <v>25</v>
      </c>
      <c r="AU64" s="639">
        <v>25</v>
      </c>
      <c r="AV64" s="644"/>
      <c r="AW64" s="636"/>
      <c r="AX64" s="666"/>
    </row>
    <row r="65" spans="1:50" s="225" customFormat="1">
      <c r="A65" s="640" t="str" cm="1">
        <f t="array" ref="A65">_xlfn.XLOOKUP(D65, '⭐ SD-SUM-BBALL ⚾'!$G$1:G374, '⭐ SD-SUM-BBALL ⚾'!$A$1:A374)</f>
        <v>V-ANDRE-NEW</v>
      </c>
      <c r="B65" s="640" t="str" cm="1">
        <f t="array" ref="B65">_xlfn.XLOOKUP(D65, '⭐ SD-SUM-BBALL ⚾'!$G$1:G374, '⭐ SD-SUM-BBALL ⚾'!$C$1:C374)</f>
        <v>X-ANDRE</v>
      </c>
      <c r="C65" s="640" t="str" cm="1">
        <f t="array" ref="C65">_xlfn.XLOOKUP(D65, '⭐ SD-SUM-BBALL ⚾'!$G$1:G374, '⭐ SD-SUM-BBALL ⚾'!$F$1:F374)</f>
        <v>USBDHEN-S</v>
      </c>
      <c r="D65" s="640" t="s">
        <v>3074</v>
      </c>
      <c r="E65" s="641" cm="1">
        <f t="array" ref="E65">_xlfn.XLOOKUP(D65, '⭐ SD-SUM-BBALL ⚾'!$G$1:G320, '⭐ SD-SUM-BBALL ⚾'!$Y$1:Y320)</f>
        <v>623</v>
      </c>
      <c r="F65" s="640" t="str" cm="1">
        <f t="array" ref="F65">_xlfn.XLOOKUP(D65, '⭐ SD-SUM-BBALL ⚾'!$G$1:$G343, '⭐ SD-SUM-BBALL ⚾'!M$1:$M343)</f>
        <v>margiet907615@gmail.com</v>
      </c>
      <c r="G65" s="640" t="str" cm="1">
        <f t="array" ref="G65">IF(_xlfn.XLOOKUP(D65, '⭐ SD-SUM-BBALL ⚾'!$G$1:$G342, '⭐ SD-SUM-BBALL ⚾'!$N$1:N342)=0, " ", _xlfn.XLOOKUP(D65, '⭐ SD-SUM-BBALL ⚾'!$G$1:$G342, '⭐ SD-SUM-BBALL ⚾'!$N$1:N342))</f>
        <v xml:space="preserve"> </v>
      </c>
      <c r="H65" s="642" t="str" cm="1">
        <f t="array" ref="H65">_xlfn.XLOOKUP(D65, '⭐ SD-SUM-BBALL ⚾'!$G$1:$G436, '⭐ SD-SUM-BBALL ⚾'!$H$1:$H436)</f>
        <v>Drake Creeks Park</v>
      </c>
      <c r="I65" s="642" t="str" cm="1">
        <f t="array" ref="I65">_xlfn.XLOOKUP(D65, '⭐ SD-SUM-BBALL ⚾'!$G$1:$G436, '⭐ SD-SUM-BBALL ⚾'!$AO$1:AO436)</f>
        <v>120 E. Main St Hendersonville, TN 37075</v>
      </c>
      <c r="J65" s="642" t="str" cm="1">
        <f t="array" ref="J65">_xlfn.XLOOKUP(D65, '⭐ SD-SUM-BBALL ⚾'!$G$1:$G436, '⭐ SD-SUM-BBALL ⚾'!$V$1:V436)</f>
        <v>907-382-9104</v>
      </c>
      <c r="K65" s="640" t="str" cm="1">
        <f t="array" ref="K65">IF(_xlfn.XLOOKUP(D65, '⭐ SD-SUM-BBALL ⚾'!$G$1:$G344, '⭐ SD-SUM-BBALL ⚾'!$O$1:O344)=0, " ", _xlfn.XLOOKUP(D65, '⭐ SD-SUM-BBALL ⚾'!$G$1:$G344, '⭐ SD-SUM-BBALL ⚾'!$O$1:O344))</f>
        <v>Andre</v>
      </c>
      <c r="L65" s="640" t="str" cm="1">
        <f t="array" ref="L65">IF(_xlfn.XLOOKUP(D65, '⭐ SD-SUM-BBALL ⚾'!$G$1:$G344, '⭐ SD-SUM-BBALL ⚾'!$P$1:P344)=0, " ", _xlfn.XLOOKUP(D65, '⭐ SD-SUM-BBALL ⚾'!$G$1:$G344, '⭐ SD-SUM-BBALL ⚾'!$P$1:P344))</f>
        <v>Toliver</v>
      </c>
      <c r="M65" s="666"/>
      <c r="N65" s="643" t="b">
        <v>1</v>
      </c>
      <c r="O65" s="643" t="b">
        <v>1</v>
      </c>
      <c r="P65" s="643" t="b">
        <v>1</v>
      </c>
      <c r="Q65" s="643" t="b">
        <v>1</v>
      </c>
      <c r="R65" s="643" t="b">
        <v>1</v>
      </c>
      <c r="S65" s="643" t="b">
        <v>1</v>
      </c>
      <c r="T65" s="643" t="b">
        <v>1</v>
      </c>
      <c r="U65" s="643" t="b">
        <v>1</v>
      </c>
      <c r="V65" s="643" t="b">
        <v>1</v>
      </c>
      <c r="W65" s="643" t="b">
        <v>1</v>
      </c>
      <c r="X65" s="643" t="b">
        <v>1</v>
      </c>
      <c r="Y65" s="643" t="b">
        <v>1</v>
      </c>
      <c r="Z65" s="643" t="b">
        <v>1</v>
      </c>
      <c r="AA65" s="643" t="b">
        <v>1</v>
      </c>
      <c r="AB65" s="643" t="b">
        <v>1</v>
      </c>
      <c r="AC65" s="643" t="b">
        <v>1</v>
      </c>
      <c r="AD65" s="745" t="b">
        <v>1</v>
      </c>
      <c r="AE65" s="643" t="b">
        <v>1</v>
      </c>
      <c r="AF65" s="666"/>
      <c r="AG65" s="636">
        <f>E65</f>
        <v>623</v>
      </c>
      <c r="AH65" s="636">
        <v>10</v>
      </c>
      <c r="AI65" s="636"/>
      <c r="AJ65" s="636">
        <v>22</v>
      </c>
      <c r="AK65" s="637">
        <v>29</v>
      </c>
      <c r="AL65" s="637">
        <v>41</v>
      </c>
      <c r="AM65" s="638">
        <v>51</v>
      </c>
      <c r="AN65" s="638">
        <v>59</v>
      </c>
      <c r="AO65" s="638">
        <v>62</v>
      </c>
      <c r="AP65" s="638">
        <v>69</v>
      </c>
      <c r="AQ65" s="637">
        <v>69</v>
      </c>
      <c r="AR65" s="638">
        <v>68</v>
      </c>
      <c r="AS65" s="638">
        <v>68</v>
      </c>
      <c r="AT65" s="638">
        <v>68</v>
      </c>
      <c r="AU65" s="639">
        <v>68</v>
      </c>
      <c r="AV65" s="644"/>
      <c r="AW65" s="636"/>
      <c r="AX65" s="666"/>
    </row>
    <row r="66" spans="1:50" s="225" customFormat="1">
      <c r="A66" s="640" t="str" cm="1">
        <f t="array" ref="A66">_xlfn.XLOOKUP(D66, '⭐ SD-SUM-BBALL ⚾'!$G$1:G344, '⭐ SD-SUM-BBALL ⚾'!$A$1:A344)</f>
        <v>X-ERIC-RET</v>
      </c>
      <c r="B66" s="640" t="str" cm="1">
        <f t="array" ref="B66">_xlfn.XLOOKUP(D66, '⭐ SD-SUM-BBALL ⚾'!$G$1:G344, '⭐ SD-SUM-BBALL ⚾'!$C$1:C344)</f>
        <v>Y-ERIC</v>
      </c>
      <c r="C66" s="640" t="str" cm="1">
        <f t="array" ref="C66">_xlfn.XLOOKUP(D66, '⭐ SD-SUM-BBALL ⚾'!$G$1:G344, '⭐ SD-SUM-BBALL ⚾'!$F$1:F344)</f>
        <v>USBDZLIV1-S</v>
      </c>
      <c r="D66" s="640" t="s">
        <v>3294</v>
      </c>
      <c r="E66" s="641" cm="1">
        <f t="array" ref="E66">_xlfn.XLOOKUP(D66, '⭐ SD-SUM-BBALL ⚾'!$G$1:G349, '⭐ SD-SUM-BBALL ⚾'!$Y$1:Y349)</f>
        <v>623</v>
      </c>
      <c r="F66" s="640" t="str" cm="1">
        <f t="array" ref="F66">_xlfn.XLOOKUP(D66, '⭐ SD-SUM-BBALL ⚾'!$G$1:$G346, '⭐ SD-SUM-BBALL ⚾'!M$1:$M346)</f>
        <v>crossroadsbaseballseries@gmail.com</v>
      </c>
      <c r="G66" s="640" t="str" cm="1">
        <f t="array" ref="G66">IF(_xlfn.XLOOKUP(D66, '⭐ SD-SUM-BBALL ⚾'!$G$1:$G350, '⭐ SD-SUM-BBALL ⚾'!$N$1:N350)=0, " ", _xlfn.XLOOKUP(D66, '⭐ SD-SUM-BBALL ⚾'!$G$1:$G350, '⭐ SD-SUM-BBALL ⚾'!$N$1:N350))</f>
        <v>rfay@schoolcraft.edu</v>
      </c>
      <c r="H66" s="642" t="str" cm="1">
        <f t="array" ref="H66">_xlfn.XLOOKUP(D66, '⭐ SD-SUM-BBALL ⚾'!$G$1:$G437, '⭐ SD-SUM-BBALL ⚾'!$H$1:$H437)</f>
        <v>Clarenceville HS</v>
      </c>
      <c r="I66" s="642" t="str" cm="1">
        <f t="array" ref="I66">_xlfn.XLOOKUP(D66, '⭐ SD-SUM-BBALL ⚾'!$G$1:$G437, '⭐ SD-SUM-BBALL ⚾'!$AO$1:AO437)</f>
        <v>20155 Middlebelt Rd. Livonia, MI 48152</v>
      </c>
      <c r="J66" s="642" t="str" cm="1">
        <f t="array" ref="J66">_xlfn.XLOOKUP(D66, '⭐ SD-SUM-BBALL ⚾'!$G$1:$G437, '⭐ SD-SUM-BBALL ⚾'!$V$1:V437)</f>
        <v>734-260-3266</v>
      </c>
      <c r="K66" s="640" t="str" cm="1">
        <f t="array" ref="K66">IF(_xlfn.XLOOKUP(D66, '⭐ SD-SUM-BBALL ⚾'!$G$1:$G350, '⭐ SD-SUM-BBALL ⚾'!$O$1:O350)=0, " ", _xlfn.XLOOKUP(D66, '⭐ SD-SUM-BBALL ⚾'!$G$1:$G350, '⭐ SD-SUM-BBALL ⚾'!$O$1:O350))</f>
        <v>Rob</v>
      </c>
      <c r="L66" s="640" t="str" cm="1">
        <f t="array" ref="L66">IF(_xlfn.XLOOKUP(D66, '⭐ SD-SUM-BBALL ⚾'!$G$1:$G350, '⭐ SD-SUM-BBALL ⚾'!$P$1:P350)=0, " ", _xlfn.XLOOKUP(D66, '⭐ SD-SUM-BBALL ⚾'!$G$1:$G350, '⭐ SD-SUM-BBALL ⚾'!$P$1:P350))</f>
        <v>Fay</v>
      </c>
      <c r="M66" s="666"/>
      <c r="N66" s="643" t="b">
        <v>1</v>
      </c>
      <c r="O66" s="643" t="b">
        <v>1</v>
      </c>
      <c r="P66" s="643" t="b">
        <v>1</v>
      </c>
      <c r="Q66" s="643" t="b">
        <v>1</v>
      </c>
      <c r="R66" s="643" t="b">
        <v>1</v>
      </c>
      <c r="S66" s="643" t="b">
        <v>1</v>
      </c>
      <c r="T66" s="643" t="b">
        <v>1</v>
      </c>
      <c r="U66" s="643" t="b">
        <v>1</v>
      </c>
      <c r="V66" s="643" t="b">
        <v>1</v>
      </c>
      <c r="W66" s="643" t="b">
        <v>1</v>
      </c>
      <c r="X66" s="643" t="b">
        <v>1</v>
      </c>
      <c r="Y66" s="643" t="b">
        <v>1</v>
      </c>
      <c r="Z66" s="643" t="b">
        <v>1</v>
      </c>
      <c r="AA66" s="643" t="b">
        <v>1</v>
      </c>
      <c r="AB66" s="643" t="b">
        <v>1</v>
      </c>
      <c r="AC66" s="643" t="b">
        <v>1</v>
      </c>
      <c r="AD66" s="745" t="b">
        <v>1</v>
      </c>
      <c r="AE66" s="643" t="b">
        <v>1</v>
      </c>
      <c r="AF66" s="666"/>
      <c r="AG66" s="636">
        <f>E66</f>
        <v>623</v>
      </c>
      <c r="AH66" s="636">
        <v>1</v>
      </c>
      <c r="AI66" s="636"/>
      <c r="AJ66" s="636">
        <v>5</v>
      </c>
      <c r="AK66" s="637">
        <v>11</v>
      </c>
      <c r="AL66" s="637">
        <v>16</v>
      </c>
      <c r="AM66" s="638">
        <v>18</v>
      </c>
      <c r="AN66" s="638">
        <v>20</v>
      </c>
      <c r="AO66" s="638">
        <v>24</v>
      </c>
      <c r="AP66" s="638">
        <v>26</v>
      </c>
      <c r="AQ66" s="637">
        <v>25</v>
      </c>
      <c r="AR66" s="638">
        <v>25</v>
      </c>
      <c r="AS66" s="638">
        <v>25</v>
      </c>
      <c r="AT66" s="638">
        <v>25</v>
      </c>
      <c r="AU66" s="639">
        <v>25</v>
      </c>
      <c r="AV66" s="644"/>
      <c r="AW66" s="636"/>
      <c r="AX66" s="666"/>
    </row>
    <row r="67" spans="1:50" s="225" customFormat="1">
      <c r="A67" s="640" t="str" cm="1">
        <f t="array" ref="A67">_xlfn.XLOOKUP(D67, '⭐ SD-SUM-BBALL ⚾'!$G$1:G369, '⭐ SD-SUM-BBALL ⚾'!$A$1:A369)</f>
        <v>X-ERIC-RET</v>
      </c>
      <c r="B67" s="640" t="str" cm="1">
        <f t="array" ref="B67">_xlfn.XLOOKUP(D67, '⭐ SD-SUM-BBALL ⚾'!$G$1:G369, '⭐ SD-SUM-BBALL ⚾'!$C$1:C369)</f>
        <v>Y-ERIC</v>
      </c>
      <c r="C67" s="640" t="str" cm="1">
        <f t="array" ref="C67">_xlfn.XLOOKUP(D67, '⭐ SD-SUM-BBALL ⚾'!$G$1:G369, '⭐ SD-SUM-BBALL ⚾'!$F$1:F369)</f>
        <v>USBDUSSF-S</v>
      </c>
      <c r="D67" s="640" t="s">
        <v>3306</v>
      </c>
      <c r="E67" s="641" cm="1">
        <f t="array" ref="E67">_xlfn.XLOOKUP(D67, '⭐ SD-SUM-BBALL ⚾'!$G$1:G366, '⭐ SD-SUM-BBALL ⚾'!$Y$1:Y366)</f>
        <v>623</v>
      </c>
      <c r="F67" s="640" t="str" cm="1">
        <f t="array" ref="F67">_xlfn.XLOOKUP(D67, '⭐ SD-SUM-BBALL ⚾'!$G$1:$G374, '⭐ SD-SUM-BBALL ⚾'!M$1:$M374)</f>
        <v>crossroadsbaseballseries@gmail.com</v>
      </c>
      <c r="G67" s="640" t="str" cm="1">
        <f t="array" ref="G67">IF(_xlfn.XLOOKUP(D67, '⭐ SD-SUM-BBALL ⚾'!$G$1:$G380, '⭐ SD-SUM-BBALL ⚾'!$N$1:N380)=0, " ", _xlfn.XLOOKUP(D67, '⭐ SD-SUM-BBALL ⚾'!$G$1:$G380, '⭐ SD-SUM-BBALL ⚾'!$N$1:N380))</f>
        <v>gbeemer50@gmail.com</v>
      </c>
      <c r="H67" s="642" t="str" cm="1">
        <f t="array" ref="H67">_xlfn.XLOOKUP(D67, '⭐ SD-SUM-BBALL ⚾'!$G$1:$G439, '⭐ SD-SUM-BBALL ⚾'!$H$1:$H439)</f>
        <v>Carleton Davidson Stadium</v>
      </c>
      <c r="I67" s="642" t="str" cm="1">
        <f t="array" ref="I67">_xlfn.XLOOKUP(D67, '⭐ SD-SUM-BBALL ⚾'!$G$1:$G439, '⭐ SD-SUM-BBALL ⚾'!$AO$1:AO439)</f>
        <v>1101 Mitchell Blvd Springfield, OH 45503</v>
      </c>
      <c r="J67" s="642" t="str" cm="1">
        <f t="array" ref="J67">_xlfn.XLOOKUP(D67, '⭐ SD-SUM-BBALL ⚾'!$G$1:$G439, '⭐ SD-SUM-BBALL ⚾'!$V$1:V439)</f>
        <v>937-307-7988</v>
      </c>
      <c r="K67" s="640" t="str" cm="1">
        <f t="array" ref="K67">IF(_xlfn.XLOOKUP(D67, '⭐ SD-SUM-BBALL ⚾'!$G$1:$G381, '⭐ SD-SUM-BBALL ⚾'!$O$1:O381)=0, " ", _xlfn.XLOOKUP(D67, '⭐ SD-SUM-BBALL ⚾'!$G$1:$G381, '⭐ SD-SUM-BBALL ⚾'!$O$1:O381))</f>
        <v>Gregg</v>
      </c>
      <c r="L67" s="640" t="str" cm="1">
        <f t="array" ref="L67">IF(_xlfn.XLOOKUP(D67, '⭐ SD-SUM-BBALL ⚾'!$G$1:$G381, '⭐ SD-SUM-BBALL ⚾'!$P$1:P381)=0, " ", _xlfn.XLOOKUP(D67, '⭐ SD-SUM-BBALL ⚾'!$G$1:$G381, '⭐ SD-SUM-BBALL ⚾'!$P$1:P381))</f>
        <v>Beemer</v>
      </c>
      <c r="M67" s="666"/>
      <c r="N67" s="643" t="b">
        <v>1</v>
      </c>
      <c r="O67" s="643" t="b">
        <v>1</v>
      </c>
      <c r="P67" s="643" t="b">
        <v>1</v>
      </c>
      <c r="Q67" s="643" t="b">
        <v>1</v>
      </c>
      <c r="R67" s="643" t="b">
        <v>1</v>
      </c>
      <c r="S67" s="643" t="b">
        <v>1</v>
      </c>
      <c r="T67" s="643" t="b">
        <v>1</v>
      </c>
      <c r="U67" s="643" t="b">
        <v>1</v>
      </c>
      <c r="V67" s="643" t="b">
        <v>0</v>
      </c>
      <c r="W67" s="643" t="b">
        <v>0</v>
      </c>
      <c r="X67" s="643" t="b">
        <v>1</v>
      </c>
      <c r="Y67" s="643" t="b">
        <v>1</v>
      </c>
      <c r="Z67" s="643" t="b">
        <v>1</v>
      </c>
      <c r="AA67" s="643" t="b">
        <v>0</v>
      </c>
      <c r="AB67" s="643" t="b">
        <v>1</v>
      </c>
      <c r="AC67" s="643" t="b">
        <v>1</v>
      </c>
      <c r="AD67" s="745" t="b">
        <v>1</v>
      </c>
      <c r="AE67" s="643" t="b">
        <v>0</v>
      </c>
      <c r="AF67" s="666"/>
      <c r="AG67" s="636">
        <f>E67</f>
        <v>623</v>
      </c>
      <c r="AH67" s="636"/>
      <c r="AI67" s="636"/>
      <c r="AJ67" s="636"/>
      <c r="AK67" s="637">
        <v>0</v>
      </c>
      <c r="AL67" s="637">
        <v>2</v>
      </c>
      <c r="AM67" s="638">
        <v>5</v>
      </c>
      <c r="AN67" s="638">
        <v>7</v>
      </c>
      <c r="AO67" s="638">
        <v>10</v>
      </c>
      <c r="AP67" s="638">
        <v>12</v>
      </c>
      <c r="AQ67" s="637">
        <v>12</v>
      </c>
      <c r="AR67" s="638">
        <v>12</v>
      </c>
      <c r="AS67" s="638">
        <v>12</v>
      </c>
      <c r="AT67" s="638">
        <v>12</v>
      </c>
      <c r="AU67" s="639">
        <v>12</v>
      </c>
      <c r="AV67" s="644"/>
      <c r="AW67" s="636"/>
      <c r="AX67" s="666"/>
    </row>
    <row r="68" spans="1:50" s="225" customFormat="1">
      <c r="A68" s="640" t="str" cm="1">
        <f t="array" ref="A68">_xlfn.XLOOKUP(D68, '⭐ SD-SUM-BBALL ⚾'!$G$1:G370, '⭐ SD-SUM-BBALL ⚾'!$A$1:A370)</f>
        <v>B-RET</v>
      </c>
      <c r="B68" s="640" t="str" cm="1">
        <f t="array" ref="B68">_xlfn.XLOOKUP(D68, '⭐ SD-SUM-BBALL ⚾'!$G$1:G370, '⭐ SD-SUM-BBALL ⚾'!$C$1:C370)</f>
        <v>C-2ND</v>
      </c>
      <c r="C68" s="640" t="str" cm="1">
        <f t="array" ref="C68">_xlfn.XLOOKUP(D68, '⭐ SD-SUM-BBALL ⚾'!$G$1:G370, '⭐ SD-SUM-BBALL ⚾'!$F$1:F370)</f>
        <v>USBDFBA2-S</v>
      </c>
      <c r="D68" s="640" t="s">
        <v>3018</v>
      </c>
      <c r="E68" s="641" cm="1">
        <f t="array" ref="E68">_xlfn.XLOOKUP(D68, '⭐ SD-SUM-BBALL ⚾'!$G$1:G371, '⭐ SD-SUM-BBALL ⚾'!$Y$1:Y371)</f>
        <v>623</v>
      </c>
      <c r="F68" s="640" t="str" cm="1">
        <f t="array" ref="F68">_xlfn.XLOOKUP(D68, '⭐ SD-SUM-BBALL ⚾'!$G$1:$G375, '⭐ SD-SUM-BBALL ⚾'!M$1:$M375)</f>
        <v>ezr239@psu.edu</v>
      </c>
      <c r="G68" s="640" t="str" cm="1">
        <f t="array" ref="G68">IF(_xlfn.XLOOKUP(D68, '⭐ SD-SUM-BBALL ⚾'!$G$1:$G373, '⭐ SD-SUM-BBALL ⚾'!$N$1:N373)=0, " ", _xlfn.XLOOKUP(D68, '⭐ SD-SUM-BBALL ⚾'!$G$1:$G373, '⭐ SD-SUM-BBALL ⚾'!$N$1:N373))</f>
        <v xml:space="preserve"> </v>
      </c>
      <c r="H68" s="642" t="str" cm="1">
        <f t="array" ref="H68">_xlfn.XLOOKUP(D68, '⭐ SD-SUM-BBALL ⚾'!$G$1:$G440, '⭐ SD-SUM-BBALL ⚾'!$H$1:$H440)</f>
        <v>Hutchison Park</v>
      </c>
      <c r="I68" s="642" t="str" cm="1">
        <f t="array" ref="I68">_xlfn.XLOOKUP(D68, '⭐ SD-SUM-BBALL ⚾'!$G$1:$G440, '⭐ SD-SUM-BBALL ⚾'!$AO$1:AO440)</f>
        <v>68 Reservoir Rd. Hopwood, PA 15401</v>
      </c>
      <c r="J68" s="642" t="str" cm="1">
        <f t="array" ref="J68">_xlfn.XLOOKUP(D68, '⭐ SD-SUM-BBALL ⚾'!$G$1:$G440, '⭐ SD-SUM-BBALL ⚾'!$V$1:V440)</f>
        <v>412-596-3515</v>
      </c>
      <c r="K68" s="640" t="str" cm="1">
        <f t="array" ref="K68">IF(_xlfn.XLOOKUP(D68, '⭐ SD-SUM-BBALL ⚾'!$G$1:$G374, '⭐ SD-SUM-BBALL ⚾'!$O$1:O374)=0, " ", _xlfn.XLOOKUP(D68, '⭐ SD-SUM-BBALL ⚾'!$G$1:$G374, '⭐ SD-SUM-BBALL ⚾'!$O$1:O374))</f>
        <v>Ryan</v>
      </c>
      <c r="L68" s="640" t="str" cm="1">
        <f t="array" ref="L68">IF(_xlfn.XLOOKUP(D68, '⭐ SD-SUM-BBALL ⚾'!$G$1:$G374, '⭐ SD-SUM-BBALL ⚾'!$P$1:P374)=0, " ", _xlfn.XLOOKUP(D68, '⭐ SD-SUM-BBALL ⚾'!$G$1:$G374, '⭐ SD-SUM-BBALL ⚾'!$P$1:P374))</f>
        <v>Encapera</v>
      </c>
      <c r="M68" s="666"/>
      <c r="N68" s="643" t="b">
        <v>1</v>
      </c>
      <c r="O68" s="643" t="b">
        <v>1</v>
      </c>
      <c r="P68" s="643" t="b">
        <v>1</v>
      </c>
      <c r="Q68" s="643" t="b">
        <v>1</v>
      </c>
      <c r="R68" s="643" t="b">
        <v>1</v>
      </c>
      <c r="S68" s="643" t="b">
        <v>1</v>
      </c>
      <c r="T68" s="643" t="b">
        <v>1</v>
      </c>
      <c r="U68" s="643" t="b">
        <v>1</v>
      </c>
      <c r="V68" s="643" t="b">
        <v>1</v>
      </c>
      <c r="W68" s="643" t="b">
        <v>1</v>
      </c>
      <c r="X68" s="643" t="b">
        <v>1</v>
      </c>
      <c r="Y68" s="643" t="b">
        <v>1</v>
      </c>
      <c r="Z68" s="643" t="b">
        <v>1</v>
      </c>
      <c r="AA68" s="643" t="b">
        <v>1</v>
      </c>
      <c r="AB68" s="643" t="b">
        <v>1</v>
      </c>
      <c r="AC68" s="643" t="b">
        <v>1</v>
      </c>
      <c r="AD68" s="745" t="b">
        <v>1</v>
      </c>
      <c r="AE68" s="643" t="b">
        <v>1</v>
      </c>
      <c r="AF68" s="666"/>
      <c r="AG68" s="636">
        <f>E68</f>
        <v>623</v>
      </c>
      <c r="AH68" s="636">
        <v>1</v>
      </c>
      <c r="AI68" s="636"/>
      <c r="AJ68" s="636">
        <v>2</v>
      </c>
      <c r="AK68" s="637">
        <v>2</v>
      </c>
      <c r="AL68" s="637">
        <v>4</v>
      </c>
      <c r="AM68" s="638">
        <v>5</v>
      </c>
      <c r="AN68" s="638">
        <v>5</v>
      </c>
      <c r="AO68" s="638">
        <v>11</v>
      </c>
      <c r="AP68" s="638">
        <v>16</v>
      </c>
      <c r="AQ68" s="637">
        <v>22</v>
      </c>
      <c r="AR68" s="638">
        <v>22</v>
      </c>
      <c r="AS68" s="638">
        <v>22</v>
      </c>
      <c r="AT68" s="638">
        <v>22</v>
      </c>
      <c r="AU68" s="639">
        <v>22</v>
      </c>
      <c r="AV68" s="644"/>
      <c r="AW68" s="636"/>
      <c r="AX68" s="666"/>
    </row>
    <row r="69" spans="1:50" s="544" customFormat="1">
      <c r="A69" s="744" t="str" cm="1">
        <f t="array" ref="A69">_xlfn.XLOOKUP(D69, '⭐ SD-SUM-BBALL ⚾'!$G$1:G248, '⭐ SD-SUM-BBALL ⚾'!$A$1:A248)</f>
        <v>B-RET</v>
      </c>
      <c r="B69" s="744" t="str" cm="1">
        <f t="array" ref="B69">_xlfn.XLOOKUP(D69, '⭐ SD-SUM-BBALL ⚾'!$G$1:G248, '⭐ SD-SUM-BBALL ⚾'!$C$1:C248)</f>
        <v>C-2ND</v>
      </c>
      <c r="C69" s="744" t="str" cm="1">
        <f t="array" ref="C69">_xlfn.XLOOKUP(D69, '⭐ SD-SUM-BBALL ⚾'!$G$1:G248, '⭐ SD-SUM-BBALL ⚾'!$F$1:F248)</f>
        <v>USBDECN-S</v>
      </c>
      <c r="D69" s="744" t="s">
        <v>2768</v>
      </c>
      <c r="E69" s="634" cm="1">
        <f t="array" ref="E69">_xlfn.XLOOKUP(D69, '⭐ SD-SUM-BBALL ⚾'!$G$1:G237, '⭐ SD-SUM-BBALL ⚾'!$Y$1:Y237)</f>
        <v>630</v>
      </c>
      <c r="F69" s="744" t="str" cm="1">
        <f t="array" ref="F69">_xlfn.XLOOKUP(D69, '⭐ SD-SUM-BBALL ⚾'!$G$1:$G248, '⭐ SD-SUM-BBALL ⚾'!M$1:$M248)</f>
        <v>bauth@ecc.edu</v>
      </c>
      <c r="G69" s="744" t="str" cm="1">
        <f t="array" ref="G69">IF(_xlfn.XLOOKUP(D69, '⭐ SD-SUM-BBALL ⚾'!$G$1:$G238, '⭐ SD-SUM-BBALL ⚾'!$N$1:N238)=0, " ", _xlfn.XLOOKUP(D69, '⭐ SD-SUM-BBALL ⚾'!$G$1:$G238, '⭐ SD-SUM-BBALL ⚾'!$N$1:N238))</f>
        <v xml:space="preserve"> </v>
      </c>
      <c r="H69" s="635" cm="1">
        <f t="array" ref="H69">_xlfn.XLOOKUP(D69, '⭐ SD-SUM-BBALL ⚾'!$G$1:$G441, '⭐ SD-SUM-BBALL ⚾'!$H$1:$H441)</f>
        <v>0</v>
      </c>
      <c r="I69" s="635" t="str" cm="1">
        <f t="array" ref="I69">_xlfn.XLOOKUP(D69, '⭐ SD-SUM-BBALL ⚾'!$G$1:$G441, '⭐ SD-SUM-BBALL ⚾'!$AO$1:AO441)</f>
        <v>6205 Main St Buffalo, NY 14221</v>
      </c>
      <c r="J69" s="635" t="str" cm="1">
        <f t="array" ref="J69">_xlfn.XLOOKUP(D69, '⭐ SD-SUM-BBALL ⚾'!$G$1:$G441, '⭐ SD-SUM-BBALL ⚾'!$V$1:V441)</f>
        <v>716-982-8618</v>
      </c>
      <c r="K69" s="744" t="str" cm="1">
        <f t="array" ref="K69">IF(_xlfn.XLOOKUP(D69, '⭐ SD-SUM-BBALL ⚾'!$G$1:$G238, '⭐ SD-SUM-BBALL ⚾'!$O$1:O238)=0, " ", _xlfn.XLOOKUP(D69, '⭐ SD-SUM-BBALL ⚾'!$G$1:$G238, '⭐ SD-SUM-BBALL ⚾'!$O$1:O238))</f>
        <v>Joe</v>
      </c>
      <c r="L69" s="744" t="str" cm="1">
        <f t="array" ref="L69">IF(_xlfn.XLOOKUP(D69, '⭐ SD-SUM-BBALL ⚾'!$G$1:$G238, '⭐ SD-SUM-BBALL ⚾'!$P$1:P238)=0, " ", _xlfn.XLOOKUP(D69, '⭐ SD-SUM-BBALL ⚾'!$G$1:$G238, '⭐ SD-SUM-BBALL ⚾'!$P$1:P238))</f>
        <v>Bauth</v>
      </c>
      <c r="M69" s="742"/>
      <c r="N69" s="745" t="b">
        <v>1</v>
      </c>
      <c r="O69" s="745" t="b">
        <v>1</v>
      </c>
      <c r="P69" s="745" t="b">
        <v>1</v>
      </c>
      <c r="Q69" s="745" t="b">
        <v>1</v>
      </c>
      <c r="R69" s="745" t="b">
        <v>1</v>
      </c>
      <c r="S69" s="745" t="b">
        <v>1</v>
      </c>
      <c r="T69" s="745" t="b">
        <v>1</v>
      </c>
      <c r="U69" s="745" t="b">
        <v>1</v>
      </c>
      <c r="V69" s="745" t="b">
        <v>1</v>
      </c>
      <c r="W69" s="745" t="b">
        <v>1</v>
      </c>
      <c r="X69" s="745" t="b">
        <v>1</v>
      </c>
      <c r="Y69" s="745" t="b">
        <v>1</v>
      </c>
      <c r="Z69" s="745" t="b">
        <v>0</v>
      </c>
      <c r="AA69" s="745" t="b">
        <v>0</v>
      </c>
      <c r="AB69" s="745" t="b">
        <v>1</v>
      </c>
      <c r="AC69" s="745" t="b">
        <v>1</v>
      </c>
      <c r="AD69" s="745" t="b">
        <v>1</v>
      </c>
      <c r="AE69" s="745" t="b">
        <v>1</v>
      </c>
      <c r="AF69" s="742"/>
      <c r="AG69" s="746">
        <f>E69</f>
        <v>630</v>
      </c>
      <c r="AH69" s="746">
        <v>7</v>
      </c>
      <c r="AI69" s="746"/>
      <c r="AJ69" s="636">
        <v>9</v>
      </c>
      <c r="AK69" s="637">
        <v>13</v>
      </c>
      <c r="AL69" s="637">
        <v>15</v>
      </c>
      <c r="AM69" s="638">
        <v>20</v>
      </c>
      <c r="AN69" s="638">
        <v>29</v>
      </c>
      <c r="AO69" s="638">
        <v>36</v>
      </c>
      <c r="AP69" s="638">
        <v>38</v>
      </c>
      <c r="AQ69" s="637">
        <v>43</v>
      </c>
      <c r="AR69" s="638">
        <v>46</v>
      </c>
      <c r="AS69" s="638">
        <v>46</v>
      </c>
      <c r="AT69" s="638">
        <v>46</v>
      </c>
      <c r="AU69" s="639">
        <v>46</v>
      </c>
      <c r="AV69" s="747"/>
      <c r="AW69" s="746"/>
      <c r="AX69" s="742"/>
    </row>
    <row r="70" spans="1:50">
      <c r="A70" s="744" t="str" cm="1">
        <f t="array" ref="A70">_xlfn.XLOOKUP(D70, '⭐ SD-SUM-BBALL ⚾'!$G$1:G287, '⭐ SD-SUM-BBALL ⚾'!$A$1:A287)</f>
        <v>B-RET</v>
      </c>
      <c r="B70" s="744" t="str" cm="1">
        <f t="array" ref="B70">_xlfn.XLOOKUP(D70, '⭐ SD-SUM-BBALL ⚾'!$G$1:G287, '⭐ SD-SUM-BBALL ⚾'!$C$1:C287)</f>
        <v>D-RET</v>
      </c>
      <c r="C70" s="744" t="str" cm="1">
        <f t="array" ref="C70">_xlfn.XLOOKUP(D70, '⭐ SD-SUM-BBALL ⚾'!$G$1:G287, '⭐ SD-SUM-BBALL ⚾'!$F$1:F287)</f>
        <v>USBDROS-S</v>
      </c>
      <c r="D70" s="744" t="s">
        <v>2848</v>
      </c>
      <c r="E70" s="634" cm="1">
        <f t="array" ref="E70">_xlfn.XLOOKUP(D70, '⭐ SD-SUM-BBALL ⚾'!$G$1:G271, '⭐ SD-SUM-BBALL ⚾'!$Y$1:Y271)</f>
        <v>630</v>
      </c>
      <c r="F70" s="744" t="str" cm="1">
        <f t="array" ref="F70">_xlfn.XLOOKUP(D70, '⭐ SD-SUM-BBALL ⚾'!$G$1:$G287, '⭐ SD-SUM-BBALL ⚾'!M$1:$M287)</f>
        <v>metrodetroitbaseball@gmail.com</v>
      </c>
      <c r="G70" s="744" t="str" cm="1">
        <f t="array" ref="G70">IF(_xlfn.XLOOKUP(D70, '⭐ SD-SUM-BBALL ⚾'!$G$1:$G273, '⭐ SD-SUM-BBALL ⚾'!$N$1:N273)=0, " ", _xlfn.XLOOKUP(D70, '⭐ SD-SUM-BBALL ⚾'!$G$1:$G273, '⭐ SD-SUM-BBALL ⚾'!$N$1:N273))</f>
        <v xml:space="preserve"> </v>
      </c>
      <c r="H70" s="635" t="str" cm="1">
        <f t="array" ref="H70">_xlfn.XLOOKUP(D70, '⭐ SD-SUM-BBALL ⚾'!$G$1:$G442, '⭐ SD-SUM-BBALL ⚾'!$H$1:$H442)</f>
        <v>Bishop Foley HS</v>
      </c>
      <c r="I70" s="635" t="str" cm="1">
        <f t="array" ref="I70">_xlfn.XLOOKUP(D70, '⭐ SD-SUM-BBALL ⚾'!$G$1:$G442, '⭐ SD-SUM-BBALL ⚾'!$AO$1:AO442)</f>
        <v>32000 N Campbell Rd Madison Heights, MI 48071</v>
      </c>
      <c r="J70" s="635" t="str" cm="1">
        <f t="array" ref="J70">_xlfn.XLOOKUP(D70, '⭐ SD-SUM-BBALL ⚾'!$G$1:$G442, '⭐ SD-SUM-BBALL ⚾'!$V$1:V442)</f>
        <v>313-378-8457</v>
      </c>
      <c r="K70" s="744" t="str" cm="1">
        <f t="array" ref="K70">IF(_xlfn.XLOOKUP(D70, '⭐ SD-SUM-BBALL ⚾'!$G$1:$G274, '⭐ SD-SUM-BBALL ⚾'!$O$1:O274)=0, " ", _xlfn.XLOOKUP(D70, '⭐ SD-SUM-BBALL ⚾'!$G$1:$G274, '⭐ SD-SUM-BBALL ⚾'!$O$1:O274))</f>
        <v>Tim</v>
      </c>
      <c r="L70" s="744" t="str" cm="1">
        <f t="array" ref="L70">IF(_xlfn.XLOOKUP(D70, '⭐ SD-SUM-BBALL ⚾'!$G$1:$G274, '⭐ SD-SUM-BBALL ⚾'!$P$1:P274)=0, " ", _xlfn.XLOOKUP(D70, '⭐ SD-SUM-BBALL ⚾'!$G$1:$G274, '⭐ SD-SUM-BBALL ⚾'!$P$1:P274))</f>
        <v>McEvoy</v>
      </c>
      <c r="M70" s="742"/>
      <c r="N70" s="745" t="b">
        <v>1</v>
      </c>
      <c r="O70" s="745" t="b">
        <v>1</v>
      </c>
      <c r="P70" s="745" t="b">
        <v>1</v>
      </c>
      <c r="Q70" s="745" t="b">
        <v>1</v>
      </c>
      <c r="R70" s="745" t="b">
        <v>1</v>
      </c>
      <c r="S70" s="745" t="b">
        <v>1</v>
      </c>
      <c r="T70" s="745" t="b">
        <v>1</v>
      </c>
      <c r="U70" s="745" t="b">
        <v>1</v>
      </c>
      <c r="V70" s="745" t="b">
        <v>1</v>
      </c>
      <c r="W70" s="745" t="b">
        <v>1</v>
      </c>
      <c r="X70" s="745" t="b">
        <v>1</v>
      </c>
      <c r="Y70" s="745" t="b">
        <v>1</v>
      </c>
      <c r="Z70" s="745" t="b">
        <v>0</v>
      </c>
      <c r="AA70" s="745" t="b">
        <v>0</v>
      </c>
      <c r="AB70" s="745" t="b">
        <v>1</v>
      </c>
      <c r="AC70" s="745" t="b">
        <v>1</v>
      </c>
      <c r="AD70" s="745" t="b">
        <v>1</v>
      </c>
      <c r="AE70" s="745" t="b">
        <v>1</v>
      </c>
      <c r="AF70" s="742"/>
      <c r="AG70" s="746">
        <f>E70</f>
        <v>630</v>
      </c>
      <c r="AH70" s="746">
        <v>8</v>
      </c>
      <c r="AI70" s="746"/>
      <c r="AJ70" s="636">
        <v>10</v>
      </c>
      <c r="AK70" s="637">
        <v>12</v>
      </c>
      <c r="AL70" s="637">
        <v>15</v>
      </c>
      <c r="AM70" s="638">
        <v>21</v>
      </c>
      <c r="AN70" s="638">
        <v>24</v>
      </c>
      <c r="AO70" s="638">
        <v>28</v>
      </c>
      <c r="AP70" s="638">
        <v>32</v>
      </c>
      <c r="AQ70" s="637">
        <v>38</v>
      </c>
      <c r="AR70" s="638">
        <v>38</v>
      </c>
      <c r="AS70" s="638">
        <v>38</v>
      </c>
      <c r="AT70" s="638">
        <v>38</v>
      </c>
      <c r="AU70" s="639">
        <v>38</v>
      </c>
      <c r="AV70" s="747"/>
      <c r="AW70" s="746"/>
      <c r="AX70" s="742"/>
    </row>
    <row r="71" spans="1:50">
      <c r="A71" s="744" t="str" cm="1">
        <f t="array" ref="A71">_xlfn.XLOOKUP(D71, '⭐ SD-SUM-BBALL ⚾'!$G$1:G293, '⭐ SD-SUM-BBALL ⚾'!$A$1:A293)</f>
        <v>B-RET</v>
      </c>
      <c r="B71" s="744" t="str" cm="1">
        <f t="array" ref="B71">_xlfn.XLOOKUP(D71, '⭐ SD-SUM-BBALL ⚾'!$G$1:G293, '⭐ SD-SUM-BBALL ⚾'!$C$1:C293)</f>
        <v>D-RET</v>
      </c>
      <c r="C71" s="744" t="str" cm="1">
        <f t="array" ref="C71">_xlfn.XLOOKUP(D71, '⭐ SD-SUM-BBALL ⚾'!$G$1:G293, '⭐ SD-SUM-BBALL ⚾'!$F$1:F293)</f>
        <v>USBDBTW-S</v>
      </c>
      <c r="D71" s="744" t="s">
        <v>361</v>
      </c>
      <c r="E71" s="634" cm="1">
        <f t="array" ref="E71">_xlfn.XLOOKUP(D71, '⭐ SD-SUM-BBALL ⚾'!$G$1:G276, '⭐ SD-SUM-BBALL ⚾'!$Y$1:Y276)</f>
        <v>630</v>
      </c>
      <c r="F71" s="744" t="str" cm="1">
        <f t="array" ref="F71">_xlfn.XLOOKUP(D71, '⭐ SD-SUM-BBALL ⚾'!$G$1:$G293, '⭐ SD-SUM-BBALL ⚾'!M$1:$M293)</f>
        <v>berryt1978@gmail.com</v>
      </c>
      <c r="G71" s="744" t="str" cm="1">
        <f t="array" ref="G71">IF(_xlfn.XLOOKUP(D71, '⭐ SD-SUM-BBALL ⚾'!$G$1:$G278, '⭐ SD-SUM-BBALL ⚾'!$N$1:N278)=0, " ", _xlfn.XLOOKUP(D71, '⭐ SD-SUM-BBALL ⚾'!$G$1:$G278, '⭐ SD-SUM-BBALL ⚾'!$N$1:N278))</f>
        <v xml:space="preserve"> </v>
      </c>
      <c r="H71" s="635" cm="1">
        <f t="array" ref="H71">_xlfn.XLOOKUP(D71, '⭐ SD-SUM-BBALL ⚾'!$G$1:$G443, '⭐ SD-SUM-BBALL ⚾'!$H$1:$H443)</f>
        <v>0</v>
      </c>
      <c r="I71" s="635" t="str" cm="1">
        <f t="array" ref="I71">_xlfn.XLOOKUP(D71, '⭐ SD-SUM-BBALL ⚾'!$G$1:$G443, '⭐ SD-SUM-BBALL ⚾'!$AO$1:AO443)</f>
        <v>6501 Chesapeake Blvd Norfolk, VA 23513</v>
      </c>
      <c r="J71" s="635" t="str" cm="1">
        <f t="array" ref="J71">_xlfn.XLOOKUP(D71, '⭐ SD-SUM-BBALL ⚾'!$G$1:$G443, '⭐ SD-SUM-BBALL ⚾'!$V$1:V443)</f>
        <v>859-285-7731</v>
      </c>
      <c r="K71" s="744" t="str" cm="1">
        <f t="array" ref="K71">IF(_xlfn.XLOOKUP(D71, '⭐ SD-SUM-BBALL ⚾'!$G$1:$G279, '⭐ SD-SUM-BBALL ⚾'!$O$1:O279)=0, " ", _xlfn.XLOOKUP(D71, '⭐ SD-SUM-BBALL ⚾'!$G$1:$G279, '⭐ SD-SUM-BBALL ⚾'!$O$1:O279))</f>
        <v>Thad</v>
      </c>
      <c r="L71" s="744" t="str" cm="1">
        <f t="array" ref="L71">IF(_xlfn.XLOOKUP(D71, '⭐ SD-SUM-BBALL ⚾'!$G$1:$G279, '⭐ SD-SUM-BBALL ⚾'!$P$1:P279)=0, " ", _xlfn.XLOOKUP(D71, '⭐ SD-SUM-BBALL ⚾'!$G$1:$G279, '⭐ SD-SUM-BBALL ⚾'!$P$1:P279))</f>
        <v>Berry</v>
      </c>
      <c r="M71" s="742"/>
      <c r="N71" s="745" t="b">
        <v>1</v>
      </c>
      <c r="O71" s="745" t="b">
        <v>1</v>
      </c>
      <c r="P71" s="745" t="b">
        <v>1</v>
      </c>
      <c r="Q71" s="745" t="b">
        <v>1</v>
      </c>
      <c r="R71" s="745" t="b">
        <v>1</v>
      </c>
      <c r="S71" s="745" t="b">
        <v>1</v>
      </c>
      <c r="T71" s="745" t="b">
        <v>1</v>
      </c>
      <c r="U71" s="745" t="b">
        <v>1</v>
      </c>
      <c r="V71" s="745" t="b">
        <v>1</v>
      </c>
      <c r="W71" s="745" t="b">
        <v>1</v>
      </c>
      <c r="X71" s="745" t="b">
        <v>1</v>
      </c>
      <c r="Y71" s="745" t="b">
        <v>1</v>
      </c>
      <c r="Z71" s="745" t="b">
        <v>0</v>
      </c>
      <c r="AA71" s="745" t="b">
        <v>1</v>
      </c>
      <c r="AB71" s="745" t="b">
        <v>1</v>
      </c>
      <c r="AC71" s="745" t="b">
        <v>1</v>
      </c>
      <c r="AD71" s="745" t="b">
        <v>1</v>
      </c>
      <c r="AE71" s="745" t="b">
        <v>1</v>
      </c>
      <c r="AF71" s="742"/>
      <c r="AG71" s="746">
        <f>E71</f>
        <v>630</v>
      </c>
      <c r="AH71" s="746">
        <v>6</v>
      </c>
      <c r="AI71" s="746"/>
      <c r="AJ71" s="636">
        <v>14</v>
      </c>
      <c r="AK71" s="637">
        <v>19</v>
      </c>
      <c r="AL71" s="637">
        <v>26</v>
      </c>
      <c r="AM71" s="638">
        <v>35</v>
      </c>
      <c r="AN71" s="638">
        <v>40</v>
      </c>
      <c r="AO71" s="638">
        <v>47</v>
      </c>
      <c r="AP71" s="638">
        <v>48</v>
      </c>
      <c r="AQ71" s="637">
        <v>53</v>
      </c>
      <c r="AR71" s="638">
        <v>55</v>
      </c>
      <c r="AS71" s="638">
        <v>55</v>
      </c>
      <c r="AT71" s="638">
        <v>55</v>
      </c>
      <c r="AU71" s="639">
        <v>55</v>
      </c>
      <c r="AV71" s="747"/>
      <c r="AW71" s="746"/>
      <c r="AX71" s="742"/>
    </row>
    <row r="72" spans="1:50">
      <c r="A72" s="744" t="str" cm="1">
        <f t="array" ref="A72">_xlfn.XLOOKUP(D72, '⭐ SD-SUM-BBALL ⚾'!$G$1:G298, '⭐ SD-SUM-BBALL ⚾'!$A$1:A298)</f>
        <v>B-RET</v>
      </c>
      <c r="B72" s="744" t="str" cm="1">
        <f t="array" ref="B72">_xlfn.XLOOKUP(D72, '⭐ SD-SUM-BBALL ⚾'!$G$1:G298, '⭐ SD-SUM-BBALL ⚾'!$C$1:C298)</f>
        <v>C-2ND</v>
      </c>
      <c r="C72" s="744" t="str" cm="1">
        <f t="array" ref="C72">_xlfn.XLOOKUP(D72, '⭐ SD-SUM-BBALL ⚾'!$G$1:G298, '⭐ SD-SUM-BBALL ⚾'!$F$1:F298)</f>
        <v>USBDPKS-S</v>
      </c>
      <c r="D72" s="744" t="s">
        <v>2881</v>
      </c>
      <c r="E72" s="634" cm="1">
        <f t="array" ref="E72">_xlfn.XLOOKUP(D72, '⭐ SD-SUM-BBALL ⚾'!$G$1:G279, '⭐ SD-SUM-BBALL ⚾'!$Y$1:Y279)</f>
        <v>630</v>
      </c>
      <c r="F72" s="744" t="str" cm="1">
        <f t="array" ref="F72">_xlfn.XLOOKUP(D72, '⭐ SD-SUM-BBALL ⚾'!$G$1:$G298, '⭐ SD-SUM-BBALL ⚾'!M$1:$M298)</f>
        <v>kbaker@perkiomen.org</v>
      </c>
      <c r="G72" s="744" t="str" cm="1">
        <f t="array" ref="G72">IF(_xlfn.XLOOKUP(D72, '⭐ SD-SUM-BBALL ⚾'!$G$1:$G281, '⭐ SD-SUM-BBALL ⚾'!$N$1:N281)=0, " ", _xlfn.XLOOKUP(D72, '⭐ SD-SUM-BBALL ⚾'!$G$1:$G281, '⭐ SD-SUM-BBALL ⚾'!$N$1:N281))</f>
        <v xml:space="preserve"> </v>
      </c>
      <c r="H72" s="635" cm="1">
        <f t="array" ref="H72">_xlfn.XLOOKUP(D72, '⭐ SD-SUM-BBALL ⚾'!$G$1:$G444, '⭐ SD-SUM-BBALL ⚾'!$H$1:$H444)</f>
        <v>0</v>
      </c>
      <c r="I72" s="635" t="str" cm="1">
        <f t="array" ref="I72">_xlfn.XLOOKUP(D72, '⭐ SD-SUM-BBALL ⚾'!$G$1:$G444, '⭐ SD-SUM-BBALL ⚾'!$AO$1:AO444)</f>
        <v>200 Seminary St Pennsburg, PA 18073</v>
      </c>
      <c r="J72" s="635" t="str" cm="1">
        <f t="array" ref="J72">_xlfn.XLOOKUP(D72, '⭐ SD-SUM-BBALL ⚾'!$G$1:$G444, '⭐ SD-SUM-BBALL ⚾'!$V$1:V444)</f>
        <v>267-909-0361</v>
      </c>
      <c r="K72" s="744" t="str" cm="1">
        <f t="array" ref="K72">IF(_xlfn.XLOOKUP(D72, '⭐ SD-SUM-BBALL ⚾'!$G$1:$G282, '⭐ SD-SUM-BBALL ⚾'!$O$1:O282)=0, " ", _xlfn.XLOOKUP(D72, '⭐ SD-SUM-BBALL ⚾'!$G$1:$G282, '⭐ SD-SUM-BBALL ⚾'!$O$1:O282))</f>
        <v>Ken</v>
      </c>
      <c r="L72" s="744" t="str" cm="1">
        <f t="array" ref="L72">IF(_xlfn.XLOOKUP(D72, '⭐ SD-SUM-BBALL ⚾'!$G$1:$G282, '⭐ SD-SUM-BBALL ⚾'!$P$1:P282)=0, " ", _xlfn.XLOOKUP(D72, '⭐ SD-SUM-BBALL ⚾'!$G$1:$G282, '⭐ SD-SUM-BBALL ⚾'!$P$1:P282))</f>
        <v>Baker</v>
      </c>
      <c r="M72" s="742"/>
      <c r="N72" s="745" t="b">
        <v>1</v>
      </c>
      <c r="O72" s="745" t="b">
        <v>1</v>
      </c>
      <c r="P72" s="745" t="b">
        <v>1</v>
      </c>
      <c r="Q72" s="745" t="b">
        <v>1</v>
      </c>
      <c r="R72" s="745" t="b">
        <v>1</v>
      </c>
      <c r="S72" s="745" t="b">
        <v>1</v>
      </c>
      <c r="T72" s="745" t="b">
        <v>1</v>
      </c>
      <c r="U72" s="745" t="b">
        <v>1</v>
      </c>
      <c r="V72" s="745" t="b">
        <v>1</v>
      </c>
      <c r="W72" s="745" t="b">
        <v>1</v>
      </c>
      <c r="X72" s="745" t="b">
        <v>1</v>
      </c>
      <c r="Y72" s="745" t="b">
        <v>1</v>
      </c>
      <c r="Z72" s="745" t="b">
        <v>0</v>
      </c>
      <c r="AA72" s="745" t="b">
        <v>0</v>
      </c>
      <c r="AB72" s="745" t="b">
        <v>1</v>
      </c>
      <c r="AC72" s="745" t="b">
        <v>1</v>
      </c>
      <c r="AD72" s="745" t="b">
        <v>1</v>
      </c>
      <c r="AE72" s="745" t="b">
        <v>1</v>
      </c>
      <c r="AF72" s="742"/>
      <c r="AG72" s="746">
        <f>E72</f>
        <v>630</v>
      </c>
      <c r="AH72" s="746">
        <v>15</v>
      </c>
      <c r="AI72" s="746"/>
      <c r="AJ72" s="636">
        <v>22</v>
      </c>
      <c r="AK72" s="637">
        <v>22</v>
      </c>
      <c r="AL72" s="637">
        <v>23</v>
      </c>
      <c r="AM72" s="638">
        <v>25</v>
      </c>
      <c r="AN72" s="638">
        <v>28</v>
      </c>
      <c r="AO72" s="638">
        <v>33</v>
      </c>
      <c r="AP72" s="638">
        <v>37</v>
      </c>
      <c r="AQ72" s="637">
        <v>39</v>
      </c>
      <c r="AR72" s="638">
        <v>43</v>
      </c>
      <c r="AS72" s="638">
        <v>43</v>
      </c>
      <c r="AT72" s="638">
        <v>43</v>
      </c>
      <c r="AU72" s="639">
        <v>43</v>
      </c>
      <c r="AV72" s="747"/>
      <c r="AW72" s="746"/>
      <c r="AX72" s="742"/>
    </row>
    <row r="73" spans="1:50">
      <c r="A73" s="744" t="str" cm="1">
        <f t="array" ref="A73">_xlfn.XLOOKUP(D73, '⭐ SD-SUM-BBALL ⚾'!$G$1:G378, '⭐ SD-SUM-BBALL ⚾'!$A$1:A378)</f>
        <v>A-NEW</v>
      </c>
      <c r="B73" s="744" t="str" cm="1">
        <f t="array" ref="B73">_xlfn.XLOOKUP(D73, '⭐ SD-SUM-BBALL ⚾'!$G$1:G378, '⭐ SD-SUM-BBALL ⚾'!$C$1:C378)</f>
        <v>A-NEW</v>
      </c>
      <c r="C73" s="744" t="str" cm="1">
        <f t="array" ref="C73">_xlfn.XLOOKUP(D73, '⭐ SD-SUM-BBALL ⚾'!$G$1:G378, '⭐ SD-SUM-BBALL ⚾'!$F$1:F378)</f>
        <v>USBDANP1-S</v>
      </c>
      <c r="D73" s="744" t="s">
        <v>2688</v>
      </c>
      <c r="E73" s="634" cm="1">
        <f t="array" ref="E73">_xlfn.XLOOKUP(D73, '⭐ SD-SUM-BBALL ⚾'!$G$1:G306, '⭐ SD-SUM-BBALL ⚾'!$Y$1:Y306)</f>
        <v>630</v>
      </c>
      <c r="F73" s="744" t="str" cm="1">
        <f t="array" ref="F73">_xlfn.XLOOKUP(D73, '⭐ SD-SUM-BBALL ⚾'!$G$1:$G383, '⭐ SD-SUM-BBALL ⚾'!M$1:$M383)</f>
        <v>thorobreedworkouts@gmail.com</v>
      </c>
      <c r="G73" s="744" t="str" cm="1">
        <f t="array" ref="G73">IF(_xlfn.XLOOKUP(D73, '⭐ SD-SUM-BBALL ⚾'!$G$1:$G308, '⭐ SD-SUM-BBALL ⚾'!$N$1:N308)=0, " ", _xlfn.XLOOKUP(D73, '⭐ SD-SUM-BBALL ⚾'!$G$1:$G308, '⭐ SD-SUM-BBALL ⚾'!$N$1:N308))</f>
        <v xml:space="preserve"> </v>
      </c>
      <c r="H73" s="635" t="str" cm="1">
        <f t="array" ref="H73">_xlfn.XLOOKUP(D73, '⭐ SD-SUM-BBALL ⚾'!$G$1:$G445, '⭐ SD-SUM-BBALL ⚾'!$H$1:$H445)</f>
        <v>Harvest Bible Chapel</v>
      </c>
      <c r="I73" s="635" t="str" cm="1">
        <f t="array" ref="I73">_xlfn.XLOOKUP(D73, '⭐ SD-SUM-BBALL ⚾'!$G$1:$G445, '⭐ SD-SUM-BBALL ⚾'!$AO$1:AO445)</f>
        <v>585 Old Oak Road Annapolis, MD 21144</v>
      </c>
      <c r="J73" s="635" t="str" cm="1">
        <f t="array" ref="J73">_xlfn.XLOOKUP(D73, '⭐ SD-SUM-BBALL ⚾'!$G$1:$G445, '⭐ SD-SUM-BBALL ⚾'!$V$1:V445)</f>
        <v>410-946-7730</v>
      </c>
      <c r="K73" s="744" t="str" cm="1">
        <f t="array" ref="K73">IF(_xlfn.XLOOKUP(D73, '⭐ SD-SUM-BBALL ⚾'!$G$1:$G309, '⭐ SD-SUM-BBALL ⚾'!$O$1:O309)=0, " ", _xlfn.XLOOKUP(D73, '⭐ SD-SUM-BBALL ⚾'!$G$1:$G309, '⭐ SD-SUM-BBALL ⚾'!$O$1:O309))</f>
        <v>Derek</v>
      </c>
      <c r="L73" s="744" t="str" cm="1">
        <f t="array" ref="L73">IF(_xlfn.XLOOKUP(D73, '⭐ SD-SUM-BBALL ⚾'!$G$1:$G309, '⭐ SD-SUM-BBALL ⚾'!$P$1:P309)=0, " ", _xlfn.XLOOKUP(D73, '⭐ SD-SUM-BBALL ⚾'!$G$1:$G309, '⭐ SD-SUM-BBALL ⚾'!$P$1:P309))</f>
        <v>Dixon</v>
      </c>
      <c r="M73" s="742"/>
      <c r="N73" s="745" t="b">
        <v>1</v>
      </c>
      <c r="O73" s="745" t="b">
        <v>1</v>
      </c>
      <c r="P73" s="745" t="b">
        <v>1</v>
      </c>
      <c r="Q73" s="745" t="b">
        <v>1</v>
      </c>
      <c r="R73" s="745" t="b">
        <v>1</v>
      </c>
      <c r="S73" s="745" t="b">
        <v>1</v>
      </c>
      <c r="T73" s="745" t="b">
        <v>1</v>
      </c>
      <c r="U73" s="745" t="b">
        <v>1</v>
      </c>
      <c r="V73" s="745" t="b">
        <v>1</v>
      </c>
      <c r="W73" s="745" t="b">
        <v>1</v>
      </c>
      <c r="X73" s="745" t="b">
        <v>1</v>
      </c>
      <c r="Y73" s="745" t="b">
        <v>1</v>
      </c>
      <c r="Z73" s="745" t="b">
        <v>0</v>
      </c>
      <c r="AA73" s="745" t="b">
        <v>1</v>
      </c>
      <c r="AB73" s="745" t="b">
        <v>1</v>
      </c>
      <c r="AC73" s="745" t="b">
        <v>1</v>
      </c>
      <c r="AD73" s="745" t="b">
        <v>1</v>
      </c>
      <c r="AE73" s="745" t="b">
        <v>1</v>
      </c>
      <c r="AF73" s="742"/>
      <c r="AG73" s="746">
        <f>E73</f>
        <v>630</v>
      </c>
      <c r="AH73" s="746">
        <v>5</v>
      </c>
      <c r="AI73" s="746"/>
      <c r="AJ73" s="636">
        <v>9</v>
      </c>
      <c r="AK73" s="637">
        <v>11</v>
      </c>
      <c r="AL73" s="637">
        <v>15</v>
      </c>
      <c r="AM73" s="638">
        <v>20</v>
      </c>
      <c r="AN73" s="638">
        <v>21</v>
      </c>
      <c r="AO73" s="638">
        <v>26</v>
      </c>
      <c r="AP73" s="638">
        <v>38</v>
      </c>
      <c r="AQ73" s="637">
        <v>41</v>
      </c>
      <c r="AR73" s="638">
        <v>42</v>
      </c>
      <c r="AS73" s="638">
        <v>42</v>
      </c>
      <c r="AT73" s="638">
        <v>42</v>
      </c>
      <c r="AU73" s="639">
        <v>42</v>
      </c>
      <c r="AV73" s="747"/>
      <c r="AW73" s="746"/>
      <c r="AX73" s="742"/>
    </row>
    <row r="74" spans="1:50">
      <c r="A74" s="744" t="str" cm="1">
        <f t="array" ref="A74">_xlfn.XLOOKUP(D74, '⭐ SD-SUM-BBALL ⚾'!$G$1:G373, '⭐ SD-SUM-BBALL ⚾'!$A$1:A373)</f>
        <v>X-ERIC-RET</v>
      </c>
      <c r="B74" s="744" t="str" cm="1">
        <f t="array" ref="B74">_xlfn.XLOOKUP(D74, '⭐ SD-SUM-BBALL ⚾'!$G$1:G373, '⭐ SD-SUM-BBALL ⚾'!$C$1:C373)</f>
        <v>Y-ERIC</v>
      </c>
      <c r="C74" s="744" t="str" cm="1">
        <f t="array" ref="C74">_xlfn.XLOOKUP(D74, '⭐ SD-SUM-BBALL ⚾'!$G$1:G373, '⭐ SD-SUM-BBALL ⚾'!$F$1:F373)</f>
        <v>USBDZMUN-S</v>
      </c>
      <c r="D74" s="744" t="s">
        <v>3317</v>
      </c>
      <c r="E74" s="634" cm="1">
        <f t="array" ref="E74">_xlfn.XLOOKUP(D74, '⭐ SD-SUM-BBALL ⚾'!$G$1:G353, '⭐ SD-SUM-BBALL ⚾'!$Y$1:Y353)</f>
        <v>630</v>
      </c>
      <c r="F74" s="744" t="str" cm="1">
        <f t="array" ref="F74">_xlfn.XLOOKUP(D74, '⭐ SD-SUM-BBALL ⚾'!$G$1:$G378, '⭐ SD-SUM-BBALL ⚾'!M$1:$M378)</f>
        <v>crossroadsbaseballseries@gmail.com</v>
      </c>
      <c r="G74" s="744" t="str" cm="1">
        <f t="array" ref="G74">IF(_xlfn.XLOOKUP(D74, '⭐ SD-SUM-BBALL ⚾'!$G$1:$G354, '⭐ SD-SUM-BBALL ⚾'!$N$1:N354)=0, " ", _xlfn.XLOOKUP(D74, '⭐ SD-SUM-BBALL ⚾'!$G$1:$G354, '⭐ SD-SUM-BBALL ⚾'!$N$1:N354))</f>
        <v>rubaskyt09@gmail.com</v>
      </c>
      <c r="H74" s="635" t="str" cm="1">
        <f t="array" ref="H74">_xlfn.XLOOKUP(D74, '⭐ SD-SUM-BBALL ⚾'!$G$1:$G446, '⭐ SD-SUM-BBALL ⚾'!$H$1:$H446)</f>
        <v>Yorktown Sports Park</v>
      </c>
      <c r="I74" s="635" t="str" cm="1">
        <f t="array" ref="I74">_xlfn.XLOOKUP(D74, '⭐ SD-SUM-BBALL ⚾'!$G$1:$G446, '⭐ SD-SUM-BBALL ⚾'!$AO$1:AO446)</f>
        <v>100-476 S. 600 W. Rd. Muncie, IN 47304</v>
      </c>
      <c r="J74" s="635" t="str" cm="1">
        <f t="array" ref="J74">_xlfn.XLOOKUP(D74, '⭐ SD-SUM-BBALL ⚾'!$G$1:$G446, '⭐ SD-SUM-BBALL ⚾'!$V$1:V446)</f>
        <v>570-582-4974</v>
      </c>
      <c r="K74" s="744" t="str" cm="1">
        <f t="array" ref="K74">IF(_xlfn.XLOOKUP(D74, '⭐ SD-SUM-BBALL ⚾'!$G$1:$G354, '⭐ SD-SUM-BBALL ⚾'!$O$1:O354)=0, " ", _xlfn.XLOOKUP(D74, '⭐ SD-SUM-BBALL ⚾'!$G$1:$G354, '⭐ SD-SUM-BBALL ⚾'!$O$1:O354))</f>
        <v>Tyler</v>
      </c>
      <c r="L74" s="744" t="str" cm="1">
        <f t="array" ref="L74">IF(_xlfn.XLOOKUP(D74, '⭐ SD-SUM-BBALL ⚾'!$G$1:$G354, '⭐ SD-SUM-BBALL ⚾'!$P$1:P354)=0, " ", _xlfn.XLOOKUP(D74, '⭐ SD-SUM-BBALL ⚾'!$G$1:$G354, '⭐ SD-SUM-BBALL ⚾'!$P$1:P354))</f>
        <v>Rubasky</v>
      </c>
      <c r="M74" s="742"/>
      <c r="N74" s="745" t="b">
        <v>1</v>
      </c>
      <c r="O74" s="745" t="b">
        <v>1</v>
      </c>
      <c r="P74" s="745" t="b">
        <v>1</v>
      </c>
      <c r="Q74" s="745" t="b">
        <v>1</v>
      </c>
      <c r="R74" s="745" t="b">
        <v>1</v>
      </c>
      <c r="S74" s="745" t="b">
        <v>1</v>
      </c>
      <c r="T74" s="745" t="b">
        <v>1</v>
      </c>
      <c r="U74" s="745" t="b">
        <v>1</v>
      </c>
      <c r="V74" s="745" t="b">
        <v>1</v>
      </c>
      <c r="W74" s="745" t="b">
        <v>1</v>
      </c>
      <c r="X74" s="745" t="b">
        <v>1</v>
      </c>
      <c r="Y74" s="745" t="b">
        <v>1</v>
      </c>
      <c r="Z74" s="745" t="b">
        <v>0</v>
      </c>
      <c r="AA74" s="745" t="b">
        <v>1</v>
      </c>
      <c r="AB74" s="745" t="b">
        <v>1</v>
      </c>
      <c r="AC74" s="745" t="b">
        <v>1</v>
      </c>
      <c r="AD74" s="745" t="b">
        <v>1</v>
      </c>
      <c r="AE74" s="745" t="b">
        <v>1</v>
      </c>
      <c r="AF74" s="742"/>
      <c r="AG74" s="746">
        <f>E74</f>
        <v>630</v>
      </c>
      <c r="AH74" s="746">
        <v>0</v>
      </c>
      <c r="AI74" s="746"/>
      <c r="AJ74" s="636">
        <v>3</v>
      </c>
      <c r="AK74" s="637">
        <v>11</v>
      </c>
      <c r="AL74" s="637">
        <v>14</v>
      </c>
      <c r="AM74" s="638">
        <v>16</v>
      </c>
      <c r="AN74" s="638">
        <v>21</v>
      </c>
      <c r="AO74" s="638">
        <v>22</v>
      </c>
      <c r="AP74" s="638">
        <v>25</v>
      </c>
      <c r="AQ74" s="637">
        <v>27</v>
      </c>
      <c r="AR74" s="638">
        <v>28</v>
      </c>
      <c r="AS74" s="638">
        <v>28</v>
      </c>
      <c r="AT74" s="638">
        <v>28</v>
      </c>
      <c r="AU74" s="639">
        <v>28</v>
      </c>
      <c r="AV74" s="747"/>
      <c r="AW74" s="746"/>
      <c r="AX74" s="742"/>
    </row>
    <row r="75" spans="1:50">
      <c r="A75" s="744" t="str" cm="1">
        <f t="array" ref="A75">_xlfn.XLOOKUP(D75, '⭐ SD-SUM-BBALL ⚾'!$G$1:G365, '⭐ SD-SUM-BBALL ⚾'!$A$1:A365)</f>
        <v>X-ERIC-RET</v>
      </c>
      <c r="B75" s="744" t="str" cm="1">
        <f t="array" ref="B75">_xlfn.XLOOKUP(D75, '⭐ SD-SUM-BBALL ⚾'!$G$1:G365, '⭐ SD-SUM-BBALL ⚾'!$C$1:C365)</f>
        <v>Y-ERIC</v>
      </c>
      <c r="C75" s="744" t="str" cm="1">
        <f t="array" ref="C75">_xlfn.XLOOKUP(D75, '⭐ SD-SUM-BBALL ⚾'!$G$1:G365, '⭐ SD-SUM-BBALL ⚾'!$F$1:F365)</f>
        <v>USBDZWEST-S</v>
      </c>
      <c r="D75" s="744" t="s">
        <v>3328</v>
      </c>
      <c r="E75" s="634" cm="1">
        <f t="array" ref="E75">_xlfn.XLOOKUP(D75, '⭐ SD-SUM-BBALL ⚾'!$G$1:G372, '⭐ SD-SUM-BBALL ⚾'!$Y$1:Y372)</f>
        <v>630</v>
      </c>
      <c r="F75" s="744" t="str" cm="1">
        <f t="array" ref="F75">_xlfn.XLOOKUP(D75, '⭐ SD-SUM-BBALL ⚾'!$G$1:$G370, '⭐ SD-SUM-BBALL ⚾'!M$1:$M370)</f>
        <v>crossroadsbaseballseries@gmail.com</v>
      </c>
      <c r="G75" s="744" t="str" cm="1">
        <f t="array" ref="G75">IF(_xlfn.XLOOKUP(D75, '⭐ SD-SUM-BBALL ⚾'!$G$1:$G374, '⭐ SD-SUM-BBALL ⚾'!$N$1:N374)=0, " ", _xlfn.XLOOKUP(D75, '⭐ SD-SUM-BBALL ⚾'!$G$1:$G374, '⭐ SD-SUM-BBALL ⚾'!$N$1:N374))</f>
        <v>connorg413@gmail.com</v>
      </c>
      <c r="H75" s="635" t="str" cm="1">
        <f t="array" ref="H75">_xlfn.XLOOKUP(D75, '⭐ SD-SUM-BBALL ⚾'!$G$1:$G447, '⭐ SD-SUM-BBALL ⚾'!$H$1:$H447)</f>
        <v>Monon Fields</v>
      </c>
      <c r="I75" s="635" t="str" cm="1">
        <f t="array" ref="I75">_xlfn.XLOOKUP(D75, '⭐ SD-SUM-BBALL ⚾'!$G$1:$G447, '⭐ SD-SUM-BBALL ⚾'!$AO$1:AO447)</f>
        <v>19400 Tomlinson Rd Westfield, IN 46074</v>
      </c>
      <c r="J75" s="635" t="str" cm="1">
        <f t="array" ref="J75">_xlfn.XLOOKUP(D75, '⭐ SD-SUM-BBALL ⚾'!$G$1:$G447, '⭐ SD-SUM-BBALL ⚾'!$V$1:V447)</f>
        <v>317-625-7354</v>
      </c>
      <c r="K75" s="744" t="str" cm="1">
        <f t="array" ref="K75">IF(_xlfn.XLOOKUP(D75, '⭐ SD-SUM-BBALL ⚾'!$G$1:$G375, '⭐ SD-SUM-BBALL ⚾'!$O$1:O375)=0, " ", _xlfn.XLOOKUP(D75, '⭐ SD-SUM-BBALL ⚾'!$G$1:$G375, '⭐ SD-SUM-BBALL ⚾'!$O$1:O375))</f>
        <v>Connor</v>
      </c>
      <c r="L75" s="744" t="str" cm="1">
        <f t="array" ref="L75">IF(_xlfn.XLOOKUP(D75, '⭐ SD-SUM-BBALL ⚾'!$G$1:$G375, '⭐ SD-SUM-BBALL ⚾'!$P$1:P375)=0, " ", _xlfn.XLOOKUP(D75, '⭐ SD-SUM-BBALL ⚾'!$G$1:$G375, '⭐ SD-SUM-BBALL ⚾'!$P$1:P375))</f>
        <v>Gordon</v>
      </c>
      <c r="M75" s="748"/>
      <c r="N75" s="745" t="b">
        <v>1</v>
      </c>
      <c r="O75" s="745" t="b">
        <v>1</v>
      </c>
      <c r="P75" s="745" t="b">
        <v>1</v>
      </c>
      <c r="Q75" s="745" t="b">
        <v>1</v>
      </c>
      <c r="R75" s="745" t="b">
        <v>1</v>
      </c>
      <c r="S75" s="745" t="b">
        <v>1</v>
      </c>
      <c r="T75" s="745" t="b">
        <v>1</v>
      </c>
      <c r="U75" s="745" t="b">
        <v>1</v>
      </c>
      <c r="V75" s="745" t="b">
        <v>1</v>
      </c>
      <c r="W75" s="745" t="b">
        <v>1</v>
      </c>
      <c r="X75" s="745" t="b">
        <v>1</v>
      </c>
      <c r="Y75" s="745" t="b">
        <v>1</v>
      </c>
      <c r="Z75" s="745" t="b">
        <v>0</v>
      </c>
      <c r="AA75" s="745" t="b">
        <v>0</v>
      </c>
      <c r="AB75" s="745" t="b">
        <v>1</v>
      </c>
      <c r="AC75" s="745" t="b">
        <v>1</v>
      </c>
      <c r="AD75" s="745" t="b">
        <v>1</v>
      </c>
      <c r="AE75" s="745" t="b">
        <v>1</v>
      </c>
      <c r="AF75" s="742"/>
      <c r="AG75" s="746">
        <f>E75</f>
        <v>630</v>
      </c>
      <c r="AH75" s="746">
        <v>1</v>
      </c>
      <c r="AI75" s="746"/>
      <c r="AJ75" s="636">
        <v>3</v>
      </c>
      <c r="AK75" s="637">
        <v>4</v>
      </c>
      <c r="AL75" s="637">
        <v>9</v>
      </c>
      <c r="AM75" s="638">
        <v>13</v>
      </c>
      <c r="AN75" s="638">
        <v>20</v>
      </c>
      <c r="AO75" s="638">
        <v>26</v>
      </c>
      <c r="AP75" s="638">
        <v>30</v>
      </c>
      <c r="AQ75" s="637">
        <v>35</v>
      </c>
      <c r="AR75" s="638">
        <v>38</v>
      </c>
      <c r="AS75" s="638">
        <v>38</v>
      </c>
      <c r="AT75" s="638">
        <v>38</v>
      </c>
      <c r="AU75" s="639">
        <v>38</v>
      </c>
      <c r="AV75" s="747"/>
      <c r="AW75" s="746"/>
      <c r="AX75" s="742"/>
    </row>
    <row r="76" spans="1:50">
      <c r="A76" s="744" t="str" cm="1">
        <f t="array" ref="A76">_xlfn.XLOOKUP(D76, '⭐ SD-SUM-BBALL ⚾'!$G$1:G230, '⭐ SD-SUM-BBALL ⚾'!$A$1:A230)</f>
        <v>B-RET</v>
      </c>
      <c r="B76" s="744" t="str" cm="1">
        <f t="array" ref="B76">_xlfn.XLOOKUP(D76, '⭐ SD-SUM-BBALL ⚾'!$G$1:G230, '⭐ SD-SUM-BBALL ⚾'!$C$1:C230)</f>
        <v>S-DEJAI</v>
      </c>
      <c r="C76" s="744" t="str" cm="1">
        <f t="array" ref="C76">_xlfn.XLOOKUP(D76, '⭐ SD-SUM-BBALL ⚾'!$G$1:G230, '⭐ SD-SUM-BBALL ⚾'!$F$1:F230)</f>
        <v>USBDBMC-S</v>
      </c>
      <c r="D76" s="744" t="s">
        <v>2742</v>
      </c>
      <c r="E76" s="634" cm="1">
        <f t="array" ref="E76">_xlfn.XLOOKUP(D76, '⭐ SD-SUM-BBALL ⚾'!$G$1:G220, '⭐ SD-SUM-BBALL ⚾'!$Y$1:Y220)</f>
        <v>707</v>
      </c>
      <c r="F76" s="744" t="str" cm="1">
        <f t="array" ref="F76">_xlfn.XLOOKUP(D76, '⭐ SD-SUM-BBALL ⚾'!$G$1:$G230, '⭐ SD-SUM-BBALL ⚾'!M$1:$M230)</f>
        <v>dejaioliver90@gmail.com</v>
      </c>
      <c r="G76" s="744" t="str" cm="1">
        <f t="array" ref="G76">IF(_xlfn.XLOOKUP(D76, '⭐ SD-SUM-BBALL ⚾'!$G$1:$G222, '⭐ SD-SUM-BBALL ⚾'!$N$1:N222)=0, " ", _xlfn.XLOOKUP(D76, '⭐ SD-SUM-BBALL ⚾'!$G$1:$G222, '⭐ SD-SUM-BBALL ⚾'!$N$1:N222))</f>
        <v xml:space="preserve"> </v>
      </c>
      <c r="H76" s="635" cm="1">
        <f t="array" ref="H76">_xlfn.XLOOKUP(D76, '⭐ SD-SUM-BBALL ⚾'!$G$1:$G448, '⭐ SD-SUM-BBALL ⚾'!$H$1:$H448)</f>
        <v>0</v>
      </c>
      <c r="I76" s="635" t="str" cm="1">
        <f t="array" ref="I76">_xlfn.XLOOKUP(D76, '⭐ SD-SUM-BBALL ⚾'!$G$1:$G448, '⭐ SD-SUM-BBALL ⚾'!$AO$1:AO448)</f>
        <v>3901 Edgewater Dr Orlando, FL 32804</v>
      </c>
      <c r="J76" s="635" t="str" cm="1">
        <f t="array" ref="J76">_xlfn.XLOOKUP(D76, '⭐ SD-SUM-BBALL ⚾'!$G$1:$G448, '⭐ SD-SUM-BBALL ⚾'!$V$1:V448)</f>
        <v>407-947-1881</v>
      </c>
      <c r="K76" s="744" t="str" cm="1">
        <f t="array" ref="K76">IF(_xlfn.XLOOKUP(D76, '⭐ SD-SUM-BBALL ⚾'!$G$1:$G222, '⭐ SD-SUM-BBALL ⚾'!$O$1:O222)=0, " ", _xlfn.XLOOKUP(D76, '⭐ SD-SUM-BBALL ⚾'!$G$1:$G222, '⭐ SD-SUM-BBALL ⚾'!$O$1:O222))</f>
        <v>Dejai</v>
      </c>
      <c r="L76" s="744" t="str" cm="1">
        <f t="array" ref="L76">IF(_xlfn.XLOOKUP(D76, '⭐ SD-SUM-BBALL ⚾'!$G$1:$G222, '⭐ SD-SUM-BBALL ⚾'!$P$1:P222)=0, " ", _xlfn.XLOOKUP(D76, '⭐ SD-SUM-BBALL ⚾'!$G$1:$G222, '⭐ SD-SUM-BBALL ⚾'!$P$1:P222))</f>
        <v>Oliver</v>
      </c>
      <c r="M76" s="748"/>
      <c r="N76" s="745" t="b">
        <v>1</v>
      </c>
      <c r="O76" s="745" t="b">
        <v>1</v>
      </c>
      <c r="P76" s="745" t="b">
        <v>1</v>
      </c>
      <c r="Q76" s="745" t="b">
        <v>1</v>
      </c>
      <c r="R76" s="745" t="b">
        <v>1</v>
      </c>
      <c r="S76" s="745" t="b">
        <v>1</v>
      </c>
      <c r="T76" s="745" t="b">
        <v>1</v>
      </c>
      <c r="U76" s="745" t="b">
        <v>1</v>
      </c>
      <c r="V76" s="745" t="b">
        <v>1</v>
      </c>
      <c r="W76" s="745" t="b">
        <v>1</v>
      </c>
      <c r="X76" s="745" t="b">
        <v>1</v>
      </c>
      <c r="Y76" s="745" t="b">
        <v>1</v>
      </c>
      <c r="Z76" s="745" t="b">
        <v>1</v>
      </c>
      <c r="AA76" s="745" t="b">
        <v>1</v>
      </c>
      <c r="AB76" s="745" t="b">
        <v>1</v>
      </c>
      <c r="AC76" s="745" t="b">
        <v>1</v>
      </c>
      <c r="AD76" s="745" t="b">
        <v>1</v>
      </c>
      <c r="AE76" s="745" t="b">
        <v>1</v>
      </c>
      <c r="AF76" s="742"/>
      <c r="AG76" s="746">
        <f>E76</f>
        <v>707</v>
      </c>
      <c r="AH76" s="746">
        <v>0</v>
      </c>
      <c r="AI76" s="746"/>
      <c r="AJ76" s="636">
        <v>20</v>
      </c>
      <c r="AK76" s="637">
        <v>27</v>
      </c>
      <c r="AL76" s="637">
        <v>33</v>
      </c>
      <c r="AM76" s="638">
        <v>42</v>
      </c>
      <c r="AN76" s="638">
        <v>45</v>
      </c>
      <c r="AO76" s="638">
        <v>47</v>
      </c>
      <c r="AP76" s="638">
        <v>49</v>
      </c>
      <c r="AQ76" s="637">
        <v>48</v>
      </c>
      <c r="AR76" s="638">
        <v>50</v>
      </c>
      <c r="AS76" s="638">
        <v>49</v>
      </c>
      <c r="AT76" s="638">
        <v>50</v>
      </c>
      <c r="AU76" s="639">
        <v>50</v>
      </c>
      <c r="AV76" s="747"/>
      <c r="AW76" s="746"/>
      <c r="AX76" s="742"/>
    </row>
    <row r="77" spans="1:50">
      <c r="A77" s="744" t="str" cm="1">
        <f t="array" ref="A77">_xlfn.XLOOKUP(D77, '⭐ SD-SUM-BBALL ⚾'!$G$1:G251, '⭐ SD-SUM-BBALL ⚾'!$A$1:A251)</f>
        <v>B-RET</v>
      </c>
      <c r="B77" s="744" t="str" cm="1">
        <f t="array" ref="B77">_xlfn.XLOOKUP(D77, '⭐ SD-SUM-BBALL ⚾'!$G$1:G251, '⭐ SD-SUM-BBALL ⚾'!$C$1:C251)</f>
        <v>C-2ND</v>
      </c>
      <c r="C77" s="744" t="str" cm="1">
        <f t="array" ref="C77">_xlfn.XLOOKUP(D77, '⭐ SD-SUM-BBALL ⚾'!$G$1:G251, '⭐ SD-SUM-BBALL ⚾'!$F$1:F251)</f>
        <v>USBDFLC1-S</v>
      </c>
      <c r="D77" s="744" t="s">
        <v>2777</v>
      </c>
      <c r="E77" s="634" cm="1">
        <f t="array" ref="E77">_xlfn.XLOOKUP(D77, '⭐ SD-SUM-BBALL ⚾'!$G$1:G240, '⭐ SD-SUM-BBALL ⚾'!$Y$1:Y240)</f>
        <v>707</v>
      </c>
      <c r="F77" s="744" t="str" cm="1">
        <f t="array" ref="F77">_xlfn.XLOOKUP(D77, '⭐ SD-SUM-BBALL ⚾'!$G$1:$G251, '⭐ SD-SUM-BBALL ⚾'!M$1:$M251)</f>
        <v>sean.marren@flcc.edu</v>
      </c>
      <c r="G77" s="744" t="str" cm="1">
        <f t="array" ref="G77">IF(_xlfn.XLOOKUP(D77, '⭐ SD-SUM-BBALL ⚾'!$G$1:$G241, '⭐ SD-SUM-BBALL ⚾'!$N$1:N241)=0, " ", _xlfn.XLOOKUP(D77, '⭐ SD-SUM-BBALL ⚾'!$G$1:$G241, '⭐ SD-SUM-BBALL ⚾'!$N$1:N241))</f>
        <v xml:space="preserve"> </v>
      </c>
      <c r="H77" s="635" cm="1">
        <f t="array" ref="H77">_xlfn.XLOOKUP(D77, '⭐ SD-SUM-BBALL ⚾'!$G$1:$G449, '⭐ SD-SUM-BBALL ⚾'!$H$1:$H449)</f>
        <v>0</v>
      </c>
      <c r="I77" s="635" t="str" cm="1">
        <f t="array" ref="I77">_xlfn.XLOOKUP(D77, '⭐ SD-SUM-BBALL ⚾'!$G$1:$G449, '⭐ SD-SUM-BBALL ⚾'!$AO$1:AO449)</f>
        <v>3325 Marvin Sands Dr Canandaigua, NY 14424</v>
      </c>
      <c r="J77" s="635" t="str" cm="1">
        <f t="array" ref="J77">_xlfn.XLOOKUP(D77, '⭐ SD-SUM-BBALL ⚾'!$G$1:$G449, '⭐ SD-SUM-BBALL ⚾'!$V$1:V449)</f>
        <v>585-739-8701</v>
      </c>
      <c r="K77" s="744" t="str" cm="1">
        <f t="array" ref="K77">IF(_xlfn.XLOOKUP(D77, '⭐ SD-SUM-BBALL ⚾'!$G$1:$G241, '⭐ SD-SUM-BBALL ⚾'!$O$1:O241)=0, " ", _xlfn.XLOOKUP(D77, '⭐ SD-SUM-BBALL ⚾'!$G$1:$G241, '⭐ SD-SUM-BBALL ⚾'!$O$1:O241))</f>
        <v>Sean</v>
      </c>
      <c r="L77" s="744" t="str" cm="1">
        <f t="array" ref="L77">IF(_xlfn.XLOOKUP(D77, '⭐ SD-SUM-BBALL ⚾'!$G$1:$G241, '⭐ SD-SUM-BBALL ⚾'!$P$1:P241)=0, " ", _xlfn.XLOOKUP(D77, '⭐ SD-SUM-BBALL ⚾'!$G$1:$G241, '⭐ SD-SUM-BBALL ⚾'!$P$1:P241))</f>
        <v>Marren</v>
      </c>
      <c r="M77" s="748"/>
      <c r="N77" s="745" t="b">
        <v>1</v>
      </c>
      <c r="O77" s="745" t="b">
        <v>1</v>
      </c>
      <c r="P77" s="745" t="b">
        <v>1</v>
      </c>
      <c r="Q77" s="745" t="b">
        <v>1</v>
      </c>
      <c r="R77" s="745" t="b">
        <v>1</v>
      </c>
      <c r="S77" s="745" t="b">
        <v>1</v>
      </c>
      <c r="T77" s="745" t="b">
        <v>1</v>
      </c>
      <c r="U77" s="745" t="b">
        <v>1</v>
      </c>
      <c r="V77" s="745" t="b">
        <v>1</v>
      </c>
      <c r="W77" s="745" t="b">
        <v>1</v>
      </c>
      <c r="X77" s="745" t="b">
        <v>1</v>
      </c>
      <c r="Y77" s="745" t="b">
        <v>1</v>
      </c>
      <c r="Z77" s="745" t="b">
        <v>1</v>
      </c>
      <c r="AA77" s="745" t="b">
        <v>1</v>
      </c>
      <c r="AB77" s="745" t="b">
        <v>1</v>
      </c>
      <c r="AC77" s="745" t="b">
        <v>1</v>
      </c>
      <c r="AD77" s="745" t="b">
        <v>1</v>
      </c>
      <c r="AE77" s="745" t="b">
        <v>1</v>
      </c>
      <c r="AF77" s="742"/>
      <c r="AG77" s="746">
        <f>E77</f>
        <v>707</v>
      </c>
      <c r="AH77" s="746">
        <v>4</v>
      </c>
      <c r="AI77" s="746"/>
      <c r="AJ77" s="636">
        <v>7</v>
      </c>
      <c r="AK77" s="637">
        <v>9</v>
      </c>
      <c r="AL77" s="637">
        <v>12</v>
      </c>
      <c r="AM77" s="638">
        <v>14</v>
      </c>
      <c r="AN77" s="638">
        <v>16</v>
      </c>
      <c r="AO77" s="638">
        <v>16</v>
      </c>
      <c r="AP77" s="638">
        <v>16</v>
      </c>
      <c r="AQ77" s="637">
        <v>20</v>
      </c>
      <c r="AR77" s="638">
        <v>22</v>
      </c>
      <c r="AS77" s="638">
        <v>22</v>
      </c>
      <c r="AT77" s="638">
        <v>22</v>
      </c>
      <c r="AU77" s="639">
        <v>22</v>
      </c>
      <c r="AV77" s="747"/>
      <c r="AW77" s="746"/>
      <c r="AX77" s="742"/>
    </row>
    <row r="78" spans="1:50">
      <c r="A78" s="744" t="str" cm="1">
        <f t="array" ref="A78">_xlfn.XLOOKUP(D78, '⭐ SD-SUM-BBALL ⚾'!$G$1:G257, '⭐ SD-SUM-BBALL ⚾'!$A$1:A257)</f>
        <v>B-RET</v>
      </c>
      <c r="B78" s="744" t="str" cm="1">
        <f t="array" ref="B78">_xlfn.XLOOKUP(D78, '⭐ SD-SUM-BBALL ⚾'!$G$1:G257, '⭐ SD-SUM-BBALL ⚾'!$C$1:C257)</f>
        <v>C-2ND</v>
      </c>
      <c r="C78" s="744" t="str" cm="1">
        <f t="array" ref="C78">_xlfn.XLOOKUP(D78, '⭐ SD-SUM-BBALL ⚾'!$G$1:G257, '⭐ SD-SUM-BBALL ⚾'!$F$1:F257)</f>
        <v>USBDGCC-S</v>
      </c>
      <c r="D78" s="744" t="s">
        <v>1035</v>
      </c>
      <c r="E78" s="634" cm="1">
        <f t="array" ref="E78">_xlfn.XLOOKUP(D78, '⭐ SD-SUM-BBALL ⚾'!$G$1:G244, '⭐ SD-SUM-BBALL ⚾'!$Y$1:Y244)</f>
        <v>707</v>
      </c>
      <c r="F78" s="744" t="str" cm="1">
        <f t="array" ref="F78">_xlfn.XLOOKUP(D78, '⭐ SD-SUM-BBALL ⚾'!$G$1:$G257, '⭐ SD-SUM-BBALL ⚾'!M$1:$M257)</f>
        <v>ssherman@genesee.edu</v>
      </c>
      <c r="G78" s="744" t="str" cm="1">
        <f t="array" ref="G78">IF(_xlfn.XLOOKUP(D78, '⭐ SD-SUM-BBALL ⚾'!$G$1:$G245, '⭐ SD-SUM-BBALL ⚾'!$N$1:N245)=0, " ", _xlfn.XLOOKUP(D78, '⭐ SD-SUM-BBALL ⚾'!$G$1:$G245, '⭐ SD-SUM-BBALL ⚾'!$N$1:N245))</f>
        <v xml:space="preserve"> </v>
      </c>
      <c r="H78" s="635" cm="1">
        <f t="array" ref="H78">_xlfn.XLOOKUP(D78, '⭐ SD-SUM-BBALL ⚾'!$G$1:$G450, '⭐ SD-SUM-BBALL ⚾'!$H$1:$H450)</f>
        <v>0</v>
      </c>
      <c r="I78" s="635" t="str" cm="1">
        <f t="array" ref="I78">_xlfn.XLOOKUP(D78, '⭐ SD-SUM-BBALL ⚾'!$G$1:$G450, '⭐ SD-SUM-BBALL ⚾'!$AO$1:AO450)</f>
        <v>1 College Rd Batavia, NY 14020</v>
      </c>
      <c r="J78" s="635" t="str" cm="1">
        <f t="array" ref="J78">_xlfn.XLOOKUP(D78, '⭐ SD-SUM-BBALL ⚾'!$G$1:$G450, '⭐ SD-SUM-BBALL ⚾'!$V$1:V450)</f>
        <v>585-350-9397</v>
      </c>
      <c r="K78" s="744" t="str" cm="1">
        <f t="array" ref="K78">IF(_xlfn.XLOOKUP(D78, '⭐ SD-SUM-BBALL ⚾'!$G$1:$G245, '⭐ SD-SUM-BBALL ⚾'!$O$1:O245)=0, " ", _xlfn.XLOOKUP(D78, '⭐ SD-SUM-BBALL ⚾'!$G$1:$G245, '⭐ SD-SUM-BBALL ⚾'!$O$1:O245))</f>
        <v>Skip</v>
      </c>
      <c r="L78" s="744" t="str" cm="1">
        <f t="array" ref="L78">IF(_xlfn.XLOOKUP(D78, '⭐ SD-SUM-BBALL ⚾'!$G$1:$G245, '⭐ SD-SUM-BBALL ⚾'!$P$1:P245)=0, " ", _xlfn.XLOOKUP(D78, '⭐ SD-SUM-BBALL ⚾'!$G$1:$G245, '⭐ SD-SUM-BBALL ⚾'!$P$1:P245))</f>
        <v xml:space="preserve">Sherman </v>
      </c>
      <c r="M78" s="748"/>
      <c r="N78" s="745" t="b">
        <v>1</v>
      </c>
      <c r="O78" s="745" t="b">
        <v>1</v>
      </c>
      <c r="P78" s="745" t="b">
        <v>1</v>
      </c>
      <c r="Q78" s="745" t="b">
        <v>1</v>
      </c>
      <c r="R78" s="745" t="b">
        <v>1</v>
      </c>
      <c r="S78" s="745" t="b">
        <v>1</v>
      </c>
      <c r="T78" s="745" t="b">
        <v>1</v>
      </c>
      <c r="U78" s="745" t="b">
        <v>1</v>
      </c>
      <c r="V78" s="745" t="b">
        <v>1</v>
      </c>
      <c r="W78" s="745" t="b">
        <v>1</v>
      </c>
      <c r="X78" s="745" t="b">
        <v>1</v>
      </c>
      <c r="Y78" s="745" t="b">
        <v>1</v>
      </c>
      <c r="Z78" s="745" t="b">
        <v>1</v>
      </c>
      <c r="AA78" s="745" t="b">
        <v>0</v>
      </c>
      <c r="AB78" s="745" t="b">
        <v>1</v>
      </c>
      <c r="AC78" s="745" t="b">
        <v>1</v>
      </c>
      <c r="AD78" s="745" t="b">
        <v>1</v>
      </c>
      <c r="AE78" s="745" t="b">
        <v>1</v>
      </c>
      <c r="AF78" s="742"/>
      <c r="AG78" s="746">
        <f>E78</f>
        <v>707</v>
      </c>
      <c r="AH78" s="746">
        <v>0</v>
      </c>
      <c r="AI78" s="746"/>
      <c r="AJ78" s="636">
        <v>5</v>
      </c>
      <c r="AK78" s="637">
        <v>7</v>
      </c>
      <c r="AL78" s="637">
        <v>12</v>
      </c>
      <c r="AM78" s="638">
        <v>13</v>
      </c>
      <c r="AN78" s="638">
        <v>15</v>
      </c>
      <c r="AO78" s="638">
        <v>22</v>
      </c>
      <c r="AP78" s="638">
        <v>33</v>
      </c>
      <c r="AQ78" s="637">
        <v>40</v>
      </c>
      <c r="AR78" s="638">
        <v>41</v>
      </c>
      <c r="AS78" s="638">
        <v>41</v>
      </c>
      <c r="AT78" s="638">
        <v>41</v>
      </c>
      <c r="AU78" s="639">
        <v>41</v>
      </c>
      <c r="AV78" s="747"/>
      <c r="AW78" s="746"/>
      <c r="AX78" s="742"/>
    </row>
    <row r="79" spans="1:50">
      <c r="A79" s="744" t="str" cm="1">
        <f t="array" ref="A79">_xlfn.XLOOKUP(D79, '⭐ SD-SUM-BBALL ⚾'!$G$1:G258, '⭐ SD-SUM-BBALL ⚾'!$A$1:A258)</f>
        <v>B-RET</v>
      </c>
      <c r="B79" s="744" t="str" cm="1">
        <f t="array" ref="B79">_xlfn.XLOOKUP(D79, '⭐ SD-SUM-BBALL ⚾'!$G$1:G258, '⭐ SD-SUM-BBALL ⚾'!$C$1:C258)</f>
        <v>C-2ND</v>
      </c>
      <c r="C79" s="744" t="str" cm="1">
        <f t="array" ref="C79">_xlfn.XLOOKUP(D79, '⭐ SD-SUM-BBALL ⚾'!$G$1:G258, '⭐ SD-SUM-BBALL ⚾'!$F$1:F258)</f>
        <v>USBDGCU-S</v>
      </c>
      <c r="D79" s="744" t="s">
        <v>219</v>
      </c>
      <c r="E79" s="634" cm="1">
        <f t="array" ref="E79">_xlfn.XLOOKUP(D79, '⭐ SD-SUM-BBALL ⚾'!$G$1:G245, '⭐ SD-SUM-BBALL ⚾'!$Y$1:Y245)</f>
        <v>707</v>
      </c>
      <c r="F79" s="744" t="str" cm="1">
        <f t="array" ref="F79">_xlfn.XLOOKUP(D79, '⭐ SD-SUM-BBALL ⚾'!$G$1:$G258, '⭐ SD-SUM-BBALL ⚾'!M$1:$M258)</f>
        <v>afreeman@georgian.edu</v>
      </c>
      <c r="G79" s="744" t="str" cm="1">
        <f t="array" ref="G79">IF(_xlfn.XLOOKUP(D79, '⭐ SD-SUM-BBALL ⚾'!$G$1:$G246, '⭐ SD-SUM-BBALL ⚾'!$N$1:N246)=0, " ", _xlfn.XLOOKUP(D79, '⭐ SD-SUM-BBALL ⚾'!$G$1:$G246, '⭐ SD-SUM-BBALL ⚾'!$N$1:N246))</f>
        <v xml:space="preserve"> </v>
      </c>
      <c r="H79" s="635" cm="1">
        <f t="array" ref="H79">_xlfn.XLOOKUP(D79, '⭐ SD-SUM-BBALL ⚾'!$G$1:$G451, '⭐ SD-SUM-BBALL ⚾'!$H$1:$H451)</f>
        <v>0</v>
      </c>
      <c r="I79" s="635" t="str" cm="1">
        <f t="array" ref="I79">_xlfn.XLOOKUP(D79, '⭐ SD-SUM-BBALL ⚾'!$G$1:$G451, '⭐ SD-SUM-BBALL ⚾'!$AO$1:AO451)</f>
        <v>900 Lakewood Ave Lakewood, NJ 8701</v>
      </c>
      <c r="J79" s="635" t="str" cm="1">
        <f t="array" ref="J79">_xlfn.XLOOKUP(D79, '⭐ SD-SUM-BBALL ⚾'!$G$1:$G451, '⭐ SD-SUM-BBALL ⚾'!$V$1:V451)</f>
        <v>207-939-2867</v>
      </c>
      <c r="K79" s="744" t="str" cm="1">
        <f t="array" ref="K79">IF(_xlfn.XLOOKUP(D79, '⭐ SD-SUM-BBALL ⚾'!$G$1:$G246, '⭐ SD-SUM-BBALL ⚾'!$O$1:O246)=0, " ", _xlfn.XLOOKUP(D79, '⭐ SD-SUM-BBALL ⚾'!$G$1:$G246, '⭐ SD-SUM-BBALL ⚾'!$O$1:O246))</f>
        <v>Arlan</v>
      </c>
      <c r="L79" s="744" t="str" cm="1">
        <f t="array" ref="L79">IF(_xlfn.XLOOKUP(D79, '⭐ SD-SUM-BBALL ⚾'!$G$1:$G246, '⭐ SD-SUM-BBALL ⚾'!$P$1:P246)=0, " ", _xlfn.XLOOKUP(D79, '⭐ SD-SUM-BBALL ⚾'!$G$1:$G246, '⭐ SD-SUM-BBALL ⚾'!$P$1:P246))</f>
        <v>Freeman</v>
      </c>
      <c r="M79" s="748"/>
      <c r="N79" s="745" t="b">
        <v>1</v>
      </c>
      <c r="O79" s="745" t="b">
        <v>1</v>
      </c>
      <c r="P79" s="745" t="b">
        <v>1</v>
      </c>
      <c r="Q79" s="745" t="b">
        <v>1</v>
      </c>
      <c r="R79" s="745" t="b">
        <v>1</v>
      </c>
      <c r="S79" s="745" t="b">
        <v>1</v>
      </c>
      <c r="T79" s="745" t="b">
        <v>1</v>
      </c>
      <c r="U79" s="745" t="b">
        <v>1</v>
      </c>
      <c r="V79" s="745" t="b">
        <v>1</v>
      </c>
      <c r="W79" s="745" t="b">
        <v>1</v>
      </c>
      <c r="X79" s="745" t="b">
        <v>1</v>
      </c>
      <c r="Y79" s="745" t="b">
        <v>1</v>
      </c>
      <c r="Z79" s="745" t="b">
        <v>1</v>
      </c>
      <c r="AA79" s="745" t="b">
        <v>1</v>
      </c>
      <c r="AB79" s="745" t="b">
        <v>1</v>
      </c>
      <c r="AC79" s="745" t="b">
        <v>1</v>
      </c>
      <c r="AD79" s="745" t="b">
        <v>1</v>
      </c>
      <c r="AE79" s="745" t="b">
        <v>1</v>
      </c>
      <c r="AF79" s="742"/>
      <c r="AG79" s="746">
        <f>E79</f>
        <v>707</v>
      </c>
      <c r="AH79" s="746">
        <v>1</v>
      </c>
      <c r="AI79" s="746"/>
      <c r="AJ79" s="636">
        <v>2</v>
      </c>
      <c r="AK79" s="637">
        <v>6</v>
      </c>
      <c r="AL79" s="637">
        <v>11</v>
      </c>
      <c r="AM79" s="638">
        <v>15</v>
      </c>
      <c r="AN79" s="638">
        <v>16</v>
      </c>
      <c r="AO79" s="638">
        <v>21</v>
      </c>
      <c r="AP79" s="638">
        <v>23</v>
      </c>
      <c r="AQ79" s="637">
        <v>25</v>
      </c>
      <c r="AR79" s="638">
        <v>28</v>
      </c>
      <c r="AS79" s="638">
        <v>26</v>
      </c>
      <c r="AT79" s="638">
        <v>26</v>
      </c>
      <c r="AU79" s="639">
        <v>26</v>
      </c>
      <c r="AV79" s="747"/>
      <c r="AW79" s="746"/>
      <c r="AX79" s="742"/>
    </row>
    <row r="80" spans="1:50">
      <c r="A80" s="744" t="str" cm="1">
        <f t="array" ref="A80">_xlfn.XLOOKUP(D80, '⭐ SD-SUM-BBALL ⚾'!$G$1:G369, '⭐ SD-SUM-BBALL ⚾'!$A$1:A369)</f>
        <v>B-RET</v>
      </c>
      <c r="B80" s="744" t="str" cm="1">
        <f t="array" ref="B80">_xlfn.XLOOKUP(D80, '⭐ SD-SUM-BBALL ⚾'!$G$1:G369, '⭐ SD-SUM-BBALL ⚾'!$C$1:C369)</f>
        <v>C-2ND</v>
      </c>
      <c r="C80" s="744" t="str" cm="1">
        <f t="array" ref="C80">_xlfn.XLOOKUP(D80, '⭐ SD-SUM-BBALL ⚾'!$G$1:G369, '⭐ SD-SUM-BBALL ⚾'!$F$1:F369)</f>
        <v>USBDGCH-S</v>
      </c>
      <c r="D80" s="744" t="s">
        <v>2801</v>
      </c>
      <c r="E80" s="634" cm="1">
        <f t="array" ref="E80">_xlfn.XLOOKUP(D80, '⭐ SD-SUM-BBALL ⚾'!$G$1:G251, '⭐ SD-SUM-BBALL ⚾'!$Y$1:Y251)</f>
        <v>707</v>
      </c>
      <c r="F80" s="744" t="str" cm="1">
        <f t="array" ref="F80">_xlfn.XLOOKUP(D80, '⭐ SD-SUM-BBALL ⚾'!$G$1:$G374, '⭐ SD-SUM-BBALL ⚾'!M$1:$M374)</f>
        <v>jrahn@greeleyschools.org</v>
      </c>
      <c r="G80" s="744" t="str" cm="1">
        <f t="array" ref="G80">IF(_xlfn.XLOOKUP(D80, '⭐ SD-SUM-BBALL ⚾'!$G$1:$G253, '⭐ SD-SUM-BBALL ⚾'!$N$1:N253)=0, " ", _xlfn.XLOOKUP(D80, '⭐ SD-SUM-BBALL ⚾'!$G$1:$G253, '⭐ SD-SUM-BBALL ⚾'!$N$1:N253))</f>
        <v xml:space="preserve"> </v>
      </c>
      <c r="H80" s="635" cm="1">
        <f t="array" ref="H80">_xlfn.XLOOKUP(D80, '⭐ SD-SUM-BBALL ⚾'!$G$1:$G452, '⭐ SD-SUM-BBALL ⚾'!$H$1:$H452)</f>
        <v>0</v>
      </c>
      <c r="I80" s="635" t="str" cm="1">
        <f t="array" ref="I80">_xlfn.XLOOKUP(D80, '⭐ SD-SUM-BBALL ⚾'!$G$1:$G452, '⭐ SD-SUM-BBALL ⚾'!$AO$1:AO452)</f>
        <v>1515 14th Ave Greeley, CO 80631</v>
      </c>
      <c r="J80" s="635" t="str" cm="1">
        <f t="array" ref="J80">_xlfn.XLOOKUP(D80, '⭐ SD-SUM-BBALL ⚾'!$G$1:$G452, '⭐ SD-SUM-BBALL ⚾'!$V$1:V452)</f>
        <v>708-337-3009</v>
      </c>
      <c r="K80" s="744" t="str" cm="1">
        <f t="array" ref="K80">IF(_xlfn.XLOOKUP(D80, '⭐ SD-SUM-BBALL ⚾'!$G$1:$G253, '⭐ SD-SUM-BBALL ⚾'!$O$1:O253)=0, " ", _xlfn.XLOOKUP(D80, '⭐ SD-SUM-BBALL ⚾'!$G$1:$G253, '⭐ SD-SUM-BBALL ⚾'!$O$1:O253))</f>
        <v>Josh</v>
      </c>
      <c r="L80" s="744" t="str" cm="1">
        <f t="array" ref="L80">IF(_xlfn.XLOOKUP(D80, '⭐ SD-SUM-BBALL ⚾'!$G$1:$G253, '⭐ SD-SUM-BBALL ⚾'!$P$1:P253)=0, " ", _xlfn.XLOOKUP(D80, '⭐ SD-SUM-BBALL ⚾'!$G$1:$G253, '⭐ SD-SUM-BBALL ⚾'!$P$1:P253))</f>
        <v>Rahn</v>
      </c>
      <c r="M80" s="748"/>
      <c r="N80" s="745" t="b">
        <v>1</v>
      </c>
      <c r="O80" s="745" t="b">
        <v>1</v>
      </c>
      <c r="P80" s="745" t="b">
        <v>1</v>
      </c>
      <c r="Q80" s="745" t="b">
        <v>1</v>
      </c>
      <c r="R80" s="745" t="b">
        <v>1</v>
      </c>
      <c r="S80" s="745" t="b">
        <v>1</v>
      </c>
      <c r="T80" s="745" t="b">
        <v>1</v>
      </c>
      <c r="U80" s="745" t="b">
        <v>1</v>
      </c>
      <c r="V80" s="745" t="b">
        <v>1</v>
      </c>
      <c r="W80" s="745" t="b">
        <v>1</v>
      </c>
      <c r="X80" s="745" t="b">
        <v>1</v>
      </c>
      <c r="Y80" s="745" t="b">
        <v>1</v>
      </c>
      <c r="Z80" s="745" t="b">
        <v>1</v>
      </c>
      <c r="AA80" s="745" t="b">
        <v>1</v>
      </c>
      <c r="AB80" s="745" t="b">
        <v>1</v>
      </c>
      <c r="AC80" s="745" t="b">
        <v>1</v>
      </c>
      <c r="AD80" s="745" t="b">
        <v>1</v>
      </c>
      <c r="AE80" s="745" t="b">
        <v>1</v>
      </c>
      <c r="AF80" s="742"/>
      <c r="AG80" s="746">
        <f>E80</f>
        <v>707</v>
      </c>
      <c r="AH80" s="746">
        <v>1</v>
      </c>
      <c r="AI80" s="746"/>
      <c r="AJ80" s="636">
        <v>2</v>
      </c>
      <c r="AK80" s="637">
        <v>4</v>
      </c>
      <c r="AL80" s="637">
        <v>6</v>
      </c>
      <c r="AM80" s="638">
        <v>8</v>
      </c>
      <c r="AN80" s="638">
        <v>9</v>
      </c>
      <c r="AO80" s="638">
        <v>11</v>
      </c>
      <c r="AP80" s="638">
        <v>13</v>
      </c>
      <c r="AQ80" s="637">
        <v>13</v>
      </c>
      <c r="AR80" s="638">
        <v>15</v>
      </c>
      <c r="AS80" s="638">
        <v>17</v>
      </c>
      <c r="AT80" s="638">
        <v>16</v>
      </c>
      <c r="AU80" s="639">
        <v>16</v>
      </c>
      <c r="AV80" s="747"/>
      <c r="AW80" s="746"/>
      <c r="AX80" s="742"/>
    </row>
    <row r="81" spans="1:50">
      <c r="A81" s="744" t="str" cm="1">
        <f t="array" ref="A81">_xlfn.XLOOKUP(D81, '⭐ SD-SUM-BBALL ⚾'!$G$1:G284, '⭐ SD-SUM-BBALL ⚾'!$A$1:A284)</f>
        <v>T-NICK-RET</v>
      </c>
      <c r="B81" s="744" t="str" cm="1">
        <f t="array" ref="B81">_xlfn.XLOOKUP(D81, '⭐ SD-SUM-BBALL ⚾'!$G$1:G284, '⭐ SD-SUM-BBALL ⚾'!$C$1:C284)</f>
        <v>T-NICK</v>
      </c>
      <c r="C81" s="744" t="str" cm="1">
        <f t="array" ref="C81">_xlfn.XLOOKUP(D81, '⭐ SD-SUM-BBALL ⚾'!$G$1:G284, '⭐ SD-SUM-BBALL ⚾'!$F$1:F284)</f>
        <v>USBDMER-S</v>
      </c>
      <c r="D81" s="744" t="s">
        <v>3057</v>
      </c>
      <c r="E81" s="634" cm="1">
        <f t="array" ref="E81">_xlfn.XLOOKUP(D81, '⭐ SD-SUM-BBALL ⚾'!$G$1:G268, '⭐ SD-SUM-BBALL ⚾'!$Y$1:Y268)</f>
        <v>707</v>
      </c>
      <c r="F81" s="744" t="str" cm="1">
        <f t="array" ref="F81">_xlfn.XLOOKUP(D81, '⭐ SD-SUM-BBALL ⚾'!$G$1:$G284, '⭐ SD-SUM-BBALL ⚾'!M$1:$M284)</f>
        <v>pryschuk.n@monet.k12.ca.us</v>
      </c>
      <c r="G81" s="744" t="str" cm="1">
        <f t="array" ref="G81">IF(_xlfn.XLOOKUP(D81, '⭐ SD-SUM-BBALL ⚾'!$G$1:$G270, '⭐ SD-SUM-BBALL ⚾'!$N$1:N270)=0, " ", _xlfn.XLOOKUP(D81, '⭐ SD-SUM-BBALL ⚾'!$G$1:$G270, '⭐ SD-SUM-BBALL ⚾'!$N$1:N270))</f>
        <v xml:space="preserve"> </v>
      </c>
      <c r="H81" s="635" cm="1">
        <f t="array" ref="H81">_xlfn.XLOOKUP(D81, '⭐ SD-SUM-BBALL ⚾'!$G$1:$G453, '⭐ SD-SUM-BBALL ⚾'!$H$1:$H453)</f>
        <v>0</v>
      </c>
      <c r="I81" s="635" t="str" cm="1">
        <f t="array" ref="I81">_xlfn.XLOOKUP(D81, '⭐ SD-SUM-BBALL ⚾'!$G$1:$G453, '⭐ SD-SUM-BBALL ⚾'!$AO$1:AO453)</f>
        <v>205 W. Olive Ave Merced, CA 95348</v>
      </c>
      <c r="J81" s="635" t="str" cm="1">
        <f t="array" ref="J81">_xlfn.XLOOKUP(D81, '⭐ SD-SUM-BBALL ⚾'!$G$1:$G453, '⭐ SD-SUM-BBALL ⚾'!$V$1:V453)</f>
        <v>209-534-5354</v>
      </c>
      <c r="K81" s="744" t="str" cm="1">
        <f t="array" ref="K81">IF(_xlfn.XLOOKUP(D81, '⭐ SD-SUM-BBALL ⚾'!$G$1:$G271, '⭐ SD-SUM-BBALL ⚾'!$O$1:O271)=0, " ", _xlfn.XLOOKUP(D81, '⭐ SD-SUM-BBALL ⚾'!$G$1:$G271, '⭐ SD-SUM-BBALL ⚾'!$O$1:O271))</f>
        <v>Nick</v>
      </c>
      <c r="L81" s="744" t="str" cm="1">
        <f t="array" ref="L81">IF(_xlfn.XLOOKUP(D81, '⭐ SD-SUM-BBALL ⚾'!$G$1:$G271, '⭐ SD-SUM-BBALL ⚾'!$P$1:P271)=0, " ", _xlfn.XLOOKUP(D81, '⭐ SD-SUM-BBALL ⚾'!$G$1:$G271, '⭐ SD-SUM-BBALL ⚾'!$P$1:P271))</f>
        <v>Pryschuk</v>
      </c>
      <c r="M81" s="748"/>
      <c r="N81" s="745" t="b">
        <v>1</v>
      </c>
      <c r="O81" s="745" t="b">
        <v>1</v>
      </c>
      <c r="P81" s="745" t="b">
        <v>1</v>
      </c>
      <c r="Q81" s="745" t="b">
        <v>1</v>
      </c>
      <c r="R81" s="745" t="b">
        <v>1</v>
      </c>
      <c r="S81" s="745" t="b">
        <v>1</v>
      </c>
      <c r="T81" s="745" t="b">
        <v>1</v>
      </c>
      <c r="U81" s="745" t="b">
        <v>1</v>
      </c>
      <c r="V81" s="745" t="b">
        <v>1</v>
      </c>
      <c r="W81" s="745" t="b">
        <v>1</v>
      </c>
      <c r="X81" s="745" t="b">
        <v>1</v>
      </c>
      <c r="Y81" s="745" t="b">
        <v>1</v>
      </c>
      <c r="Z81" s="745" t="b">
        <v>1</v>
      </c>
      <c r="AA81" s="745" t="b">
        <v>1</v>
      </c>
      <c r="AB81" s="745" t="b">
        <v>1</v>
      </c>
      <c r="AC81" s="745" t="b">
        <v>1</v>
      </c>
      <c r="AD81" s="745" t="b">
        <v>1</v>
      </c>
      <c r="AE81" s="745" t="b">
        <v>1</v>
      </c>
      <c r="AF81" s="742"/>
      <c r="AG81" s="746">
        <f>E81</f>
        <v>707</v>
      </c>
      <c r="AH81" s="746">
        <v>5</v>
      </c>
      <c r="AI81" s="746"/>
      <c r="AJ81" s="636">
        <v>6</v>
      </c>
      <c r="AK81" s="637">
        <v>9</v>
      </c>
      <c r="AL81" s="637">
        <v>10</v>
      </c>
      <c r="AM81" s="638">
        <v>11</v>
      </c>
      <c r="AN81" s="638">
        <v>13</v>
      </c>
      <c r="AO81" s="638">
        <v>13</v>
      </c>
      <c r="AP81" s="638">
        <v>13</v>
      </c>
      <c r="AQ81" s="637">
        <v>14</v>
      </c>
      <c r="AR81" s="638">
        <v>14</v>
      </c>
      <c r="AS81" s="638">
        <v>15</v>
      </c>
      <c r="AT81" s="638">
        <v>15</v>
      </c>
      <c r="AU81" s="639">
        <v>15</v>
      </c>
      <c r="AV81" s="747"/>
      <c r="AW81" s="746"/>
      <c r="AX81" s="742"/>
    </row>
    <row r="82" spans="1:50">
      <c r="A82" s="744" t="str" cm="1">
        <f t="array" ref="A82">_xlfn.XLOOKUP(D82, '⭐ SD-SUM-BBALL ⚾'!$G$1:G292, '⭐ SD-SUM-BBALL ⚾'!$A$1:A292)</f>
        <v>B-RET</v>
      </c>
      <c r="B82" s="744" t="str" cm="1">
        <f t="array" ref="B82">_xlfn.XLOOKUP(D82, '⭐ SD-SUM-BBALL ⚾'!$G$1:G292, '⭐ SD-SUM-BBALL ⚾'!$C$1:C292)</f>
        <v>C-2ND</v>
      </c>
      <c r="C82" s="744" t="str" cm="1">
        <f t="array" ref="C82">_xlfn.XLOOKUP(D82, '⭐ SD-SUM-BBALL ⚾'!$G$1:G292, '⭐ SD-SUM-BBALL ⚾'!$F$1:F292)</f>
        <v>USBDMBC2-S</v>
      </c>
      <c r="D82" s="744" t="s">
        <v>2871</v>
      </c>
      <c r="E82" s="634" cm="1">
        <f t="array" ref="E82">_xlfn.XLOOKUP(D82, '⭐ SD-SUM-BBALL ⚾'!$G$1:G275, '⭐ SD-SUM-BBALL ⚾'!$Y$1:Y275)</f>
        <v>707</v>
      </c>
      <c r="F82" s="744" t="str" cm="1">
        <f t="array" ref="F82">_xlfn.XLOOKUP(D82, '⭐ SD-SUM-BBALL ⚾'!$G$1:$G292, '⭐ SD-SUM-BBALL ⚾'!M$1:$M292)</f>
        <v>eric.mcafee@mtbethelchristian.org</v>
      </c>
      <c r="G82" s="744" t="str" cm="1">
        <f t="array" ref="G82">IF(_xlfn.XLOOKUP(D82, '⭐ SD-SUM-BBALL ⚾'!$G$1:$G277, '⭐ SD-SUM-BBALL ⚾'!$N$1:N277)=0, " ", _xlfn.XLOOKUP(D82, '⭐ SD-SUM-BBALL ⚾'!$G$1:$G277, '⭐ SD-SUM-BBALL ⚾'!$N$1:N277))</f>
        <v xml:space="preserve"> </v>
      </c>
      <c r="H82" s="635" t="str" cm="1">
        <f t="array" ref="H82">_xlfn.XLOOKUP(D82, '⭐ SD-SUM-BBALL ⚾'!$G$1:$G454, '⭐ SD-SUM-BBALL ⚾'!$H$1:$H454)</f>
        <v>Mt. Paran Sports Complex</v>
      </c>
      <c r="I82" s="635" t="str" cm="1">
        <f t="array" ref="I82">_xlfn.XLOOKUP(D82, '⭐ SD-SUM-BBALL ⚾'!$G$1:$G454, '⭐ SD-SUM-BBALL ⚾'!$AO$1:AO454)</f>
        <v>1700 Allgood Road Marietta, GA 30062</v>
      </c>
      <c r="J82" s="635" t="str" cm="1">
        <f t="array" ref="J82">_xlfn.XLOOKUP(D82, '⭐ SD-SUM-BBALL ⚾'!$G$1:$G454, '⭐ SD-SUM-BBALL ⚾'!$V$1:V454)</f>
        <v>770-905-7772</v>
      </c>
      <c r="K82" s="744" t="str" cm="1">
        <f t="array" ref="K82">IF(_xlfn.XLOOKUP(D82, '⭐ SD-SUM-BBALL ⚾'!$G$1:$G278, '⭐ SD-SUM-BBALL ⚾'!$O$1:O278)=0, " ", _xlfn.XLOOKUP(D82, '⭐ SD-SUM-BBALL ⚾'!$G$1:$G278, '⭐ SD-SUM-BBALL ⚾'!$O$1:O278))</f>
        <v>Eric</v>
      </c>
      <c r="L82" s="744" t="str" cm="1">
        <f t="array" ref="L82">IF(_xlfn.XLOOKUP(D82, '⭐ SD-SUM-BBALL ⚾'!$G$1:$G278, '⭐ SD-SUM-BBALL ⚾'!$P$1:P278)=0, " ", _xlfn.XLOOKUP(D82, '⭐ SD-SUM-BBALL ⚾'!$G$1:$G278, '⭐ SD-SUM-BBALL ⚾'!$P$1:P278))</f>
        <v>McAfee</v>
      </c>
      <c r="M82" s="748"/>
      <c r="N82" s="745" t="b">
        <v>1</v>
      </c>
      <c r="O82" s="745" t="b">
        <v>1</v>
      </c>
      <c r="P82" s="745" t="b">
        <v>1</v>
      </c>
      <c r="Q82" s="745" t="b">
        <v>1</v>
      </c>
      <c r="R82" s="745" t="b">
        <v>1</v>
      </c>
      <c r="S82" s="745" t="b">
        <v>1</v>
      </c>
      <c r="T82" s="745" t="b">
        <v>1</v>
      </c>
      <c r="U82" s="745" t="b">
        <v>1</v>
      </c>
      <c r="V82" s="745" t="b">
        <v>1</v>
      </c>
      <c r="W82" s="745" t="b">
        <v>1</v>
      </c>
      <c r="X82" s="745" t="b">
        <v>1</v>
      </c>
      <c r="Y82" s="745" t="b">
        <v>1</v>
      </c>
      <c r="Z82" s="745" t="b">
        <v>1</v>
      </c>
      <c r="AA82" s="745" t="b">
        <v>1</v>
      </c>
      <c r="AB82" s="745" t="b">
        <v>1</v>
      </c>
      <c r="AC82" s="745" t="b">
        <v>1</v>
      </c>
      <c r="AD82" s="745" t="b">
        <v>1</v>
      </c>
      <c r="AE82" s="745" t="b">
        <v>1</v>
      </c>
      <c r="AF82" s="742"/>
      <c r="AG82" s="746">
        <f>E82</f>
        <v>707</v>
      </c>
      <c r="AH82" s="746">
        <v>8</v>
      </c>
      <c r="AI82" s="746"/>
      <c r="AJ82" s="636">
        <v>21</v>
      </c>
      <c r="AK82" s="637">
        <v>24</v>
      </c>
      <c r="AL82" s="637">
        <v>30</v>
      </c>
      <c r="AM82" s="638">
        <v>32</v>
      </c>
      <c r="AN82" s="638">
        <v>33</v>
      </c>
      <c r="AO82" s="638">
        <v>37</v>
      </c>
      <c r="AP82" s="638">
        <v>41</v>
      </c>
      <c r="AQ82" s="637">
        <v>42</v>
      </c>
      <c r="AR82" s="638">
        <v>44</v>
      </c>
      <c r="AS82" s="638">
        <v>49</v>
      </c>
      <c r="AT82" s="638">
        <v>48</v>
      </c>
      <c r="AU82" s="639">
        <v>48</v>
      </c>
      <c r="AV82" s="747"/>
      <c r="AW82" s="746"/>
      <c r="AX82" s="742"/>
    </row>
    <row r="83" spans="1:50">
      <c r="A83" s="744" t="str" cm="1">
        <f t="array" ref="A83">_xlfn.XLOOKUP(D83, '⭐ SD-SUM-BBALL ⚾'!$G$1:G297, '⭐ SD-SUM-BBALL ⚾'!$A$1:A297)</f>
        <v>X-ERIC-RET</v>
      </c>
      <c r="B83" s="744" t="str" cm="1">
        <f t="array" ref="B83">_xlfn.XLOOKUP(D83, '⭐ SD-SUM-BBALL ⚾'!$G$1:G297, '⭐ SD-SUM-BBALL ⚾'!$C$1:C297)</f>
        <v>Y-ERIC</v>
      </c>
      <c r="C83" s="744" t="str" cm="1">
        <f t="array" ref="C83">_xlfn.XLOOKUP(D83, '⭐ SD-SUM-BBALL ⚾'!$G$1:G297, '⭐ SD-SUM-BBALL ⚾'!$F$1:F297)</f>
        <v>USBDZPHS-S</v>
      </c>
      <c r="D83" s="744" t="s">
        <v>3339</v>
      </c>
      <c r="E83" s="634" cm="1">
        <f t="array" ref="E83">_xlfn.XLOOKUP(D83, '⭐ SD-SUM-BBALL ⚾'!$G$1:G278, '⭐ SD-SUM-BBALL ⚾'!$Y$1:Y278)</f>
        <v>707</v>
      </c>
      <c r="F83" s="744" t="str" cm="1">
        <f t="array" ref="F83">_xlfn.XLOOKUP(D83, '⭐ SD-SUM-BBALL ⚾'!$G$1:$G297, '⭐ SD-SUM-BBALL ⚾'!M$1:$M297)</f>
        <v>crossroadsbaseballseries@gmail.com</v>
      </c>
      <c r="G83" s="744" t="str" cm="1">
        <f t="array" ref="G83">IF(_xlfn.XLOOKUP(D83, '⭐ SD-SUM-BBALL ⚾'!$G$1:$G280, '⭐ SD-SUM-BBALL ⚾'!$N$1:N280)=0, " ", _xlfn.XLOOKUP(D83, '⭐ SD-SUM-BBALL ⚾'!$G$1:$G280, '⭐ SD-SUM-BBALL ⚾'!$N$1:N280))</f>
        <v>mvosburgh@smcsc.com</v>
      </c>
      <c r="H83" s="635" cm="1">
        <f t="array" ref="H83">_xlfn.XLOOKUP(D83, '⭐ SD-SUM-BBALL ⚾'!$G$1:$G455, '⭐ SD-SUM-BBALL ⚾'!$H$1:$H455)</f>
        <v>0</v>
      </c>
      <c r="I83" s="635" t="str" cm="1">
        <f t="array" ref="I83">_xlfn.XLOOKUP(D83, '⭐ SD-SUM-BBALL ⚾'!$G$1:$G455, '⭐ SD-SUM-BBALL ⚾'!$AO$1:AO455)</f>
        <v>1 Arabian Dr. Pendleton, IN 46064</v>
      </c>
      <c r="J83" s="635" t="str" cm="1">
        <f t="array" ref="J83">_xlfn.XLOOKUP(D83, '⭐ SD-SUM-BBALL ⚾'!$G$1:$G455, '⭐ SD-SUM-BBALL ⚾'!$V$1:V455)</f>
        <v>765-714-4582</v>
      </c>
      <c r="K83" s="744" t="str" cm="1">
        <f t="array" ref="K83">IF(_xlfn.XLOOKUP(D83, '⭐ SD-SUM-BBALL ⚾'!$G$1:$G281, '⭐ SD-SUM-BBALL ⚾'!$O$1:O281)=0, " ", _xlfn.XLOOKUP(D83, '⭐ SD-SUM-BBALL ⚾'!$G$1:$G281, '⭐ SD-SUM-BBALL ⚾'!$O$1:O281))</f>
        <v xml:space="preserve">Matt </v>
      </c>
      <c r="L83" s="744" t="str" cm="1">
        <f t="array" ref="L83">IF(_xlfn.XLOOKUP(D83, '⭐ SD-SUM-BBALL ⚾'!$G$1:$G281, '⭐ SD-SUM-BBALL ⚾'!$P$1:P281)=0, " ", _xlfn.XLOOKUP(D83, '⭐ SD-SUM-BBALL ⚾'!$G$1:$G281, '⭐ SD-SUM-BBALL ⚾'!$P$1:P281))</f>
        <v>Vosburgh</v>
      </c>
      <c r="M83" s="748"/>
      <c r="N83" s="745" t="b">
        <v>1</v>
      </c>
      <c r="O83" s="745" t="b">
        <v>1</v>
      </c>
      <c r="P83" s="745" t="b">
        <v>1</v>
      </c>
      <c r="Q83" s="745" t="b">
        <v>1</v>
      </c>
      <c r="R83" s="745" t="b">
        <v>1</v>
      </c>
      <c r="S83" s="745" t="b">
        <v>1</v>
      </c>
      <c r="T83" s="745" t="b">
        <v>1</v>
      </c>
      <c r="U83" s="745" t="b">
        <v>1</v>
      </c>
      <c r="V83" s="745" t="b">
        <v>1</v>
      </c>
      <c r="W83" s="745" t="b">
        <v>1</v>
      </c>
      <c r="X83" s="745" t="b">
        <v>1</v>
      </c>
      <c r="Y83" s="745" t="b">
        <v>1</v>
      </c>
      <c r="Z83" s="745" t="b">
        <v>1</v>
      </c>
      <c r="AA83" s="745" t="b">
        <v>1</v>
      </c>
      <c r="AB83" s="745" t="b">
        <v>1</v>
      </c>
      <c r="AC83" s="745" t="b">
        <v>1</v>
      </c>
      <c r="AD83" s="745" t="b">
        <v>1</v>
      </c>
      <c r="AE83" s="745" t="b">
        <v>0</v>
      </c>
      <c r="AF83" s="742"/>
      <c r="AG83" s="746">
        <f>E83</f>
        <v>707</v>
      </c>
      <c r="AH83" s="746">
        <v>0</v>
      </c>
      <c r="AI83" s="746"/>
      <c r="AJ83" s="636">
        <v>2</v>
      </c>
      <c r="AK83" s="637">
        <v>7</v>
      </c>
      <c r="AL83" s="637">
        <v>12</v>
      </c>
      <c r="AM83" s="638">
        <v>16</v>
      </c>
      <c r="AN83" s="638">
        <v>21</v>
      </c>
      <c r="AO83" s="638">
        <v>24</v>
      </c>
      <c r="AP83" s="638">
        <v>26</v>
      </c>
      <c r="AQ83" s="637">
        <v>27</v>
      </c>
      <c r="AR83" s="638">
        <v>27</v>
      </c>
      <c r="AS83" s="638">
        <v>28</v>
      </c>
      <c r="AT83" s="638">
        <v>27</v>
      </c>
      <c r="AU83" s="639">
        <v>27</v>
      </c>
      <c r="AV83" s="747"/>
      <c r="AW83" s="746"/>
      <c r="AX83" s="742"/>
    </row>
    <row r="84" spans="1:50">
      <c r="A84" s="744" t="str" cm="1">
        <f t="array" ref="A84">_xlfn.XLOOKUP(D84, '⭐ SD-SUM-BBALL ⚾'!$G$1:G304, '⭐ SD-SUM-BBALL ⚾'!$A$1:A304)</f>
        <v>B-RET</v>
      </c>
      <c r="B84" s="744" t="str" cm="1">
        <f t="array" ref="B84">_xlfn.XLOOKUP(D84, '⭐ SD-SUM-BBALL ⚾'!$G$1:G304, '⭐ SD-SUM-BBALL ⚾'!$C$1:C304)</f>
        <v>C-2ND</v>
      </c>
      <c r="C84" s="744" t="str" cm="1">
        <f t="array" ref="C84">_xlfn.XLOOKUP(D84, '⭐ SD-SUM-BBALL ⚾'!$G$1:G304, '⭐ SD-SUM-BBALL ⚾'!$F$1:F304)</f>
        <v>USBDSDC-S</v>
      </c>
      <c r="D84" s="744" t="s">
        <v>1422</v>
      </c>
      <c r="E84" s="634" cm="1">
        <f t="array" ref="E84">_xlfn.XLOOKUP(D84, '⭐ SD-SUM-BBALL ⚾'!$G$1:G286, '⭐ SD-SUM-BBALL ⚾'!$Y$1:Y286)</f>
        <v>707</v>
      </c>
      <c r="F84" s="744" t="str" cm="1">
        <f t="array" ref="F84">_xlfn.XLOOKUP(D84, '⭐ SD-SUM-BBALL ⚾'!$G$1:$G304, '⭐ SD-SUM-BBALL ⚾'!M$1:$M304)</f>
        <v>cbrown@sdccd.edu</v>
      </c>
      <c r="G84" s="744" t="str" cm="1">
        <f t="array" ref="G84">IF(_xlfn.XLOOKUP(D84, '⭐ SD-SUM-BBALL ⚾'!$G$1:$G288, '⭐ SD-SUM-BBALL ⚾'!$N$1:N288)=0, " ", _xlfn.XLOOKUP(D84, '⭐ SD-SUM-BBALL ⚾'!$G$1:$G288, '⭐ SD-SUM-BBALL ⚾'!$N$1:N288))</f>
        <v xml:space="preserve"> </v>
      </c>
      <c r="H84" s="635" t="str" cm="1">
        <f t="array" ref="H84">_xlfn.XLOOKUP(D84, '⭐ SD-SUM-BBALL ⚾'!$G$1:$G456, '⭐ SD-SUM-BBALL ⚾'!$H$1:$H456)</f>
        <v>Morley Field</v>
      </c>
      <c r="I84" s="635" t="str" cm="1">
        <f t="array" ref="I84">_xlfn.XLOOKUP(D84, '⭐ SD-SUM-BBALL ⚾'!$G$1:$G456, '⭐ SD-SUM-BBALL ⚾'!$AO$1:AO456)</f>
        <v>2221 Morley Field Dr San Diego, CA 92104</v>
      </c>
      <c r="J84" s="635" t="str" cm="1">
        <f t="array" ref="J84">_xlfn.XLOOKUP(D84, '⭐ SD-SUM-BBALL ⚾'!$G$1:$G456, '⭐ SD-SUM-BBALL ⚾'!$V$1:V456)</f>
        <v>619-212-0928</v>
      </c>
      <c r="K84" s="744" t="str" cm="1">
        <f t="array" ref="K84">IF(_xlfn.XLOOKUP(D84, '⭐ SD-SUM-BBALL ⚾'!$G$1:$G289, '⭐ SD-SUM-BBALL ⚾'!$O$1:O289)=0, " ", _xlfn.XLOOKUP(D84, '⭐ SD-SUM-BBALL ⚾'!$G$1:$G289, '⭐ SD-SUM-BBALL ⚾'!$O$1:O289))</f>
        <v>Chris</v>
      </c>
      <c r="L84" s="744" t="str" cm="1">
        <f t="array" ref="L84">IF(_xlfn.XLOOKUP(D84, '⭐ SD-SUM-BBALL ⚾'!$G$1:$G289, '⭐ SD-SUM-BBALL ⚾'!$P$1:P289)=0, " ", _xlfn.XLOOKUP(D84, '⭐ SD-SUM-BBALL ⚾'!$G$1:$G289, '⭐ SD-SUM-BBALL ⚾'!$P$1:P289))</f>
        <v>Brown</v>
      </c>
      <c r="M84" s="748"/>
      <c r="N84" s="745" t="b">
        <v>1</v>
      </c>
      <c r="O84" s="745" t="b">
        <v>1</v>
      </c>
      <c r="P84" s="745" t="b">
        <v>1</v>
      </c>
      <c r="Q84" s="745" t="b">
        <v>1</v>
      </c>
      <c r="R84" s="745" t="b">
        <v>1</v>
      </c>
      <c r="S84" s="745" t="b">
        <v>1</v>
      </c>
      <c r="T84" s="745" t="b">
        <v>1</v>
      </c>
      <c r="U84" s="745" t="b">
        <v>1</v>
      </c>
      <c r="V84" s="745" t="b">
        <v>1</v>
      </c>
      <c r="W84" s="745" t="b">
        <v>1</v>
      </c>
      <c r="X84" s="745" t="b">
        <v>1</v>
      </c>
      <c r="Y84" s="745" t="b">
        <v>1</v>
      </c>
      <c r="Z84" s="745" t="b">
        <v>1</v>
      </c>
      <c r="AA84" s="745" t="b">
        <v>0</v>
      </c>
      <c r="AB84" s="745" t="b">
        <v>1</v>
      </c>
      <c r="AC84" s="745" t="b">
        <v>1</v>
      </c>
      <c r="AD84" s="745" t="b">
        <v>1</v>
      </c>
      <c r="AE84" s="745" t="b">
        <v>1</v>
      </c>
      <c r="AF84" s="742"/>
      <c r="AG84" s="746">
        <f>E84</f>
        <v>707</v>
      </c>
      <c r="AH84" s="746">
        <v>8</v>
      </c>
      <c r="AI84" s="746"/>
      <c r="AJ84" s="636">
        <v>27</v>
      </c>
      <c r="AK84" s="637">
        <v>39</v>
      </c>
      <c r="AL84" s="637">
        <v>42</v>
      </c>
      <c r="AM84" s="638">
        <v>50</v>
      </c>
      <c r="AN84" s="638">
        <v>56</v>
      </c>
      <c r="AO84" s="638">
        <v>69</v>
      </c>
      <c r="AP84" s="638">
        <v>74</v>
      </c>
      <c r="AQ84" s="637">
        <v>79</v>
      </c>
      <c r="AR84" s="638">
        <v>88</v>
      </c>
      <c r="AS84" s="638">
        <v>95</v>
      </c>
      <c r="AT84" s="638">
        <v>95</v>
      </c>
      <c r="AU84" s="639">
        <v>95</v>
      </c>
      <c r="AV84" s="747"/>
      <c r="AW84" s="746"/>
      <c r="AX84" s="742"/>
    </row>
    <row r="85" spans="1:50">
      <c r="A85" s="744" t="str" cm="1">
        <f t="array" ref="A85">_xlfn.XLOOKUP(D85, '⭐ SD-SUM-BBALL ⚾'!$G$1:G310, '⭐ SD-SUM-BBALL ⚾'!$A$1:A310)</f>
        <v>B-RET</v>
      </c>
      <c r="B85" s="744" t="str" cm="1">
        <f t="array" ref="B85">_xlfn.XLOOKUP(D85, '⭐ SD-SUM-BBALL ⚾'!$G$1:G310, '⭐ SD-SUM-BBALL ⚾'!$C$1:C310)</f>
        <v>C-2ND</v>
      </c>
      <c r="C85" s="744" t="str" cm="1">
        <f t="array" ref="C85">_xlfn.XLOOKUP(D85, '⭐ SD-SUM-BBALL ⚾'!$G$1:G310, '⭐ SD-SUM-BBALL ⚾'!$F$1:F310)</f>
        <v>USBDSGT2-S</v>
      </c>
      <c r="D85" s="744" t="s">
        <v>2910</v>
      </c>
      <c r="E85" s="634" cm="1">
        <f t="array" ref="E85">_xlfn.XLOOKUP(D85, '⭐ SD-SUM-BBALL ⚾'!$G$1:G291, '⭐ SD-SUM-BBALL ⚾'!$Y$1:Y291)</f>
        <v>707</v>
      </c>
      <c r="F85" s="744" t="str" cm="1">
        <f t="array" ref="F85">_xlfn.XLOOKUP(D85, '⭐ SD-SUM-BBALL ⚾'!$G$1:$G310, '⭐ SD-SUM-BBALL ⚾'!M$1:$M310)</f>
        <v>william.rodgers@nccvt.k12.de.us</v>
      </c>
      <c r="G85" s="744" t="str" cm="1">
        <f t="array" ref="G85">IF(_xlfn.XLOOKUP(D85, '⭐ SD-SUM-BBALL ⚾'!$G$1:$G293, '⭐ SD-SUM-BBALL ⚾'!$N$1:N293)=0, " ", _xlfn.XLOOKUP(D85, '⭐ SD-SUM-BBALL ⚾'!$G$1:$G293, '⭐ SD-SUM-BBALL ⚾'!$N$1:N293))</f>
        <v xml:space="preserve"> </v>
      </c>
      <c r="H85" s="635" cm="1">
        <f t="array" ref="H85">_xlfn.XLOOKUP(D85, '⭐ SD-SUM-BBALL ⚾'!$G$1:$G457, '⭐ SD-SUM-BBALL ⚾'!$H$1:$H457)</f>
        <v>0</v>
      </c>
      <c r="I85" s="635" t="str" cm="1">
        <f t="array" ref="I85">_xlfn.XLOOKUP(D85, '⭐ SD-SUM-BBALL ⚾'!$G$1:$G457, '⭐ SD-SUM-BBALL ⚾'!$AO$1:AO457)</f>
        <v>555 Hyetts Corner Dr Middletown, DE 19709</v>
      </c>
      <c r="J85" s="635" t="str" cm="1">
        <f t="array" ref="J85">_xlfn.XLOOKUP(D85, '⭐ SD-SUM-BBALL ⚾'!$G$1:$G457, '⭐ SD-SUM-BBALL ⚾'!$V$1:V457)</f>
        <v>302-650-8071</v>
      </c>
      <c r="K85" s="744" t="str" cm="1">
        <f t="array" ref="K85">IF(_xlfn.XLOOKUP(D85, '⭐ SD-SUM-BBALL ⚾'!$G$1:$G294, '⭐ SD-SUM-BBALL ⚾'!$O$1:O294)=0, " ", _xlfn.XLOOKUP(D85, '⭐ SD-SUM-BBALL ⚾'!$G$1:$G294, '⭐ SD-SUM-BBALL ⚾'!$O$1:O294))</f>
        <v>Jeff</v>
      </c>
      <c r="L85" s="744" t="str" cm="1">
        <f t="array" ref="L85">IF(_xlfn.XLOOKUP(D85, '⭐ SD-SUM-BBALL ⚾'!$G$1:$G294, '⭐ SD-SUM-BBALL ⚾'!$P$1:P294)=0, " ", _xlfn.XLOOKUP(D85, '⭐ SD-SUM-BBALL ⚾'!$G$1:$G294, '⭐ SD-SUM-BBALL ⚾'!$P$1:P294))</f>
        <v>Rodgers</v>
      </c>
      <c r="M85" s="748"/>
      <c r="N85" s="745" t="b">
        <v>1</v>
      </c>
      <c r="O85" s="745" t="b">
        <v>1</v>
      </c>
      <c r="P85" s="745" t="b">
        <v>1</v>
      </c>
      <c r="Q85" s="745" t="b">
        <v>1</v>
      </c>
      <c r="R85" s="745" t="b">
        <v>1</v>
      </c>
      <c r="S85" s="745" t="b">
        <v>1</v>
      </c>
      <c r="T85" s="745" t="b">
        <v>1</v>
      </c>
      <c r="U85" s="745" t="b">
        <v>1</v>
      </c>
      <c r="V85" s="745" t="b">
        <v>1</v>
      </c>
      <c r="W85" s="745" t="b">
        <v>1</v>
      </c>
      <c r="X85" s="745" t="b">
        <v>1</v>
      </c>
      <c r="Y85" s="745" t="b">
        <v>1</v>
      </c>
      <c r="Z85" s="745" t="b">
        <v>1</v>
      </c>
      <c r="AA85" s="745" t="b">
        <v>1</v>
      </c>
      <c r="AB85" s="745" t="b">
        <v>1</v>
      </c>
      <c r="AC85" s="745" t="b">
        <v>1</v>
      </c>
      <c r="AD85" s="745" t="b">
        <v>1</v>
      </c>
      <c r="AE85" s="745" t="b">
        <v>1</v>
      </c>
      <c r="AF85" s="742"/>
      <c r="AG85" s="746">
        <f>E85</f>
        <v>707</v>
      </c>
      <c r="AH85" s="746">
        <v>8</v>
      </c>
      <c r="AI85" s="746"/>
      <c r="AJ85" s="636">
        <v>10</v>
      </c>
      <c r="AK85" s="637">
        <v>11</v>
      </c>
      <c r="AL85" s="637">
        <v>8</v>
      </c>
      <c r="AM85" s="638">
        <v>11</v>
      </c>
      <c r="AN85" s="638">
        <v>12</v>
      </c>
      <c r="AO85" s="638">
        <v>13</v>
      </c>
      <c r="AP85" s="638">
        <v>17</v>
      </c>
      <c r="AQ85" s="637">
        <v>21</v>
      </c>
      <c r="AR85" s="638">
        <v>27</v>
      </c>
      <c r="AS85" s="638">
        <v>28</v>
      </c>
      <c r="AT85" s="638">
        <v>28</v>
      </c>
      <c r="AU85" s="639">
        <v>28</v>
      </c>
      <c r="AV85" s="747"/>
      <c r="AW85" s="746"/>
      <c r="AX85" s="742"/>
    </row>
    <row r="86" spans="1:50">
      <c r="A86" s="744" t="str" cm="1">
        <f t="array" ref="A86">_xlfn.XLOOKUP(D86, '⭐ SD-SUM-BBALL ⚾'!$G$1:G314, '⭐ SD-SUM-BBALL ⚾'!$A$1:A314)</f>
        <v>B-RET</v>
      </c>
      <c r="B86" s="744" t="str" cm="1">
        <f t="array" ref="B86">_xlfn.XLOOKUP(D86, '⭐ SD-SUM-BBALL ⚾'!$G$1:G314, '⭐ SD-SUM-BBALL ⚾'!$C$1:C314)</f>
        <v>D-RET</v>
      </c>
      <c r="C86" s="744" t="str" cm="1">
        <f t="array" ref="C86">_xlfn.XLOOKUP(D86, '⭐ SD-SUM-BBALL ⚾'!$G$1:G314, '⭐ SD-SUM-BBALL ⚾'!$F$1:F314)</f>
        <v>USBDTH-S</v>
      </c>
      <c r="D86" s="744" t="s">
        <v>2919</v>
      </c>
      <c r="E86" s="634" cm="1">
        <f t="array" ref="E86">_xlfn.XLOOKUP(D86, '⭐ SD-SUM-BBALL ⚾'!$G$1:G296, '⭐ SD-SUM-BBALL ⚾'!$Y$1:Y296)</f>
        <v>707</v>
      </c>
      <c r="F86" s="744" t="str" cm="1">
        <f t="array" ref="F86">_xlfn.XLOOKUP(D86, '⭐ SD-SUM-BBALL ⚾'!$G$1:$G314, '⭐ SD-SUM-BBALL ⚾'!M$1:$M314)</f>
        <v>billy.craft@nisd.net</v>
      </c>
      <c r="G86" s="744" t="str" cm="1">
        <f t="array" ref="G86">IF(_xlfn.XLOOKUP(D86, '⭐ SD-SUM-BBALL ⚾'!$G$1:$G298, '⭐ SD-SUM-BBALL ⚾'!$N$1:N298)=0, " ", _xlfn.XLOOKUP(D86, '⭐ SD-SUM-BBALL ⚾'!$G$1:$G298, '⭐ SD-SUM-BBALL ⚾'!$N$1:N298))</f>
        <v xml:space="preserve"> </v>
      </c>
      <c r="H86" s="635" cm="1">
        <f t="array" ref="H86">_xlfn.XLOOKUP(D86, '⭐ SD-SUM-BBALL ⚾'!$G$1:$G458, '⭐ SD-SUM-BBALL ⚾'!$H$1:$H458)</f>
        <v>0</v>
      </c>
      <c r="I86" s="635" t="str" cm="1">
        <f t="array" ref="I86">_xlfn.XLOOKUP(D86, '⭐ SD-SUM-BBALL ⚾'!$G$1:$G458, '⭐ SD-SUM-BBALL ⚾'!$AO$1:AO458)</f>
        <v>11600 Culebra Rd San Antonio, TX 78253</v>
      </c>
      <c r="J86" s="635" t="str" cm="1">
        <f t="array" ref="J86">_xlfn.XLOOKUP(D86, '⭐ SD-SUM-BBALL ⚾'!$G$1:$G458, '⭐ SD-SUM-BBALL ⚾'!$V$1:V458)</f>
        <v>210-827-5125</v>
      </c>
      <c r="K86" s="744" t="str" cm="1">
        <f t="array" ref="K86">IF(_xlfn.XLOOKUP(D86, '⭐ SD-SUM-BBALL ⚾'!$G$1:$G299, '⭐ SD-SUM-BBALL ⚾'!$O$1:O299)=0, " ", _xlfn.XLOOKUP(D86, '⭐ SD-SUM-BBALL ⚾'!$G$1:$G299, '⭐ SD-SUM-BBALL ⚾'!$O$1:O299))</f>
        <v>Billy</v>
      </c>
      <c r="L86" s="744" t="str" cm="1">
        <f t="array" ref="L86">IF(_xlfn.XLOOKUP(D86, '⭐ SD-SUM-BBALL ⚾'!$G$1:$G299, '⭐ SD-SUM-BBALL ⚾'!$P$1:P299)=0, " ", _xlfn.XLOOKUP(D86, '⭐ SD-SUM-BBALL ⚾'!$G$1:$G299, '⭐ SD-SUM-BBALL ⚾'!$P$1:P299))</f>
        <v>Craft</v>
      </c>
      <c r="M86" s="748"/>
      <c r="N86" s="745" t="b">
        <v>1</v>
      </c>
      <c r="O86" s="745" t="b">
        <v>1</v>
      </c>
      <c r="P86" s="745" t="b">
        <v>1</v>
      </c>
      <c r="Q86" s="745" t="b">
        <v>1</v>
      </c>
      <c r="R86" s="745" t="b">
        <v>1</v>
      </c>
      <c r="S86" s="745" t="b">
        <v>1</v>
      </c>
      <c r="T86" s="745" t="b">
        <v>1</v>
      </c>
      <c r="U86" s="745" t="b">
        <v>1</v>
      </c>
      <c r="V86" s="745" t="b">
        <v>0</v>
      </c>
      <c r="W86" s="745" t="b">
        <v>0</v>
      </c>
      <c r="X86" s="745" t="b">
        <v>1</v>
      </c>
      <c r="Y86" s="745" t="b">
        <v>1</v>
      </c>
      <c r="Z86" s="745" t="b">
        <v>1</v>
      </c>
      <c r="AA86" s="745" t="b">
        <v>0</v>
      </c>
      <c r="AB86" s="745" t="b">
        <v>1</v>
      </c>
      <c r="AC86" s="745" t="b">
        <v>1</v>
      </c>
      <c r="AD86" s="745" t="b">
        <v>1</v>
      </c>
      <c r="AE86" s="745" t="b">
        <v>1</v>
      </c>
      <c r="AF86" s="742"/>
      <c r="AG86" s="746">
        <f>E86</f>
        <v>707</v>
      </c>
      <c r="AH86" s="746">
        <v>0</v>
      </c>
      <c r="AI86" s="746"/>
      <c r="AJ86" s="636">
        <v>18</v>
      </c>
      <c r="AK86" s="637">
        <v>8</v>
      </c>
      <c r="AL86" s="637">
        <v>13</v>
      </c>
      <c r="AM86" s="638">
        <v>32</v>
      </c>
      <c r="AN86" s="638">
        <v>43</v>
      </c>
      <c r="AO86" s="638">
        <v>55</v>
      </c>
      <c r="AP86" s="638">
        <v>57</v>
      </c>
      <c r="AQ86" s="637">
        <v>59</v>
      </c>
      <c r="AR86" s="638">
        <v>19</v>
      </c>
      <c r="AS86" s="638">
        <v>59</v>
      </c>
      <c r="AT86" s="638">
        <v>19</v>
      </c>
      <c r="AU86" s="639">
        <v>19</v>
      </c>
      <c r="AV86" s="747"/>
      <c r="AW86" s="746"/>
      <c r="AX86" s="742"/>
    </row>
    <row r="87" spans="1:50">
      <c r="A87" s="744" t="str" cm="1">
        <f t="array" ref="A87">_xlfn.XLOOKUP(D87, '⭐ SD-SUM-BBALL ⚾'!$G$1:G322, '⭐ SD-SUM-BBALL ⚾'!$A$1:A322)</f>
        <v>X-ERIC-RET</v>
      </c>
      <c r="B87" s="744" t="str" cm="1">
        <f t="array" ref="B87">_xlfn.XLOOKUP(D87, '⭐ SD-SUM-BBALL ⚾'!$G$1:G322, '⭐ SD-SUM-BBALL ⚾'!$C$1:C322)</f>
        <v>Y-ERIC</v>
      </c>
      <c r="C87" s="744" t="str" cm="1">
        <f t="array" ref="C87">_xlfn.XLOOKUP(D87, '⭐ SD-SUM-BBALL ⚾'!$G$1:G322, '⭐ SD-SUM-BBALL ⚾'!$F$1:F322)</f>
        <v>USBDZADD-S</v>
      </c>
      <c r="D87" s="744" t="s">
        <v>3349</v>
      </c>
      <c r="E87" s="634" cm="1">
        <f t="array" ref="E87">_xlfn.XLOOKUP(D87, '⭐ SD-SUM-BBALL ⚾'!$G$1:G304, '⭐ SD-SUM-BBALL ⚾'!$Y$1:Y304)</f>
        <v>707</v>
      </c>
      <c r="F87" s="744" t="str" cm="1">
        <f t="array" ref="F87">_xlfn.XLOOKUP(D87, '⭐ SD-SUM-BBALL ⚾'!$G$1:$G322, '⭐ SD-SUM-BBALL ⚾'!M$1:$M322)</f>
        <v>crossroadsbaseballseries@gmail.com</v>
      </c>
      <c r="G87" s="744" t="str" cm="1">
        <f t="array" ref="G87">IF(_xlfn.XLOOKUP(D87, '⭐ SD-SUM-BBALL ⚾'!$G$1:$G306, '⭐ SD-SUM-BBALL ⚾'!$N$1:N306)=0, " ", _xlfn.XLOOKUP(D87, '⭐ SD-SUM-BBALL ⚾'!$G$1:$G306, '⭐ SD-SUM-BBALL ⚾'!$N$1:N306))</f>
        <v>ncg@nelsongord.com</v>
      </c>
      <c r="H87" s="635" t="str" cm="1">
        <f t="array" ref="H87">_xlfn.XLOOKUP(D87, '⭐ SD-SUM-BBALL ⚾'!$G$1:$G459, '⭐ SD-SUM-BBALL ⚾'!$H$1:$H459)</f>
        <v>Centennial Park</v>
      </c>
      <c r="I87" s="635" t="str" cm="1">
        <f t="array" ref="I87">_xlfn.XLOOKUP(D87, '⭐ SD-SUM-BBALL ⚾'!$G$1:$G459, '⭐ SD-SUM-BBALL ⚾'!$AO$1:AO459)</f>
        <v>975 N. Rohlwing Rd. Addison, IL 60101</v>
      </c>
      <c r="J87" s="635" t="str" cm="1">
        <f t="array" ref="J87">_xlfn.XLOOKUP(D87, '⭐ SD-SUM-BBALL ⚾'!$G$1:$G459, '⭐ SD-SUM-BBALL ⚾'!$V$1:V459)</f>
        <v>847-877-1117</v>
      </c>
      <c r="K87" s="744" t="str" cm="1">
        <f t="array" ref="K87">IF(_xlfn.XLOOKUP(D87, '⭐ SD-SUM-BBALL ⚾'!$G$1:$G307, '⭐ SD-SUM-BBALL ⚾'!$O$1:O307)=0, " ", _xlfn.XLOOKUP(D87, '⭐ SD-SUM-BBALL ⚾'!$G$1:$G307, '⭐ SD-SUM-BBALL ⚾'!$O$1:O307))</f>
        <v>Nelson</v>
      </c>
      <c r="L87" s="744" t="str" cm="1">
        <f t="array" ref="L87">IF(_xlfn.XLOOKUP(D87, '⭐ SD-SUM-BBALL ⚾'!$G$1:$G307, '⭐ SD-SUM-BBALL ⚾'!$P$1:P307)=0, " ", _xlfn.XLOOKUP(D87, '⭐ SD-SUM-BBALL ⚾'!$G$1:$G307, '⭐ SD-SUM-BBALL ⚾'!$P$1:P307))</f>
        <v>Gord</v>
      </c>
      <c r="M87" s="748"/>
      <c r="N87" s="745" t="b">
        <v>1</v>
      </c>
      <c r="O87" s="745" t="b">
        <v>1</v>
      </c>
      <c r="P87" s="745" t="b">
        <v>1</v>
      </c>
      <c r="Q87" s="745" t="b">
        <v>1</v>
      </c>
      <c r="R87" s="745" t="b">
        <v>1</v>
      </c>
      <c r="S87" s="745" t="b">
        <v>1</v>
      </c>
      <c r="T87" s="745" t="b">
        <v>1</v>
      </c>
      <c r="U87" s="745" t="b">
        <v>1</v>
      </c>
      <c r="V87" s="745" t="b">
        <v>1</v>
      </c>
      <c r="W87" s="745" t="b">
        <v>1</v>
      </c>
      <c r="X87" s="745" t="b">
        <v>1</v>
      </c>
      <c r="Y87" s="745" t="b">
        <v>1</v>
      </c>
      <c r="Z87" s="745" t="b">
        <v>1</v>
      </c>
      <c r="AA87" s="745" t="b">
        <v>1</v>
      </c>
      <c r="AB87" s="745" t="b">
        <v>1</v>
      </c>
      <c r="AC87" s="745" t="b">
        <v>1</v>
      </c>
      <c r="AD87" s="745" t="b">
        <v>1</v>
      </c>
      <c r="AE87" s="745" t="b">
        <v>0</v>
      </c>
      <c r="AF87" s="742"/>
      <c r="AG87" s="746">
        <f>E87</f>
        <v>707</v>
      </c>
      <c r="AH87" s="746">
        <v>6</v>
      </c>
      <c r="AI87" s="746"/>
      <c r="AJ87" s="636">
        <v>7</v>
      </c>
      <c r="AK87" s="637">
        <v>7</v>
      </c>
      <c r="AL87" s="637">
        <v>9</v>
      </c>
      <c r="AM87" s="638">
        <v>12</v>
      </c>
      <c r="AN87" s="638">
        <v>14</v>
      </c>
      <c r="AO87" s="638">
        <v>14</v>
      </c>
      <c r="AP87" s="638">
        <v>14</v>
      </c>
      <c r="AQ87" s="637">
        <v>17</v>
      </c>
      <c r="AR87" s="638">
        <v>19</v>
      </c>
      <c r="AS87" s="638">
        <v>24</v>
      </c>
      <c r="AT87" s="638">
        <v>24</v>
      </c>
      <c r="AU87" s="639">
        <v>24</v>
      </c>
      <c r="AV87" s="747"/>
      <c r="AW87" s="746"/>
      <c r="AX87" s="742"/>
    </row>
    <row r="88" spans="1:50">
      <c r="A88" s="744" t="str" cm="1">
        <f t="array" ref="A88">_xlfn.XLOOKUP(D88, '⭐ SD-SUM-BBALL ⚾'!$G$1:G372, '⭐ SD-SUM-BBALL ⚾'!$A$1:A372)</f>
        <v>V-ANDRE-RET</v>
      </c>
      <c r="B88" s="744" t="str" cm="1">
        <f t="array" ref="B88">_xlfn.XLOOKUP(D88, '⭐ SD-SUM-BBALL ⚾'!$G$1:G372, '⭐ SD-SUM-BBALL ⚾'!$C$1:C372)</f>
        <v>X-ANDRE</v>
      </c>
      <c r="C88" s="744" t="str" cm="1">
        <f t="array" ref="C88">_xlfn.XLOOKUP(D88, '⭐ SD-SUM-BBALL ⚾'!$G$1:G372, '⭐ SD-SUM-BBALL ⚾'!$F$1:F372)</f>
        <v>USBDRCP2-S</v>
      </c>
      <c r="D88" s="744" t="s">
        <v>3125</v>
      </c>
      <c r="E88" s="634" cm="1">
        <f t="array" ref="E88">_xlfn.XLOOKUP(D88, '⭐ SD-SUM-BBALL ⚾'!$G$1:G330, '⭐ SD-SUM-BBALL ⚾'!$Y$1:Y330)</f>
        <v>707</v>
      </c>
      <c r="F88" s="744" t="str" cm="1">
        <f t="array" ref="F88">_xlfn.XLOOKUP(D88, '⭐ SD-SUM-BBALL ⚾'!$G$1:$G333, '⭐ SD-SUM-BBALL ⚾'!M$1:$M333)</f>
        <v>margiet907615@gmail.com</v>
      </c>
      <c r="G88" s="744" t="str" cm="1">
        <f t="array" ref="G88">IF(_xlfn.XLOOKUP(D88, '⭐ SD-SUM-BBALL ⚾'!$G$1:$G330, '⭐ SD-SUM-BBALL ⚾'!$N$1:N330)=0, " ", _xlfn.XLOOKUP(D88, '⭐ SD-SUM-BBALL ⚾'!$G$1:$G330, '⭐ SD-SUM-BBALL ⚾'!$N$1:N330))</f>
        <v>Tlong1295@yahoo.com</v>
      </c>
      <c r="H88" s="635" t="str" cm="1">
        <f t="array" ref="H88">_xlfn.XLOOKUP(D88, '⭐ SD-SUM-BBALL ⚾'!$G$1:$G461, '⭐ SD-SUM-BBALL ⚾'!$H$1:$H461)</f>
        <v>Rock Creek Park</v>
      </c>
      <c r="I88" s="635" t="str" cm="1">
        <f t="array" ref="I88">_xlfn.XLOOKUP(D88, '⭐ SD-SUM-BBALL ⚾'!$G$1:$G461, '⭐ SD-SUM-BBALL ⚾'!$AO$1:AO461)</f>
        <v>445 Martin Rd. Dawsonville, GA 30534</v>
      </c>
      <c r="J88" s="635" cm="1">
        <f t="array" ref="J88">_xlfn.XLOOKUP(D88, '⭐ SD-SUM-BBALL ⚾'!$G$1:$G461, '⭐ SD-SUM-BBALL ⚾'!$V$1:V461)</f>
        <v>0</v>
      </c>
      <c r="K88" s="744" t="str" cm="1">
        <f t="array" ref="K88">IF(_xlfn.XLOOKUP(D88, '⭐ SD-SUM-BBALL ⚾'!$G$1:$G331, '⭐ SD-SUM-BBALL ⚾'!$O$1:O331)=0, " ", _xlfn.XLOOKUP(D88, '⭐ SD-SUM-BBALL ⚾'!$G$1:$G331, '⭐ SD-SUM-BBALL ⚾'!$O$1:O331))</f>
        <v>Terrence</v>
      </c>
      <c r="L88" s="744" t="str" cm="1">
        <f t="array" ref="L88">IF(_xlfn.XLOOKUP(D88, '⭐ SD-SUM-BBALL ⚾'!$G$1:$G331, '⭐ SD-SUM-BBALL ⚾'!$P$1:P331)=0, " ", _xlfn.XLOOKUP(D88, '⭐ SD-SUM-BBALL ⚾'!$G$1:$G331, '⭐ SD-SUM-BBALL ⚾'!$P$1:P331))</f>
        <v>Long</v>
      </c>
      <c r="M88" s="748"/>
      <c r="N88" s="745" t="b">
        <v>1</v>
      </c>
      <c r="O88" s="745" t="b">
        <v>1</v>
      </c>
      <c r="P88" s="745" t="b">
        <v>1</v>
      </c>
      <c r="Q88" s="745" t="b">
        <v>1</v>
      </c>
      <c r="R88" s="745" t="b">
        <v>1</v>
      </c>
      <c r="S88" s="745" t="b">
        <v>1</v>
      </c>
      <c r="T88" s="745" t="b">
        <v>1</v>
      </c>
      <c r="U88" s="745" t="b">
        <v>1</v>
      </c>
      <c r="V88" s="745" t="b">
        <v>1</v>
      </c>
      <c r="W88" s="745" t="b">
        <v>1</v>
      </c>
      <c r="X88" s="745" t="b">
        <v>1</v>
      </c>
      <c r="Y88" s="745" t="b">
        <v>1</v>
      </c>
      <c r="Z88" s="745" t="b">
        <v>1</v>
      </c>
      <c r="AA88" s="745" t="b">
        <v>1</v>
      </c>
      <c r="AB88" s="745" t="b">
        <v>1</v>
      </c>
      <c r="AC88" s="745" t="b">
        <v>1</v>
      </c>
      <c r="AD88" s="745" t="b">
        <v>1</v>
      </c>
      <c r="AE88" s="745" t="b">
        <v>1</v>
      </c>
      <c r="AF88" s="742"/>
      <c r="AG88" s="746">
        <f>E88</f>
        <v>707</v>
      </c>
      <c r="AH88" s="746">
        <v>4</v>
      </c>
      <c r="AI88" s="746"/>
      <c r="AJ88" s="636">
        <v>8</v>
      </c>
      <c r="AK88" s="637">
        <v>13</v>
      </c>
      <c r="AL88" s="637">
        <v>15</v>
      </c>
      <c r="AM88" s="638">
        <v>16</v>
      </c>
      <c r="AN88" s="638">
        <v>18</v>
      </c>
      <c r="AO88" s="638">
        <v>18</v>
      </c>
      <c r="AP88" s="638">
        <v>20</v>
      </c>
      <c r="AQ88" s="637">
        <v>20</v>
      </c>
      <c r="AR88" s="638">
        <v>22</v>
      </c>
      <c r="AS88" s="638">
        <v>23</v>
      </c>
      <c r="AT88" s="638">
        <v>23</v>
      </c>
      <c r="AU88" s="639">
        <v>23</v>
      </c>
      <c r="AV88" s="747"/>
      <c r="AW88" s="746"/>
      <c r="AX88" s="742"/>
    </row>
    <row r="89" spans="1:50">
      <c r="A89" s="744" t="str" cm="1">
        <f t="array" ref="A89">_xlfn.XLOOKUP(D89, '⭐ SD-SUM-BBALL ⚾'!$G$1:G336, '⭐ SD-SUM-BBALL ⚾'!$A$1:A336)</f>
        <v>X-ERIC-RET</v>
      </c>
      <c r="B89" s="744" t="str" cm="1">
        <f t="array" ref="B89">_xlfn.XLOOKUP(D89, '⭐ SD-SUM-BBALL ⚾'!$G$1:G336, '⭐ SD-SUM-BBALL ⚾'!$C$1:C336)</f>
        <v>Y-ERIC</v>
      </c>
      <c r="C89" s="744" t="str" cm="1">
        <f t="array" ref="C89">_xlfn.XLOOKUP(D89, '⭐ SD-SUM-BBALL ⚾'!$G$1:G336, '⭐ SD-SUM-BBALL ⚾'!$F$1:F336)</f>
        <v>USBDZNM-S</v>
      </c>
      <c r="D89" s="744" t="s">
        <v>3355</v>
      </c>
      <c r="E89" s="634" cm="1">
        <f t="array" ref="E89">_xlfn.XLOOKUP(D89, '⭐ SD-SUM-BBALL ⚾'!$G$1:G332, '⭐ SD-SUM-BBALL ⚾'!$Y$1:Y332)</f>
        <v>707</v>
      </c>
      <c r="F89" s="744" t="str" cm="1">
        <f t="array" ref="F89">_xlfn.XLOOKUP(D89, '⭐ SD-SUM-BBALL ⚾'!$G$1:$G337, '⭐ SD-SUM-BBALL ⚾'!M$1:$M337)</f>
        <v>crossroadsbaseballseries@gmail.com</v>
      </c>
      <c r="G89" s="744" t="str" cm="1">
        <f t="array" ref="G89">IF(_xlfn.XLOOKUP(D89, '⭐ SD-SUM-BBALL ⚾'!$G$1:$G332, '⭐ SD-SUM-BBALL ⚾'!$N$1:N332)=0, " ", _xlfn.XLOOKUP(D89, '⭐ SD-SUM-BBALL ⚾'!$G$1:$G332, '⭐ SD-SUM-BBALL ⚾'!$N$1:N332))</f>
        <v>gbeemer50@gmail.com</v>
      </c>
      <c r="H89" s="635" t="str" cm="1">
        <f t="array" ref="H89">_xlfn.XLOOKUP(D89, '⭐ SD-SUM-BBALL ⚾'!$G$1:$G462, '⭐ SD-SUM-BBALL ⚾'!$H$1:$H462)</f>
        <v>Centennial Park</v>
      </c>
      <c r="I89" s="635" t="str" cm="1">
        <f t="array" ref="I89">_xlfn.XLOOKUP(D89, '⭐ SD-SUM-BBALL ⚾'!$G$1:$G462, '⭐ SD-SUM-BBALL ⚾'!$AO$1:AO462)</f>
        <v>323 Union Blvd Clayton, OH 45322</v>
      </c>
      <c r="J89" s="635" t="str" cm="1">
        <f t="array" ref="J89">_xlfn.XLOOKUP(D89, '⭐ SD-SUM-BBALL ⚾'!$G$1:$G462, '⭐ SD-SUM-BBALL ⚾'!$V$1:V462)</f>
        <v>937-307-7988</v>
      </c>
      <c r="K89" s="744" t="str" cm="1">
        <f t="array" ref="K89">IF(_xlfn.XLOOKUP(D89, '⭐ SD-SUM-BBALL ⚾'!$G$1:$G333, '⭐ SD-SUM-BBALL ⚾'!$O$1:O333)=0, " ", _xlfn.XLOOKUP(D89, '⭐ SD-SUM-BBALL ⚾'!$G$1:$G333, '⭐ SD-SUM-BBALL ⚾'!$O$1:O333))</f>
        <v>Gregg</v>
      </c>
      <c r="L89" s="744" t="str" cm="1">
        <f t="array" ref="L89">IF(_xlfn.XLOOKUP(D89, '⭐ SD-SUM-BBALL ⚾'!$G$1:$G333, '⭐ SD-SUM-BBALL ⚾'!$P$1:P333)=0, " ", _xlfn.XLOOKUP(D89, '⭐ SD-SUM-BBALL ⚾'!$G$1:$G333, '⭐ SD-SUM-BBALL ⚾'!$P$1:P333))</f>
        <v>Beemer</v>
      </c>
      <c r="M89" s="748"/>
      <c r="N89" s="745" t="b">
        <v>1</v>
      </c>
      <c r="O89" s="745" t="b">
        <v>1</v>
      </c>
      <c r="P89" s="745" t="b">
        <v>1</v>
      </c>
      <c r="Q89" s="745" t="b">
        <v>1</v>
      </c>
      <c r="R89" s="745" t="b">
        <v>1</v>
      </c>
      <c r="S89" s="745" t="b">
        <v>1</v>
      </c>
      <c r="T89" s="745" t="b">
        <v>1</v>
      </c>
      <c r="U89" s="745" t="b">
        <v>1</v>
      </c>
      <c r="V89" s="745" t="b">
        <v>1</v>
      </c>
      <c r="W89" s="745" t="b">
        <v>1</v>
      </c>
      <c r="X89" s="745" t="b">
        <v>1</v>
      </c>
      <c r="Y89" s="745" t="b">
        <v>1</v>
      </c>
      <c r="Z89" s="745" t="b">
        <v>1</v>
      </c>
      <c r="AA89" s="745" t="b">
        <v>0</v>
      </c>
      <c r="AB89" s="745" t="b">
        <v>1</v>
      </c>
      <c r="AC89" s="745" t="b">
        <v>1</v>
      </c>
      <c r="AD89" s="745" t="b">
        <v>1</v>
      </c>
      <c r="AE89" s="745" t="b">
        <v>0</v>
      </c>
      <c r="AF89" s="742"/>
      <c r="AG89" s="746">
        <f>E89</f>
        <v>707</v>
      </c>
      <c r="AH89" s="746">
        <v>0</v>
      </c>
      <c r="AI89" s="746"/>
      <c r="AJ89" s="636">
        <v>3</v>
      </c>
      <c r="AK89" s="637">
        <v>8</v>
      </c>
      <c r="AL89" s="637">
        <v>11</v>
      </c>
      <c r="AM89" s="638">
        <v>16</v>
      </c>
      <c r="AN89" s="638">
        <v>19</v>
      </c>
      <c r="AO89" s="638">
        <v>20</v>
      </c>
      <c r="AP89" s="638">
        <v>23</v>
      </c>
      <c r="AQ89" s="637">
        <v>25</v>
      </c>
      <c r="AR89" s="638">
        <v>25</v>
      </c>
      <c r="AS89" s="638">
        <v>26</v>
      </c>
      <c r="AT89" s="638">
        <v>26</v>
      </c>
      <c r="AU89" s="639">
        <v>26</v>
      </c>
      <c r="AV89" s="747"/>
      <c r="AW89" s="746"/>
      <c r="AX89" s="742"/>
    </row>
    <row r="90" spans="1:50">
      <c r="A90" s="744" t="str" cm="1">
        <f t="array" ref="A90">_xlfn.XLOOKUP(D90, '⭐ SD-SUM-BBALL ⚾'!$G$1:G339, '⭐ SD-SUM-BBALL ⚾'!$A$1:A339)</f>
        <v>V-ANDRE-RET</v>
      </c>
      <c r="B90" s="744" t="str" cm="1">
        <f t="array" ref="B90">_xlfn.XLOOKUP(D90, '⭐ SD-SUM-BBALL ⚾'!$G$1:G339, '⭐ SD-SUM-BBALL ⚾'!$C$1:C339)</f>
        <v>X-ANDRE</v>
      </c>
      <c r="C90" s="744" t="str" cm="1">
        <f t="array" ref="C90">_xlfn.XLOOKUP(D90, '⭐ SD-SUM-BBALL ⚾'!$G$1:G339, '⭐ SD-SUM-BBALL ⚾'!$F$1:F339)</f>
        <v>USBDCNT-S2-S</v>
      </c>
      <c r="D90" s="744" t="s">
        <v>3132</v>
      </c>
      <c r="E90" s="634" cm="1">
        <f t="array" ref="E90">_xlfn.XLOOKUP(D90, '⭐ SD-SUM-BBALL ⚾'!$G$1:G335, '⭐ SD-SUM-BBALL ⚾'!$Y$1:Y335)</f>
        <v>707</v>
      </c>
      <c r="F90" s="744" t="str" cm="1">
        <f t="array" ref="F90">_xlfn.XLOOKUP(D90, '⭐ SD-SUM-BBALL ⚾'!$G$1:$G340, '⭐ SD-SUM-BBALL ⚾'!M$1:$M340)</f>
        <v>margiet907615@gmail.com</v>
      </c>
      <c r="G90" s="744" t="str" cm="1">
        <f t="array" ref="G90">IF(_xlfn.XLOOKUP(D90, '⭐ SD-SUM-BBALL ⚾'!$G$1:$G335, '⭐ SD-SUM-BBALL ⚾'!$N$1:N335)=0, " ", _xlfn.XLOOKUP(D90, '⭐ SD-SUM-BBALL ⚾'!$G$1:$G335, '⭐ SD-SUM-BBALL ⚾'!$N$1:N335))</f>
        <v>theeldub@gmail.com</v>
      </c>
      <c r="H90" s="635" t="str" cm="1">
        <f t="array" ref="H90">_xlfn.XLOOKUP(D90, '⭐ SD-SUM-BBALL ⚾'!$G$1:$G463, '⭐ SD-SUM-BBALL ⚾'!$H$1:$H463)</f>
        <v>Fly Park</v>
      </c>
      <c r="I90" s="635" t="str" cm="1">
        <f t="array" ref="I90">_xlfn.XLOOKUP(D90, '⭐ SD-SUM-BBALL ⚾'!$G$1:$G463, '⭐ SD-SUM-BBALL ⚾'!$AO$1:AO463)</f>
        <v>3620 N. Chapel Rd. Franklin, TN 37067</v>
      </c>
      <c r="J90" s="635" cm="1">
        <f t="array" ref="J90">_xlfn.XLOOKUP(D90, '⭐ SD-SUM-BBALL ⚾'!$G$1:$G463, '⭐ SD-SUM-BBALL ⚾'!$V$1:V463)</f>
        <v>0</v>
      </c>
      <c r="K90" s="744" t="str" cm="1">
        <f t="array" ref="K90">IF(_xlfn.XLOOKUP(D90, '⭐ SD-SUM-BBALL ⚾'!$G$1:$G336, '⭐ SD-SUM-BBALL ⚾'!$O$1:O336)=0, " ", _xlfn.XLOOKUP(D90, '⭐ SD-SUM-BBALL ⚾'!$G$1:$G336, '⭐ SD-SUM-BBALL ⚾'!$O$1:O336))</f>
        <v>Les</v>
      </c>
      <c r="L90" s="744" t="str" cm="1">
        <f t="array" ref="L90">IF(_xlfn.XLOOKUP(D90, '⭐ SD-SUM-BBALL ⚾'!$G$1:$G336, '⭐ SD-SUM-BBALL ⚾'!$P$1:P336)=0, " ", _xlfn.XLOOKUP(D90, '⭐ SD-SUM-BBALL ⚾'!$G$1:$G336, '⭐ SD-SUM-BBALL ⚾'!$P$1:P336))</f>
        <v>Waldron</v>
      </c>
      <c r="M90" s="748"/>
      <c r="N90" s="745" t="b">
        <v>1</v>
      </c>
      <c r="O90" s="745" t="b">
        <v>1</v>
      </c>
      <c r="P90" s="745" t="b">
        <v>1</v>
      </c>
      <c r="Q90" s="745" t="b">
        <v>1</v>
      </c>
      <c r="R90" s="745" t="b">
        <v>1</v>
      </c>
      <c r="S90" s="745" t="b">
        <v>1</v>
      </c>
      <c r="T90" s="745" t="b">
        <v>1</v>
      </c>
      <c r="U90" s="745" t="b">
        <v>1</v>
      </c>
      <c r="V90" s="745" t="b">
        <v>1</v>
      </c>
      <c r="W90" s="745" t="b">
        <v>1</v>
      </c>
      <c r="X90" s="745" t="b">
        <v>1</v>
      </c>
      <c r="Y90" s="745" t="b">
        <v>1</v>
      </c>
      <c r="Z90" s="745" t="b">
        <v>1</v>
      </c>
      <c r="AA90" s="745" t="b">
        <v>1</v>
      </c>
      <c r="AB90" s="745" t="b">
        <v>1</v>
      </c>
      <c r="AC90" s="745" t="b">
        <v>1</v>
      </c>
      <c r="AD90" s="745" t="b">
        <v>1</v>
      </c>
      <c r="AE90" s="745" t="b">
        <v>1</v>
      </c>
      <c r="AF90" s="742"/>
      <c r="AG90" s="746">
        <f>E90</f>
        <v>707</v>
      </c>
      <c r="AH90" s="746">
        <v>9</v>
      </c>
      <c r="AI90" s="746"/>
      <c r="AJ90" s="636">
        <v>19</v>
      </c>
      <c r="AK90" s="637">
        <v>26</v>
      </c>
      <c r="AL90" s="637">
        <v>30</v>
      </c>
      <c r="AM90" s="638">
        <v>37</v>
      </c>
      <c r="AN90" s="638">
        <v>39</v>
      </c>
      <c r="AO90" s="638">
        <v>42</v>
      </c>
      <c r="AP90" s="638">
        <v>46</v>
      </c>
      <c r="AQ90" s="637">
        <v>50</v>
      </c>
      <c r="AR90" s="638">
        <v>50</v>
      </c>
      <c r="AS90" s="638">
        <v>55</v>
      </c>
      <c r="AT90" s="638">
        <v>55</v>
      </c>
      <c r="AU90" s="639">
        <v>55</v>
      </c>
      <c r="AV90" s="747"/>
      <c r="AW90" s="746"/>
      <c r="AX90" s="742"/>
    </row>
    <row r="91" spans="1:50">
      <c r="A91" s="744" t="str" cm="1">
        <f t="array" ref="A91">_xlfn.XLOOKUP(D91, '⭐ SD-SUM-BBALL ⚾'!$G$1:G385, '⭐ SD-SUM-BBALL ⚾'!$A$1:A385)</f>
        <v>O-ROGER-NEW</v>
      </c>
      <c r="B91" s="744" t="str" cm="1">
        <f t="array" ref="B91">_xlfn.XLOOKUP(D91, '⭐ SD-SUM-BBALL ⚾'!$G$1:G385, '⭐ SD-SUM-BBALL ⚾'!$C$1:C385)</f>
        <v>O-ROGER</v>
      </c>
      <c r="C91" s="744" t="str" cm="1">
        <f t="array" ref="C91">_xlfn.XLOOKUP(D91, '⭐ SD-SUM-BBALL ⚾'!$G$1:G385, '⭐ SD-SUM-BBALL ⚾'!$F$1:F385)</f>
        <v>USBDUSFR1-S</v>
      </c>
      <c r="D91" s="744" t="s">
        <v>3028</v>
      </c>
      <c r="E91" s="634" cm="1">
        <f t="array" ref="E91">_xlfn.XLOOKUP(D91, '⭐ SD-SUM-BBALL ⚾'!$G$1:G336, '⭐ SD-SUM-BBALL ⚾'!$Y$1:Y336)</f>
        <v>707</v>
      </c>
      <c r="F91" s="744" t="str" cm="1">
        <f t="array" ref="F91">_xlfn.XLOOKUP(D91, '⭐ SD-SUM-BBALL ⚾'!$G$1:$G390, '⭐ SD-SUM-BBALL ⚾'!M$1:$M390)</f>
        <v>info@pegsbaseball.com</v>
      </c>
      <c r="G91" s="744" t="str" cm="1">
        <f t="array" ref="G91">IF(_xlfn.XLOOKUP(D91, '⭐ SD-SUM-BBALL ⚾'!$G$1:$G336, '⭐ SD-SUM-BBALL ⚾'!$N$1:N336)=0, " ", _xlfn.XLOOKUP(D91, '⭐ SD-SUM-BBALL ⚾'!$G$1:$G336, '⭐ SD-SUM-BBALL ⚾'!$N$1:N336))</f>
        <v xml:space="preserve"> </v>
      </c>
      <c r="H91" s="635" t="str" cm="1">
        <f t="array" ref="H91">_xlfn.XLOOKUP(D91, '⭐ SD-SUM-BBALL ⚾'!$G$1:$G464, '⭐ SD-SUM-BBALL ⚾'!$H$1:$H464)</f>
        <v>Glacken Park</v>
      </c>
      <c r="I91" s="635" t="str" cm="1">
        <f t="array" ref="I91">_xlfn.XLOOKUP(D91, '⭐ SD-SUM-BBALL ⚾'!$G$1:$G464, '⭐ SD-SUM-BBALL ⚾'!$AO$1:AO464)</f>
        <v>51 Terrance Ave Freeport, NY 11520</v>
      </c>
      <c r="J91" s="635" t="str" cm="1">
        <f t="array" ref="J91">_xlfn.XLOOKUP(D91, '⭐ SD-SUM-BBALL ⚾'!$G$1:$G464, '⭐ SD-SUM-BBALL ⚾'!$V$1:V464)</f>
        <v>347-992-1736</v>
      </c>
      <c r="K91" s="744" t="str" cm="1">
        <f t="array" ref="K91">IF(_xlfn.XLOOKUP(D91, '⭐ SD-SUM-BBALL ⚾'!$G$1:$G337, '⭐ SD-SUM-BBALL ⚾'!$O$1:O337)=0, " ", _xlfn.XLOOKUP(D91, '⭐ SD-SUM-BBALL ⚾'!$G$1:$G337, '⭐ SD-SUM-BBALL ⚾'!$O$1:O337))</f>
        <v>Roger</v>
      </c>
      <c r="L91" s="744" t="str" cm="1">
        <f t="array" ref="L91">IF(_xlfn.XLOOKUP(D91, '⭐ SD-SUM-BBALL ⚾'!$G$1:$G337, '⭐ SD-SUM-BBALL ⚾'!$P$1:P337)=0, " ", _xlfn.XLOOKUP(D91, '⭐ SD-SUM-BBALL ⚾'!$G$1:$G337, '⭐ SD-SUM-BBALL ⚾'!$P$1:P337))</f>
        <v>Mischel</v>
      </c>
      <c r="M91" s="748"/>
      <c r="N91" s="745" t="b">
        <v>1</v>
      </c>
      <c r="O91" s="745" t="b">
        <v>1</v>
      </c>
      <c r="P91" s="745" t="b">
        <v>1</v>
      </c>
      <c r="Q91" s="745" t="b">
        <v>1</v>
      </c>
      <c r="R91" s="745" t="b">
        <v>1</v>
      </c>
      <c r="S91" s="745" t="b">
        <v>1</v>
      </c>
      <c r="T91" s="745" t="b">
        <v>1</v>
      </c>
      <c r="U91" s="745" t="b">
        <v>1</v>
      </c>
      <c r="V91" s="745" t="b">
        <v>1</v>
      </c>
      <c r="W91" s="745" t="b">
        <v>1</v>
      </c>
      <c r="X91" s="745" t="b">
        <v>1</v>
      </c>
      <c r="Y91" s="745" t="b">
        <v>1</v>
      </c>
      <c r="Z91" s="745" t="b">
        <v>1</v>
      </c>
      <c r="AA91" s="745" t="b">
        <v>0</v>
      </c>
      <c r="AB91" s="745" t="b">
        <v>1</v>
      </c>
      <c r="AC91" s="745" t="b">
        <v>1</v>
      </c>
      <c r="AD91" s="745" t="b">
        <v>1</v>
      </c>
      <c r="AE91" s="745" t="b">
        <v>1</v>
      </c>
      <c r="AF91" s="742"/>
      <c r="AG91" s="746">
        <f>E91</f>
        <v>707</v>
      </c>
      <c r="AH91" s="746">
        <v>0</v>
      </c>
      <c r="AI91" s="746"/>
      <c r="AJ91" s="636">
        <v>1</v>
      </c>
      <c r="AK91" s="637">
        <v>3</v>
      </c>
      <c r="AL91" s="637">
        <v>4</v>
      </c>
      <c r="AM91" s="638">
        <v>4</v>
      </c>
      <c r="AN91" s="638">
        <v>4</v>
      </c>
      <c r="AO91" s="638">
        <v>5</v>
      </c>
      <c r="AP91" s="638">
        <v>7</v>
      </c>
      <c r="AQ91" s="637">
        <v>7</v>
      </c>
      <c r="AR91" s="638">
        <v>8</v>
      </c>
      <c r="AS91" s="638">
        <v>9</v>
      </c>
      <c r="AT91" s="638">
        <v>9</v>
      </c>
      <c r="AU91" s="639">
        <v>9</v>
      </c>
      <c r="AV91" s="747"/>
      <c r="AW91" s="746"/>
      <c r="AX91" s="742"/>
    </row>
    <row r="92" spans="1:50">
      <c r="A92" s="744" t="str" cm="1">
        <f t="array" ref="A92">_xlfn.XLOOKUP(D92, '⭐ SD-SUM-BBALL ⚾'!$G$1:G340, '⭐ SD-SUM-BBALL ⚾'!$A$1:A340)</f>
        <v>V-ANDRE-RET</v>
      </c>
      <c r="B92" s="744" t="str" cm="1">
        <f t="array" ref="B92">_xlfn.XLOOKUP(D92, '⭐ SD-SUM-BBALL ⚾'!$G$1:G340, '⭐ SD-SUM-BBALL ⚾'!$C$1:C340)</f>
        <v>X-ANDRE</v>
      </c>
      <c r="C92" s="744" t="str" cm="1">
        <f t="array" ref="C92">_xlfn.XLOOKUP(D92, '⭐ SD-SUM-BBALL ⚾'!$G$1:G340, '⭐ SD-SUM-BBALL ⚾'!$F$1:F340)</f>
        <v>USBDGT1-S</v>
      </c>
      <c r="D92" s="744" t="s">
        <v>3138</v>
      </c>
      <c r="E92" s="634" cm="1">
        <f t="array" ref="E92">_xlfn.XLOOKUP(D92, '⭐ SD-SUM-BBALL ⚾'!$G$1:G339, '⭐ SD-SUM-BBALL ⚾'!$Y$1:Y339)</f>
        <v>707</v>
      </c>
      <c r="F92" s="744" t="str" cm="1">
        <f t="array" ref="F92">_xlfn.XLOOKUP(D92, '⭐ SD-SUM-BBALL ⚾'!$G$1:$G341, '⭐ SD-SUM-BBALL ⚾'!M$1:$M341)</f>
        <v>margiet907615@gmail.com</v>
      </c>
      <c r="G92" s="744" t="str" cm="1">
        <f t="array" ref="G92">IF(_xlfn.XLOOKUP(D92, '⭐ SD-SUM-BBALL ⚾'!$G$1:$G339, '⭐ SD-SUM-BBALL ⚾'!$N$1:N339)=0, " ", _xlfn.XLOOKUP(D92, '⭐ SD-SUM-BBALL ⚾'!$G$1:$G339, '⭐ SD-SUM-BBALL ⚾'!$N$1:N339))</f>
        <v>Just1swing@yahoo.com</v>
      </c>
      <c r="H92" s="635" t="str" cm="1">
        <f t="array" ref="H92">_xlfn.XLOOKUP(D92, '⭐ SD-SUM-BBALL ⚾'!$G$1:$G465, '⭐ SD-SUM-BBALL ⚾'!$H$1:$H465)</f>
        <v>Sports at the Beach</v>
      </c>
      <c r="I92" s="635" t="str" cm="1">
        <f t="array" ref="I92">_xlfn.XLOOKUP(D92, '⭐ SD-SUM-BBALL ⚾'!$G$1:$G465, '⭐ SD-SUM-BBALL ⚾'!$AO$1:AO465)</f>
        <v>22518 Lewes Georgetown Hwy Georgetown, DE 19947</v>
      </c>
      <c r="J92" s="635" cm="1">
        <f t="array" ref="J92">_xlfn.XLOOKUP(D92, '⭐ SD-SUM-BBALL ⚾'!$G$1:$G465, '⭐ SD-SUM-BBALL ⚾'!$V$1:V465)</f>
        <v>0</v>
      </c>
      <c r="K92" s="744" t="str" cm="1">
        <f t="array" ref="K92">IF(_xlfn.XLOOKUP(D92, '⭐ SD-SUM-BBALL ⚾'!$G$1:$G340, '⭐ SD-SUM-BBALL ⚾'!$O$1:O340)=0, " ", _xlfn.XLOOKUP(D92, '⭐ SD-SUM-BBALL ⚾'!$G$1:$G340, '⭐ SD-SUM-BBALL ⚾'!$O$1:O340))</f>
        <v>Stoney</v>
      </c>
      <c r="L92" s="744" t="str" cm="1">
        <f t="array" ref="L92">IF(_xlfn.XLOOKUP(D92, '⭐ SD-SUM-BBALL ⚾'!$G$1:$G340, '⭐ SD-SUM-BBALL ⚾'!$P$1:P340)=0, " ", _xlfn.XLOOKUP(D92, '⭐ SD-SUM-BBALL ⚾'!$G$1:$G340, '⭐ SD-SUM-BBALL ⚾'!$P$1:P340))</f>
        <v>Briggs</v>
      </c>
      <c r="M92" s="748"/>
      <c r="N92" s="745" t="b">
        <v>1</v>
      </c>
      <c r="O92" s="745" t="b">
        <v>1</v>
      </c>
      <c r="P92" s="745" t="b">
        <v>1</v>
      </c>
      <c r="Q92" s="745" t="b">
        <v>1</v>
      </c>
      <c r="R92" s="745" t="b">
        <v>1</v>
      </c>
      <c r="S92" s="745" t="b">
        <v>1</v>
      </c>
      <c r="T92" s="745" t="b">
        <v>1</v>
      </c>
      <c r="U92" s="745" t="b">
        <v>1</v>
      </c>
      <c r="V92" s="745" t="b">
        <v>1</v>
      </c>
      <c r="W92" s="745" t="b">
        <v>1</v>
      </c>
      <c r="X92" s="745" t="b">
        <v>1</v>
      </c>
      <c r="Y92" s="745" t="b">
        <v>1</v>
      </c>
      <c r="Z92" s="745" t="b">
        <v>1</v>
      </c>
      <c r="AA92" s="745" t="b">
        <v>1</v>
      </c>
      <c r="AB92" s="745" t="b">
        <v>1</v>
      </c>
      <c r="AC92" s="745" t="b">
        <v>1</v>
      </c>
      <c r="AD92" s="745" t="b">
        <v>1</v>
      </c>
      <c r="AE92" s="745" t="b">
        <v>1</v>
      </c>
      <c r="AF92" s="742"/>
      <c r="AG92" s="746">
        <f>E92</f>
        <v>707</v>
      </c>
      <c r="AH92" s="746">
        <v>1</v>
      </c>
      <c r="AI92" s="746"/>
      <c r="AJ92" s="636">
        <v>2</v>
      </c>
      <c r="AK92" s="637">
        <v>5</v>
      </c>
      <c r="AL92" s="637">
        <v>6</v>
      </c>
      <c r="AM92" s="638">
        <v>6</v>
      </c>
      <c r="AN92" s="638">
        <v>8</v>
      </c>
      <c r="AO92" s="638">
        <v>9</v>
      </c>
      <c r="AP92" s="638">
        <v>9</v>
      </c>
      <c r="AQ92" s="637">
        <v>9</v>
      </c>
      <c r="AR92" s="638">
        <v>17</v>
      </c>
      <c r="AS92" s="638">
        <v>17</v>
      </c>
      <c r="AT92" s="638">
        <v>17</v>
      </c>
      <c r="AU92" s="639">
        <v>17</v>
      </c>
      <c r="AV92" s="747"/>
      <c r="AW92" s="746"/>
      <c r="AX92" s="742"/>
    </row>
    <row r="93" spans="1:50">
      <c r="A93" s="744" t="str" cm="1">
        <f t="array" ref="A93">_xlfn.XLOOKUP(D93, '⭐ SD-SUM-BBALL ⚾'!$G$1:G345, '⭐ SD-SUM-BBALL ⚾'!$A$1:A345)</f>
        <v>X-ERIC-RET</v>
      </c>
      <c r="B93" s="744" t="str" cm="1">
        <f t="array" ref="B93">_xlfn.XLOOKUP(D93, '⭐ SD-SUM-BBALL ⚾'!$G$1:G345, '⭐ SD-SUM-BBALL ⚾'!$C$1:C345)</f>
        <v>Y-ERIC</v>
      </c>
      <c r="C93" s="744" t="str" cm="1">
        <f t="array" ref="C93">_xlfn.XLOOKUP(D93, '⭐ SD-SUM-BBALL ⚾'!$G$1:G345, '⭐ SD-SUM-BBALL ⚾'!$F$1:F345)</f>
        <v>USBDZLIV2-S</v>
      </c>
      <c r="D93" s="744" t="s">
        <v>3360</v>
      </c>
      <c r="E93" s="634" cm="1">
        <f t="array" ref="E93">_xlfn.XLOOKUP(D93, '⭐ SD-SUM-BBALL ⚾'!$G$1:G350, '⭐ SD-SUM-BBALL ⚾'!$Y$1:Y350)</f>
        <v>707</v>
      </c>
      <c r="F93" s="744" t="str" cm="1">
        <f t="array" ref="F93">_xlfn.XLOOKUP(D93, '⭐ SD-SUM-BBALL ⚾'!$G$1:$G347, '⭐ SD-SUM-BBALL ⚾'!M$1:$M347)</f>
        <v>crossroadsbaseballseries@gmail.com</v>
      </c>
      <c r="G93" s="744" t="str" cm="1">
        <f t="array" ref="G93">IF(_xlfn.XLOOKUP(D93, '⭐ SD-SUM-BBALL ⚾'!$G$1:$G351, '⭐ SD-SUM-BBALL ⚾'!$N$1:N351)=0, " ", _xlfn.XLOOKUP(D93, '⭐ SD-SUM-BBALL ⚾'!$G$1:$G351, '⭐ SD-SUM-BBALL ⚾'!$N$1:N351))</f>
        <v>rfay@schoolcraft.edu</v>
      </c>
      <c r="H93" s="635" t="str" cm="1">
        <f t="array" ref="H93">_xlfn.XLOOKUP(D93, '⭐ SD-SUM-BBALL ⚾'!$G$1:$G466, '⭐ SD-SUM-BBALL ⚾'!$H$1:$H466)</f>
        <v>Clarenceville HS</v>
      </c>
      <c r="I93" s="635" t="str" cm="1">
        <f t="array" ref="I93">_xlfn.XLOOKUP(D93, '⭐ SD-SUM-BBALL ⚾'!$G$1:$G466, '⭐ SD-SUM-BBALL ⚾'!$AO$1:AO466)</f>
        <v>20155 Middlebelt Rd. Livonia, MI 48152</v>
      </c>
      <c r="J93" s="635" t="str" cm="1">
        <f t="array" ref="J93">_xlfn.XLOOKUP(D93, '⭐ SD-SUM-BBALL ⚾'!$G$1:$G466, '⭐ SD-SUM-BBALL ⚾'!$V$1:V466)</f>
        <v>734-260-3266</v>
      </c>
      <c r="K93" s="744" t="str" cm="1">
        <f t="array" ref="K93">IF(_xlfn.XLOOKUP(D93, '⭐ SD-SUM-BBALL ⚾'!$G$1:$G351, '⭐ SD-SUM-BBALL ⚾'!$O$1:O351)=0, " ", _xlfn.XLOOKUP(D93, '⭐ SD-SUM-BBALL ⚾'!$G$1:$G351, '⭐ SD-SUM-BBALL ⚾'!$O$1:O351))</f>
        <v>Rob</v>
      </c>
      <c r="L93" s="744" t="str" cm="1">
        <f t="array" ref="L93">IF(_xlfn.XLOOKUP(D93, '⭐ SD-SUM-BBALL ⚾'!$G$1:$G351, '⭐ SD-SUM-BBALL ⚾'!$P$1:P351)=0, " ", _xlfn.XLOOKUP(D93, '⭐ SD-SUM-BBALL ⚾'!$G$1:$G351, '⭐ SD-SUM-BBALL ⚾'!$P$1:P351))</f>
        <v>Fay</v>
      </c>
      <c r="M93" s="748"/>
      <c r="N93" s="745" t="b">
        <v>1</v>
      </c>
      <c r="O93" s="745" t="b">
        <v>1</v>
      </c>
      <c r="P93" s="745" t="b">
        <v>1</v>
      </c>
      <c r="Q93" s="745" t="b">
        <v>1</v>
      </c>
      <c r="R93" s="745" t="b">
        <v>1</v>
      </c>
      <c r="S93" s="745" t="b">
        <v>1</v>
      </c>
      <c r="T93" s="745" t="b">
        <v>1</v>
      </c>
      <c r="U93" s="745" t="b">
        <v>1</v>
      </c>
      <c r="V93" s="745" t="b">
        <v>1</v>
      </c>
      <c r="W93" s="745" t="b">
        <v>1</v>
      </c>
      <c r="X93" s="745" t="b">
        <v>1</v>
      </c>
      <c r="Y93" s="745" t="b">
        <v>1</v>
      </c>
      <c r="Z93" s="745" t="b">
        <v>1</v>
      </c>
      <c r="AA93" s="745" t="b">
        <v>1</v>
      </c>
      <c r="AB93" s="745" t="b">
        <v>1</v>
      </c>
      <c r="AC93" s="745" t="b">
        <v>1</v>
      </c>
      <c r="AD93" s="745" t="b">
        <v>1</v>
      </c>
      <c r="AE93" s="745" t="b">
        <v>1</v>
      </c>
      <c r="AF93" s="742"/>
      <c r="AG93" s="746">
        <f>E93</f>
        <v>707</v>
      </c>
      <c r="AH93" s="746">
        <v>11</v>
      </c>
      <c r="AI93" s="746"/>
      <c r="AJ93" s="636">
        <v>13</v>
      </c>
      <c r="AK93" s="637">
        <v>16</v>
      </c>
      <c r="AL93" s="637">
        <v>19</v>
      </c>
      <c r="AM93" s="638">
        <v>21</v>
      </c>
      <c r="AN93" s="638">
        <v>23</v>
      </c>
      <c r="AO93" s="638">
        <v>27</v>
      </c>
      <c r="AP93" s="638">
        <v>32</v>
      </c>
      <c r="AQ93" s="637">
        <v>39</v>
      </c>
      <c r="AR93" s="638">
        <v>40</v>
      </c>
      <c r="AS93" s="638">
        <v>41</v>
      </c>
      <c r="AT93" s="638">
        <v>41</v>
      </c>
      <c r="AU93" s="639">
        <v>41</v>
      </c>
      <c r="AV93" s="747"/>
      <c r="AW93" s="746"/>
      <c r="AX93" s="742"/>
    </row>
    <row r="94" spans="1:50">
      <c r="A94" s="744" t="str" cm="1">
        <f t="array" ref="A94">_xlfn.XLOOKUP(D94, '⭐ SD-SUM-BBALL ⚾'!$G$1:G353, '⭐ SD-SUM-BBALL ⚾'!$A$1:A353)</f>
        <v>B-RET</v>
      </c>
      <c r="B94" s="744" t="str" cm="1">
        <f t="array" ref="B94">_xlfn.XLOOKUP(D94, '⭐ SD-SUM-BBALL ⚾'!$G$1:G353, '⭐ SD-SUM-BBALL ⚾'!$C$1:C353)</f>
        <v>D-RET</v>
      </c>
      <c r="C94" s="744" t="str" cm="1">
        <f t="array" ref="C94">_xlfn.XLOOKUP(D94, '⭐ SD-SUM-BBALL ⚾'!$G$1:G353, '⭐ SD-SUM-BBALL ⚾'!$F$1:F353)</f>
        <v>USBDTCA-S</v>
      </c>
      <c r="D94" s="744" t="s">
        <v>2998</v>
      </c>
      <c r="E94" s="634" cm="1">
        <f t="array" ref="E94">_xlfn.XLOOKUP(D94, '⭐ SD-SUM-BBALL ⚾'!$G$1:G356, '⭐ SD-SUM-BBALL ⚾'!$Y$1:Y356)</f>
        <v>707</v>
      </c>
      <c r="F94" s="744" t="str" cm="1">
        <f t="array" ref="F94">_xlfn.XLOOKUP(D94, '⭐ SD-SUM-BBALL ⚾'!$G$1:$G355, '⭐ SD-SUM-BBALL ⚾'!M$1:$M355)</f>
        <v>jwisnewski@dccs.org</v>
      </c>
      <c r="G94" s="744" t="str" cm="1">
        <f t="array" ref="G94">IF(_xlfn.XLOOKUP(D94, '⭐ SD-SUM-BBALL ⚾'!$G$1:$G359, '⭐ SD-SUM-BBALL ⚾'!$N$1:N359)=0, " ", _xlfn.XLOOKUP(D94, '⭐ SD-SUM-BBALL ⚾'!$G$1:$G359, '⭐ SD-SUM-BBALL ⚾'!$N$1:N359))</f>
        <v xml:space="preserve"> </v>
      </c>
      <c r="H94" s="635" t="str" cm="1">
        <f t="array" ref="H94">_xlfn.XLOOKUP(D94, '⭐ SD-SUM-BBALL ⚾'!$G$1:$G467, '⭐ SD-SUM-BBALL ⚾'!$H$1:$H467)</f>
        <v>The Christian Academy</v>
      </c>
      <c r="I94" s="635" t="str" cm="1">
        <f t="array" ref="I94">_xlfn.XLOOKUP(D94, '⭐ SD-SUM-BBALL ⚾'!$G$1:$G467, '⭐ SD-SUM-BBALL ⚾'!$AO$1:AO467)</f>
        <v>4301 Chandler Dr. Brookhaven, PA 19015</v>
      </c>
      <c r="J94" s="635" t="str" cm="1">
        <f t="array" ref="J94">_xlfn.XLOOKUP(D94, '⭐ SD-SUM-BBALL ⚾'!$G$1:$G467, '⭐ SD-SUM-BBALL ⚾'!$V$1:V467)</f>
        <v>610-357-5881</v>
      </c>
      <c r="K94" s="744" t="str" cm="1">
        <f t="array" ref="K94">IF(_xlfn.XLOOKUP(D94, '⭐ SD-SUM-BBALL ⚾'!$G$1:$G359, '⭐ SD-SUM-BBALL ⚾'!$O$1:O359)=0, " ", _xlfn.XLOOKUP(D94, '⭐ SD-SUM-BBALL ⚾'!$G$1:$G359, '⭐ SD-SUM-BBALL ⚾'!$O$1:O359))</f>
        <v>Jeff</v>
      </c>
      <c r="L94" s="744" t="str" cm="1">
        <f t="array" ref="L94">IF(_xlfn.XLOOKUP(D94, '⭐ SD-SUM-BBALL ⚾'!$G$1:$G359, '⭐ SD-SUM-BBALL ⚾'!$P$1:P359)=0, " ", _xlfn.XLOOKUP(D94, '⭐ SD-SUM-BBALL ⚾'!$G$1:$G359, '⭐ SD-SUM-BBALL ⚾'!$P$1:P359))</f>
        <v>Wisnewski</v>
      </c>
      <c r="M94" s="748"/>
      <c r="N94" s="745" t="b">
        <v>1</v>
      </c>
      <c r="O94" s="745" t="b">
        <v>1</v>
      </c>
      <c r="P94" s="745" t="b">
        <v>1</v>
      </c>
      <c r="Q94" s="745" t="b">
        <v>1</v>
      </c>
      <c r="R94" s="745" t="b">
        <v>1</v>
      </c>
      <c r="S94" s="745" t="b">
        <v>1</v>
      </c>
      <c r="T94" s="745" t="b">
        <v>1</v>
      </c>
      <c r="U94" s="745" t="b">
        <v>1</v>
      </c>
      <c r="V94" s="745" t="b">
        <v>1</v>
      </c>
      <c r="W94" s="745" t="b">
        <v>1</v>
      </c>
      <c r="X94" s="745" t="b">
        <v>1</v>
      </c>
      <c r="Y94" s="745" t="b">
        <v>1</v>
      </c>
      <c r="Z94" s="745" t="b">
        <v>1</v>
      </c>
      <c r="AA94" s="745" t="b">
        <v>1</v>
      </c>
      <c r="AB94" s="745" t="b">
        <v>1</v>
      </c>
      <c r="AC94" s="745" t="b">
        <v>1</v>
      </c>
      <c r="AD94" s="745" t="b">
        <v>1</v>
      </c>
      <c r="AE94" s="745" t="b">
        <v>1</v>
      </c>
      <c r="AF94" s="742"/>
      <c r="AG94" s="746">
        <f>E94</f>
        <v>707</v>
      </c>
      <c r="AH94" s="746">
        <v>4</v>
      </c>
      <c r="AI94" s="746"/>
      <c r="AJ94" s="636">
        <v>7</v>
      </c>
      <c r="AK94" s="637">
        <v>9</v>
      </c>
      <c r="AL94" s="637">
        <v>9</v>
      </c>
      <c r="AM94" s="638">
        <v>15</v>
      </c>
      <c r="AN94" s="638">
        <v>16</v>
      </c>
      <c r="AO94" s="638">
        <v>16</v>
      </c>
      <c r="AP94" s="638">
        <v>19</v>
      </c>
      <c r="AQ94" s="637">
        <v>20</v>
      </c>
      <c r="AR94" s="638">
        <v>19</v>
      </c>
      <c r="AS94" s="638">
        <v>19</v>
      </c>
      <c r="AT94" s="638">
        <v>19</v>
      </c>
      <c r="AU94" s="639">
        <v>19</v>
      </c>
      <c r="AV94" s="747"/>
      <c r="AW94" s="746"/>
      <c r="AX94" s="742"/>
    </row>
    <row r="95" spans="1:50">
      <c r="A95" s="744" t="str" cm="1">
        <f t="array" ref="A95">_xlfn.XLOOKUP(D95, '⭐ SD-SUM-BBALL ⚾'!$G$1:G356, '⭐ SD-SUM-BBALL ⚾'!$A$1:A356)</f>
        <v>X-ERIC-RET</v>
      </c>
      <c r="B95" s="744" t="str" cm="1">
        <f t="array" ref="B95">_xlfn.XLOOKUP(D95, '⭐ SD-SUM-BBALL ⚾'!$G$1:G356, '⭐ SD-SUM-BBALL ⚾'!$C$1:C356)</f>
        <v>Y-ERIC</v>
      </c>
      <c r="C95" s="744" t="str" cm="1">
        <f t="array" ref="C95">_xlfn.XLOOKUP(D95, '⭐ SD-SUM-BBALL ⚾'!$G$1:G356, '⭐ SD-SUM-BBALL ⚾'!$F$1:F356)</f>
        <v>USBDZPCH-S</v>
      </c>
      <c r="D95" s="744" t="s">
        <v>3362</v>
      </c>
      <c r="E95" s="634" cm="1">
        <f t="array" ref="E95">_xlfn.XLOOKUP(D95, '⭐ SD-SUM-BBALL ⚾'!$G$1:G359, '⭐ SD-SUM-BBALL ⚾'!$Y$1:Y359)</f>
        <v>707</v>
      </c>
      <c r="F95" s="744" t="str" cm="1">
        <f t="array" ref="F95">_xlfn.XLOOKUP(D95, '⭐ SD-SUM-BBALL ⚾'!$G$1:$G358, '⭐ SD-SUM-BBALL ⚾'!M$1:$M358)</f>
        <v>crossroadsbaseballseries@gmail.com</v>
      </c>
      <c r="G95" s="744" t="str" cm="1">
        <f t="array" ref="G95">IF(_xlfn.XLOOKUP(D95, '⭐ SD-SUM-BBALL ⚾'!$G$1:$G363, '⭐ SD-SUM-BBALL ⚾'!$N$1:N363)=0, " ", _xlfn.XLOOKUP(D95, '⭐ SD-SUM-BBALL ⚾'!$G$1:$G363, '⭐ SD-SUM-BBALL ⚾'!$N$1:N363))</f>
        <v>mickeylosey14@gmail.com</v>
      </c>
      <c r="H95" s="635" t="str" cm="1">
        <f t="array" ref="H95">_xlfn.XLOOKUP(D95, '⭐ SD-SUM-BBALL ⚾'!$G$1:$G468, '⭐ SD-SUM-BBALL ⚾'!$H$1:$H468)</f>
        <v>West Portage Little League</v>
      </c>
      <c r="I95" s="635" t="str" cm="1">
        <f t="array" ref="I95">_xlfn.XLOOKUP(D95, '⭐ SD-SUM-BBALL ⚾'!$G$1:$G468, '⭐ SD-SUM-BBALL ⚾'!$AO$1:AO468)</f>
        <v>6669 S. 12th St. Portage, MI 49024</v>
      </c>
      <c r="J95" s="635" t="str" cm="1">
        <f t="array" ref="J95">_xlfn.XLOOKUP(D95, '⭐ SD-SUM-BBALL ⚾'!$G$1:$G468, '⭐ SD-SUM-BBALL ⚾'!$V$1:V468)</f>
        <v>269-993-8561</v>
      </c>
      <c r="K95" s="744" t="str" cm="1">
        <f t="array" ref="K95">IF(_xlfn.XLOOKUP(D95, '⭐ SD-SUM-BBALL ⚾'!$G$1:$G363, '⭐ SD-SUM-BBALL ⚾'!$O$1:O363)=0, " ", _xlfn.XLOOKUP(D95, '⭐ SD-SUM-BBALL ⚾'!$G$1:$G363, '⭐ SD-SUM-BBALL ⚾'!$O$1:O363))</f>
        <v>Mickey</v>
      </c>
      <c r="L95" s="744" t="str" cm="1">
        <f t="array" ref="L95">IF(_xlfn.XLOOKUP(D95, '⭐ SD-SUM-BBALL ⚾'!$G$1:$G363, '⭐ SD-SUM-BBALL ⚾'!$P$1:P363)=0, " ", _xlfn.XLOOKUP(D95, '⭐ SD-SUM-BBALL ⚾'!$G$1:$G363, '⭐ SD-SUM-BBALL ⚾'!$P$1:P363))</f>
        <v>Losey</v>
      </c>
      <c r="M95" s="748"/>
      <c r="N95" s="745" t="b">
        <v>1</v>
      </c>
      <c r="O95" s="745" t="b">
        <v>1</v>
      </c>
      <c r="P95" s="745" t="b">
        <v>1</v>
      </c>
      <c r="Q95" s="745" t="b">
        <v>1</v>
      </c>
      <c r="R95" s="745" t="b">
        <v>1</v>
      </c>
      <c r="S95" s="745" t="b">
        <v>1</v>
      </c>
      <c r="T95" s="745" t="b">
        <v>1</v>
      </c>
      <c r="U95" s="745" t="b">
        <v>1</v>
      </c>
      <c r="V95" s="745" t="b">
        <v>1</v>
      </c>
      <c r="W95" s="745" t="b">
        <v>1</v>
      </c>
      <c r="X95" s="745" t="b">
        <v>1</v>
      </c>
      <c r="Y95" s="745" t="b">
        <v>1</v>
      </c>
      <c r="Z95" s="745" t="b">
        <v>1</v>
      </c>
      <c r="AA95" s="745" t="b">
        <v>1</v>
      </c>
      <c r="AB95" s="745" t="b">
        <v>1</v>
      </c>
      <c r="AC95" s="745" t="b">
        <v>1</v>
      </c>
      <c r="AD95" s="745" t="b">
        <v>1</v>
      </c>
      <c r="AE95" s="745" t="b">
        <v>0</v>
      </c>
      <c r="AF95" s="742"/>
      <c r="AG95" s="746">
        <f>E95</f>
        <v>707</v>
      </c>
      <c r="AH95" s="746">
        <v>4</v>
      </c>
      <c r="AI95" s="746"/>
      <c r="AJ95" s="636">
        <v>13</v>
      </c>
      <c r="AK95" s="637">
        <v>17</v>
      </c>
      <c r="AL95" s="637">
        <v>19</v>
      </c>
      <c r="AM95" s="638">
        <v>23</v>
      </c>
      <c r="AN95" s="638">
        <v>26</v>
      </c>
      <c r="AO95" s="638">
        <v>37</v>
      </c>
      <c r="AP95" s="638">
        <v>44</v>
      </c>
      <c r="AQ95" s="637">
        <v>47</v>
      </c>
      <c r="AR95" s="638">
        <v>51</v>
      </c>
      <c r="AS95" s="638">
        <v>52</v>
      </c>
      <c r="AT95" s="638">
        <v>52</v>
      </c>
      <c r="AU95" s="639">
        <v>52</v>
      </c>
      <c r="AV95" s="747"/>
      <c r="AW95" s="746"/>
      <c r="AX95" s="742"/>
    </row>
    <row r="96" spans="1:50" s="544" customFormat="1">
      <c r="A96" s="744" t="str" cm="1">
        <f t="array" ref="A96">_xlfn.XLOOKUP(D96, '⭐ SD-SUM-BBALL ⚾'!$G$1:G369, '⭐ SD-SUM-BBALL ⚾'!$A$1:A369)</f>
        <v>B-RET</v>
      </c>
      <c r="B96" s="744" t="str" cm="1">
        <f t="array" ref="B96">_xlfn.XLOOKUP(D96, '⭐ SD-SUM-BBALL ⚾'!$G$1:G369, '⭐ SD-SUM-BBALL ⚾'!$C$1:C369)</f>
        <v>C-2ND</v>
      </c>
      <c r="C96" s="744" t="str" cm="1">
        <f t="array" ref="C96">_xlfn.XLOOKUP(D96, '⭐ SD-SUM-BBALL ⚾'!$G$1:G369, '⭐ SD-SUM-BBALL ⚾'!$F$1:F369)</f>
        <v>USBDSTC1-S</v>
      </c>
      <c r="D96" s="744" t="s">
        <v>3013</v>
      </c>
      <c r="E96" s="634" cm="1">
        <f t="array" ref="E96">_xlfn.XLOOKUP(D96, '⭐ SD-SUM-BBALL ⚾'!$G$1:G367, '⭐ SD-SUM-BBALL ⚾'!$Y$1:Y367)</f>
        <v>707</v>
      </c>
      <c r="F96" s="744" t="str" cm="1">
        <f t="array" ref="F96">_xlfn.XLOOKUP(D96, '⭐ SD-SUM-BBALL ⚾'!$G$1:$G374, '⭐ SD-SUM-BBALL ⚾'!M$1:$M374)</f>
        <v>owner.innerg@gmail.com</v>
      </c>
      <c r="G96" s="744" t="str" cm="1">
        <f t="array" ref="G96">IF(_xlfn.XLOOKUP(D96, '⭐ SD-SUM-BBALL ⚾'!$G$1:$G369, '⭐ SD-SUM-BBALL ⚾'!$N$1:N369)=0, " ", _xlfn.XLOOKUP(D96, '⭐ SD-SUM-BBALL ⚾'!$G$1:$G369, '⭐ SD-SUM-BBALL ⚾'!$N$1:N369))</f>
        <v xml:space="preserve"> </v>
      </c>
      <c r="H96" s="635" t="str" cm="1">
        <f t="array" ref="H96">_xlfn.XLOOKUP(D96, '⭐ SD-SUM-BBALL ⚾'!$G$1:$G470, '⭐ SD-SUM-BBALL ⚾'!$H$1:$H470)</f>
        <v>The Coliseum</v>
      </c>
      <c r="I96" s="635" t="str" cm="1">
        <f t="array" ref="I96">_xlfn.XLOOKUP(D96, '⭐ SD-SUM-BBALL ⚾'!$G$1:$G470, '⭐ SD-SUM-BBALL ⚾'!$AO$1:AO470)</f>
        <v>5850 SR-N Cottleville, MO 63304</v>
      </c>
      <c r="J96" s="635" t="str" cm="1">
        <f t="array" ref="J96">_xlfn.XLOOKUP(D96, '⭐ SD-SUM-BBALL ⚾'!$G$1:$G470, '⭐ SD-SUM-BBALL ⚾'!$V$1:V470)</f>
        <v>636-577-1933</v>
      </c>
      <c r="K96" s="744" t="str" cm="1">
        <f t="array" ref="K96">IF(_xlfn.XLOOKUP(D96, '⭐ SD-SUM-BBALL ⚾'!$G$1:$G370, '⭐ SD-SUM-BBALL ⚾'!$O$1:O370)=0, " ", _xlfn.XLOOKUP(D96, '⭐ SD-SUM-BBALL ⚾'!$G$1:$G370, '⭐ SD-SUM-BBALL ⚾'!$O$1:O370))</f>
        <v>Gerrion</v>
      </c>
      <c r="L96" s="744" t="str" cm="1">
        <f t="array" ref="L96">IF(_xlfn.XLOOKUP(D96, '⭐ SD-SUM-BBALL ⚾'!$G$1:$G370, '⭐ SD-SUM-BBALL ⚾'!$P$1:P370)=0, " ", _xlfn.XLOOKUP(D96, '⭐ SD-SUM-BBALL ⚾'!$G$1:$G370, '⭐ SD-SUM-BBALL ⚾'!$P$1:P370))</f>
        <v>Grim</v>
      </c>
      <c r="M96" s="748"/>
      <c r="N96" s="745" t="b">
        <v>1</v>
      </c>
      <c r="O96" s="745" t="b">
        <v>1</v>
      </c>
      <c r="P96" s="745" t="b">
        <v>1</v>
      </c>
      <c r="Q96" s="745" t="b">
        <v>1</v>
      </c>
      <c r="R96" s="745" t="b">
        <v>1</v>
      </c>
      <c r="S96" s="745" t="b">
        <v>1</v>
      </c>
      <c r="T96" s="745" t="b">
        <v>1</v>
      </c>
      <c r="U96" s="745" t="b">
        <v>1</v>
      </c>
      <c r="V96" s="745" t="b">
        <v>1</v>
      </c>
      <c r="W96" s="745" t="b">
        <v>1</v>
      </c>
      <c r="X96" s="745" t="b">
        <v>1</v>
      </c>
      <c r="Y96" s="745" t="b">
        <v>1</v>
      </c>
      <c r="Z96" s="745" t="b">
        <v>1</v>
      </c>
      <c r="AA96" s="745" t="b">
        <v>1</v>
      </c>
      <c r="AB96" s="745" t="b">
        <v>1</v>
      </c>
      <c r="AC96" s="745" t="b">
        <v>1</v>
      </c>
      <c r="AD96" s="745" t="b">
        <v>1</v>
      </c>
      <c r="AE96" s="745" t="b">
        <v>1</v>
      </c>
      <c r="AF96" s="742"/>
      <c r="AG96" s="746">
        <f>E96</f>
        <v>707</v>
      </c>
      <c r="AH96" s="746"/>
      <c r="AI96" s="746"/>
      <c r="AJ96" s="636">
        <v>5</v>
      </c>
      <c r="AK96" s="637">
        <v>16</v>
      </c>
      <c r="AL96" s="637">
        <v>20</v>
      </c>
      <c r="AM96" s="638">
        <v>26</v>
      </c>
      <c r="AN96" s="638">
        <v>30</v>
      </c>
      <c r="AO96" s="638">
        <v>33</v>
      </c>
      <c r="AP96" s="638">
        <v>39</v>
      </c>
      <c r="AQ96" s="637">
        <v>43</v>
      </c>
      <c r="AR96" s="638">
        <v>45</v>
      </c>
      <c r="AS96" s="638">
        <v>47</v>
      </c>
      <c r="AT96" s="638">
        <v>47</v>
      </c>
      <c r="AU96" s="639">
        <v>47</v>
      </c>
      <c r="AV96" s="747"/>
      <c r="AW96" s="746"/>
      <c r="AX96" s="742"/>
    </row>
    <row r="97" spans="1:50">
      <c r="A97" s="744" t="str" cm="1">
        <f t="array" ref="A97">_xlfn.XLOOKUP(D97, '⭐ SD-SUM-BBALL ⚾'!$G$1:G354, '⭐ SD-SUM-BBALL ⚾'!$A$1:A354)</f>
        <v>B-RET</v>
      </c>
      <c r="B97" s="744" t="str" cm="1">
        <f t="array" ref="B97">_xlfn.XLOOKUP(D97, '⭐ SD-SUM-BBALL ⚾'!$G$1:G354, '⭐ SD-SUM-BBALL ⚾'!$C$1:C354)</f>
        <v>C-2ND</v>
      </c>
      <c r="C97" s="744" t="str" cm="1">
        <f t="array" ref="C97">_xlfn.XLOOKUP(D97, '⭐ SD-SUM-BBALL ⚾'!$G$1:G354, '⭐ SD-SUM-BBALL ⚾'!$F$1:F354)</f>
        <v>USBDAR-S</v>
      </c>
      <c r="D97" s="744" t="s">
        <v>2714</v>
      </c>
      <c r="E97" s="746" cm="1">
        <f t="array" ref="E97">_xlfn.XLOOKUP(D97, '⭐ SD-SUM-BBALL ⚾'!$G$1:G357, '⭐ SD-SUM-BBALL ⚾'!$Y$1:Y357)</f>
        <v>714</v>
      </c>
      <c r="F97" s="744" t="str" cm="1">
        <f t="array" ref="F97">_xlfn.XLOOKUP(D97, '⭐ SD-SUM-BBALL ⚾'!$G$1:$G356, '⭐ SD-SUM-BBALL ⚾'!M$1:$M356)</f>
        <v>coachholmgren@yahoo.com</v>
      </c>
      <c r="G97" s="744" t="str" cm="1">
        <f t="array" ref="G97">IF(_xlfn.XLOOKUP(D97, '⭐ SD-SUM-BBALL ⚾'!$G$1:$G360, '⭐ SD-SUM-BBALL ⚾'!$N$1:N360)=0, " ", _xlfn.XLOOKUP(D97, '⭐ SD-SUM-BBALL ⚾'!$G$1:$G360, '⭐ SD-SUM-BBALL ⚾'!$N$1:N360))</f>
        <v xml:space="preserve"> </v>
      </c>
      <c r="H97" s="635" cm="1">
        <f t="array" ref="H97">_xlfn.XLOOKUP(D97, '⭐ SD-SUM-BBALL ⚾'!$G$1:$G471, '⭐ SD-SUM-BBALL ⚾'!$H$1:$H471)</f>
        <v>0</v>
      </c>
      <c r="I97" s="635" t="str" cm="1">
        <f t="array" ref="I97">_xlfn.XLOOKUP(D97, '⭐ SD-SUM-BBALL ⚾'!$G$1:$G471, '⭐ SD-SUM-BBALL ⚾'!$AO$1:AO471)</f>
        <v>11200 Mississippi Blvd NW Coon Rapids, MN 55433</v>
      </c>
      <c r="J97" s="635" t="str" cm="1">
        <f t="array" ref="J97">_xlfn.XLOOKUP(D97, '⭐ SD-SUM-BBALL ⚾'!$G$1:$G471, '⭐ SD-SUM-BBALL ⚾'!$V$1:V471)</f>
        <v>651-308-1652</v>
      </c>
      <c r="K97" s="744" t="str" cm="1">
        <f t="array" ref="K97">IF(_xlfn.XLOOKUP(D97, '⭐ SD-SUM-BBALL ⚾'!$G$1:$G360, '⭐ SD-SUM-BBALL ⚾'!$O$1:O360)=0, " ", _xlfn.XLOOKUP(D97, '⭐ SD-SUM-BBALL ⚾'!$G$1:$G360, '⭐ SD-SUM-BBALL ⚾'!$O$1:O360))</f>
        <v>Ryan</v>
      </c>
      <c r="L97" s="744" t="str" cm="1">
        <f t="array" ref="L97">IF(_xlfn.XLOOKUP(D97, '⭐ SD-SUM-BBALL ⚾'!$G$1:$G360, '⭐ SD-SUM-BBALL ⚾'!$P$1:P360)=0, " ", _xlfn.XLOOKUP(D97, '⭐ SD-SUM-BBALL ⚾'!$G$1:$G360, '⭐ SD-SUM-BBALL ⚾'!$P$1:P360))</f>
        <v>Holmgren</v>
      </c>
      <c r="M97" s="748"/>
      <c r="N97" s="745" t="b">
        <v>1</v>
      </c>
      <c r="O97" s="745" t="b">
        <v>1</v>
      </c>
      <c r="P97" s="745" t="b">
        <v>1</v>
      </c>
      <c r="Q97" s="745" t="b">
        <v>1</v>
      </c>
      <c r="R97" s="745" t="b">
        <v>1</v>
      </c>
      <c r="S97" s="745" t="b">
        <v>1</v>
      </c>
      <c r="T97" s="745" t="b">
        <v>1</v>
      </c>
      <c r="U97" s="745" t="b">
        <v>1</v>
      </c>
      <c r="V97" s="745" t="b">
        <v>0</v>
      </c>
      <c r="W97" s="745" t="b">
        <v>0</v>
      </c>
      <c r="X97" s="745" t="b">
        <v>0</v>
      </c>
      <c r="Y97" s="745" t="b">
        <v>1</v>
      </c>
      <c r="Z97" s="745" t="b">
        <v>1</v>
      </c>
      <c r="AA97" s="745" t="b">
        <v>0</v>
      </c>
      <c r="AB97" s="745" t="b">
        <v>1</v>
      </c>
      <c r="AC97" s="745" t="b">
        <v>1</v>
      </c>
      <c r="AD97" s="745" t="b">
        <v>1</v>
      </c>
      <c r="AE97" s="745" t="b">
        <v>0</v>
      </c>
      <c r="AF97" s="742"/>
      <c r="AG97" s="746">
        <f>E97</f>
        <v>714</v>
      </c>
      <c r="AH97" s="746"/>
      <c r="AI97" s="746"/>
      <c r="AJ97" s="746"/>
      <c r="AK97" s="749"/>
      <c r="AL97" s="749"/>
      <c r="AM97" s="749"/>
      <c r="AN97" s="749"/>
      <c r="AO97" s="638">
        <v>0</v>
      </c>
      <c r="AP97" s="638">
        <v>6</v>
      </c>
      <c r="AQ97" s="637">
        <v>9</v>
      </c>
      <c r="AR97" s="638">
        <v>19</v>
      </c>
      <c r="AS97" s="638">
        <v>22</v>
      </c>
      <c r="AT97" s="638">
        <v>25</v>
      </c>
      <c r="AU97" s="639">
        <v>24</v>
      </c>
      <c r="AV97" s="747"/>
      <c r="AW97" s="746"/>
      <c r="AX97" s="742"/>
    </row>
    <row r="98" spans="1:50">
      <c r="A98" s="744" t="str" cm="1">
        <f t="array" ref="A98">_xlfn.XLOOKUP(D98, '⭐ SD-SUM-BBALL ⚾'!$G$1:G225, '⭐ SD-SUM-BBALL ⚾'!$A$1:A225)</f>
        <v>B-RET</v>
      </c>
      <c r="B98" s="744" t="str" cm="1">
        <f t="array" ref="B98">_xlfn.XLOOKUP(D98, '⭐ SD-SUM-BBALL ⚾'!$G$1:G225, '⭐ SD-SUM-BBALL ⚾'!$C$1:C225)</f>
        <v>C-2ND</v>
      </c>
      <c r="C98" s="744" t="str" cm="1">
        <f t="array" ref="C98">_xlfn.XLOOKUP(D98, '⭐ SD-SUM-BBALL ⚾'!$G$1:G225, '⭐ SD-SUM-BBALL ⚾'!$F$1:F225)</f>
        <v>USBDBBA2-S</v>
      </c>
      <c r="D98" s="744" t="s">
        <v>2733</v>
      </c>
      <c r="E98" s="634" cm="1">
        <f t="array" ref="E98">_xlfn.XLOOKUP(D98, '⭐ SD-SUM-BBALL ⚾'!$G$1:G216, '⭐ SD-SUM-BBALL ⚾'!$Y$1:Y216)</f>
        <v>714</v>
      </c>
      <c r="F98" s="744" t="str" cm="1">
        <f t="array" ref="F98">_xlfn.XLOOKUP(D98, '⭐ SD-SUM-BBALL ⚾'!$G$1:$G225, '⭐ SD-SUM-BBALL ⚾'!M$1:$M225)</f>
        <v>chris.cosentino5@gmail.com</v>
      </c>
      <c r="G98" s="744" t="str" cm="1">
        <f t="array" ref="G98">IF(_xlfn.XLOOKUP(D98, '⭐ SD-SUM-BBALL ⚾'!$G$1:$G217, '⭐ SD-SUM-BBALL ⚾'!$N$1:N217)=0, " ", _xlfn.XLOOKUP(D98, '⭐ SD-SUM-BBALL ⚾'!$G$1:$G217, '⭐ SD-SUM-BBALL ⚾'!$N$1:N217))</f>
        <v xml:space="preserve"> </v>
      </c>
      <c r="H98" s="635" t="str" cm="1">
        <f t="array" ref="H98">_xlfn.XLOOKUP(D98, '⭐ SD-SUM-BBALL ⚾'!$G$1:$G471, '⭐ SD-SUM-BBALL ⚾'!$H$1:$H471)</f>
        <v>Boardman HS</v>
      </c>
      <c r="I98" s="635" t="str" cm="1">
        <f t="array" ref="I98">_xlfn.XLOOKUP(D98, '⭐ SD-SUM-BBALL ⚾'!$G$1:$G471, '⭐ SD-SUM-BBALL ⚾'!$AO$1:AO471)</f>
        <v>7777 Glenwood Ave Boardman, OH 44512</v>
      </c>
      <c r="J98" s="635" t="str" cm="1">
        <f t="array" ref="J98">_xlfn.XLOOKUP(D98, '⭐ SD-SUM-BBALL ⚾'!$G$1:$G471, '⭐ SD-SUM-BBALL ⚾'!$V$1:V471)</f>
        <v>330-502-3367</v>
      </c>
      <c r="K98" s="744" t="str" cm="1">
        <f t="array" ref="K98">IF(_xlfn.XLOOKUP(D98, '⭐ SD-SUM-BBALL ⚾'!$G$1:$G217, '⭐ SD-SUM-BBALL ⚾'!$O$1:O217)=0, " ", _xlfn.XLOOKUP(D98, '⭐ SD-SUM-BBALL ⚾'!$G$1:$G217, '⭐ SD-SUM-BBALL ⚾'!$O$1:O217))</f>
        <v>Chris</v>
      </c>
      <c r="L98" s="744" t="str" cm="1">
        <f t="array" ref="L98">IF(_xlfn.XLOOKUP(D98, '⭐ SD-SUM-BBALL ⚾'!$G$1:$G217, '⭐ SD-SUM-BBALL ⚾'!$P$1:P217)=0, " ", _xlfn.XLOOKUP(D98, '⭐ SD-SUM-BBALL ⚾'!$G$1:$G217, '⭐ SD-SUM-BBALL ⚾'!$P$1:P217))</f>
        <v>Cosentino</v>
      </c>
      <c r="M98" s="748"/>
      <c r="N98" s="745" t="b">
        <v>1</v>
      </c>
      <c r="O98" s="745" t="b">
        <v>1</v>
      </c>
      <c r="P98" s="745" t="b">
        <v>1</v>
      </c>
      <c r="Q98" s="745" t="b">
        <v>1</v>
      </c>
      <c r="R98" s="745" t="b">
        <v>1</v>
      </c>
      <c r="S98" s="745" t="b">
        <v>1</v>
      </c>
      <c r="T98" s="745" t="b">
        <v>1</v>
      </c>
      <c r="U98" s="745" t="b">
        <v>1</v>
      </c>
      <c r="V98" s="745" t="b">
        <v>1</v>
      </c>
      <c r="W98" s="745" t="b">
        <v>1</v>
      </c>
      <c r="X98" s="745" t="b">
        <v>1</v>
      </c>
      <c r="Y98" s="745" t="b">
        <v>1</v>
      </c>
      <c r="Z98" s="745" t="b">
        <v>1</v>
      </c>
      <c r="AA98" s="745" t="b">
        <v>0</v>
      </c>
      <c r="AB98" s="745" t="b">
        <v>1</v>
      </c>
      <c r="AC98" s="745" t="b">
        <v>1</v>
      </c>
      <c r="AD98" s="745" t="b">
        <v>1</v>
      </c>
      <c r="AE98" s="745" t="b">
        <v>0</v>
      </c>
      <c r="AF98" s="748"/>
      <c r="AG98" s="746">
        <f>E98</f>
        <v>714</v>
      </c>
      <c r="AH98" s="746">
        <v>0</v>
      </c>
      <c r="AI98" s="746"/>
      <c r="AJ98" s="636">
        <v>2</v>
      </c>
      <c r="AK98" s="637">
        <v>3</v>
      </c>
      <c r="AL98" s="637">
        <v>3</v>
      </c>
      <c r="AM98" s="638">
        <v>3</v>
      </c>
      <c r="AN98" s="638">
        <v>4</v>
      </c>
      <c r="AO98" s="638">
        <v>7</v>
      </c>
      <c r="AP98" s="638">
        <v>11</v>
      </c>
      <c r="AQ98" s="637">
        <v>15</v>
      </c>
      <c r="AR98" s="638">
        <v>18</v>
      </c>
      <c r="AS98" s="638">
        <v>22</v>
      </c>
      <c r="AT98" s="638">
        <v>24</v>
      </c>
      <c r="AU98" s="639">
        <v>24</v>
      </c>
      <c r="AV98" s="747"/>
      <c r="AW98" s="746"/>
      <c r="AX98" s="742"/>
    </row>
    <row r="99" spans="1:50">
      <c r="A99" s="744" t="str" cm="1">
        <f t="array" ref="A99">_xlfn.XLOOKUP(D99, '⭐ SD-SUM-BBALL ⚾'!$G$1:G233, '⭐ SD-SUM-BBALL ⚾'!$A$1:A233)</f>
        <v>X-ERIC-RET</v>
      </c>
      <c r="B99" s="744" t="str" cm="1">
        <f t="array" ref="B99">_xlfn.XLOOKUP(D99, '⭐ SD-SUM-BBALL ⚾'!$G$1:G233, '⭐ SD-SUM-BBALL ⚾'!$C$1:C233)</f>
        <v>Y-ERIC</v>
      </c>
      <c r="C99" s="744" t="str" cm="1">
        <f t="array" ref="C99">_xlfn.XLOOKUP(D99, '⭐ SD-SUM-BBALL ⚾'!$G$1:G233, '⭐ SD-SUM-BBALL ⚾'!$F$1:F233)</f>
        <v>USBDZBS2-S</v>
      </c>
      <c r="D99" s="744" t="s">
        <v>3389</v>
      </c>
      <c r="E99" s="634" cm="1">
        <f t="array" ref="E99">_xlfn.XLOOKUP(D99, '⭐ SD-SUM-BBALL ⚾'!$G$1:G222, '⭐ SD-SUM-BBALL ⚾'!$Y$1:Y222)</f>
        <v>714</v>
      </c>
      <c r="F99" s="744" t="str" cm="1">
        <f t="array" ref="F99">_xlfn.XLOOKUP(D99, '⭐ SD-SUM-BBALL ⚾'!$G$1:$G233, '⭐ SD-SUM-BBALL ⚾'!M$1:$M233)</f>
        <v>crossroadsbaseballseries@gmail.com</v>
      </c>
      <c r="G99" s="744" t="str" cm="1">
        <f t="array" ref="G99">IF(_xlfn.XLOOKUP(D99, '⭐ SD-SUM-BBALL ⚾'!$G$1:$G224, '⭐ SD-SUM-BBALL ⚾'!$N$1:N224)=0, " ", _xlfn.XLOOKUP(D99, '⭐ SD-SUM-BBALL ⚾'!$G$1:$G224, '⭐ SD-SUM-BBALL ⚾'!$N$1:N224))</f>
        <v>erik.hagen@fayette.kyschools.us</v>
      </c>
      <c r="H99" s="635" cm="1">
        <f t="array" ref="H99">_xlfn.XLOOKUP(D99, '⭐ SD-SUM-BBALL ⚾'!$G$1:$G472, '⭐ SD-SUM-BBALL ⚾'!$H$1:$H472)</f>
        <v>0</v>
      </c>
      <c r="I99" s="635" t="str" cm="1">
        <f t="array" ref="I99">_xlfn.XLOOKUP(D99, '⭐ SD-SUM-BBALL ⚾'!$G$1:$G472, '⭐ SD-SUM-BBALL ⚾'!$AO$1:AO472)</f>
        <v>201 Eastin Rd. Lexington, KY 40505</v>
      </c>
      <c r="J99" s="635" t="str" cm="1">
        <f t="array" ref="J99">_xlfn.XLOOKUP(D99, '⭐ SD-SUM-BBALL ⚾'!$G$1:$G472, '⭐ SD-SUM-BBALL ⚾'!$V$1:V472)</f>
        <v>859-509-9111</v>
      </c>
      <c r="K99" s="744" t="str" cm="1">
        <f t="array" ref="K99">IF(_xlfn.XLOOKUP(D99, '⭐ SD-SUM-BBALL ⚾'!$G$1:$G224, '⭐ SD-SUM-BBALL ⚾'!$O$1:O224)=0, " ", _xlfn.XLOOKUP(D99, '⭐ SD-SUM-BBALL ⚾'!$G$1:$G224, '⭐ SD-SUM-BBALL ⚾'!$O$1:O224))</f>
        <v>Erik</v>
      </c>
      <c r="L99" s="744" t="str" cm="1">
        <f t="array" ref="L99">IF(_xlfn.XLOOKUP(D99, '⭐ SD-SUM-BBALL ⚾'!$G$1:$G224, '⭐ SD-SUM-BBALL ⚾'!$P$1:P224)=0, " ", _xlfn.XLOOKUP(D99, '⭐ SD-SUM-BBALL ⚾'!$G$1:$G224, '⭐ SD-SUM-BBALL ⚾'!$P$1:P224))</f>
        <v>Hagen</v>
      </c>
      <c r="M99" s="748"/>
      <c r="N99" s="745" t="b">
        <v>1</v>
      </c>
      <c r="O99" s="745" t="b">
        <v>1</v>
      </c>
      <c r="P99" s="745" t="b">
        <v>1</v>
      </c>
      <c r="Q99" s="745" t="b">
        <v>1</v>
      </c>
      <c r="R99" s="745" t="b">
        <v>1</v>
      </c>
      <c r="S99" s="745" t="b">
        <v>1</v>
      </c>
      <c r="T99" s="745" t="b">
        <v>1</v>
      </c>
      <c r="U99" s="745" t="b">
        <v>1</v>
      </c>
      <c r="V99" s="745" t="b">
        <v>1</v>
      </c>
      <c r="W99" s="745" t="b">
        <v>1</v>
      </c>
      <c r="X99" s="745" t="b">
        <v>1</v>
      </c>
      <c r="Y99" s="745" t="b">
        <v>1</v>
      </c>
      <c r="Z99" s="745" t="b">
        <v>1</v>
      </c>
      <c r="AA99" s="745" t="b">
        <v>0</v>
      </c>
      <c r="AB99" s="745" t="b">
        <v>1</v>
      </c>
      <c r="AC99" s="745" t="b">
        <v>1</v>
      </c>
      <c r="AD99" s="745" t="b">
        <v>1</v>
      </c>
      <c r="AE99" s="745" t="b">
        <v>0</v>
      </c>
      <c r="AF99" s="748"/>
      <c r="AG99" s="746">
        <f>E99</f>
        <v>714</v>
      </c>
      <c r="AH99" s="746">
        <v>2</v>
      </c>
      <c r="AI99" s="746"/>
      <c r="AJ99" s="636">
        <v>3</v>
      </c>
      <c r="AK99" s="637">
        <v>5</v>
      </c>
      <c r="AL99" s="637">
        <v>8</v>
      </c>
      <c r="AM99" s="638">
        <v>9</v>
      </c>
      <c r="AN99" s="638">
        <v>11</v>
      </c>
      <c r="AO99" s="638">
        <v>16</v>
      </c>
      <c r="AP99" s="638">
        <v>15</v>
      </c>
      <c r="AQ99" s="637">
        <v>16</v>
      </c>
      <c r="AR99" s="638">
        <v>18</v>
      </c>
      <c r="AS99" s="638">
        <v>19</v>
      </c>
      <c r="AT99" s="638">
        <v>20</v>
      </c>
      <c r="AU99" s="639">
        <v>20</v>
      </c>
      <c r="AV99" s="747"/>
      <c r="AW99" s="746"/>
      <c r="AX99" s="742"/>
    </row>
    <row r="100" spans="1:50">
      <c r="A100" s="744" t="str" cm="1">
        <f t="array" ref="A100">_xlfn.XLOOKUP(D100, '⭐ SD-SUM-BBALL ⚾'!$G$1:G235, '⭐ SD-SUM-BBALL ⚾'!$A$1:A235)</f>
        <v>B-RET</v>
      </c>
      <c r="B100" s="744" t="str" cm="1">
        <f t="array" ref="B100">_xlfn.XLOOKUP(D100, '⭐ SD-SUM-BBALL ⚾'!$G$1:G235, '⭐ SD-SUM-BBALL ⚾'!$C$1:C235)</f>
        <v>C-2ND</v>
      </c>
      <c r="C100" s="744" t="str" cm="1">
        <f t="array" ref="C100">_xlfn.XLOOKUP(D100, '⭐ SD-SUM-BBALL ⚾'!$G$1:G235, '⭐ SD-SUM-BBALL ⚾'!$F$1:F235)</f>
        <v>USBDCAP-S</v>
      </c>
      <c r="D100" s="744" t="s">
        <v>730</v>
      </c>
      <c r="E100" s="634" cm="1">
        <f t="array" ref="E100">_xlfn.XLOOKUP(D100, '⭐ SD-SUM-BBALL ⚾'!$G$1:G223, '⭐ SD-SUM-BBALL ⚾'!$Y$1:Y223)</f>
        <v>714</v>
      </c>
      <c r="F100" s="744" t="str" cm="1">
        <f t="array" ref="F100">_xlfn.XLOOKUP(D100, '⭐ SD-SUM-BBALL ⚾'!$G$1:$G235, '⭐ SD-SUM-BBALL ⚾'!M$1:$M235)</f>
        <v>nisalazar@sfps.k12.nm.us</v>
      </c>
      <c r="G100" s="744" t="str" cm="1">
        <f t="array" ref="G100">IF(_xlfn.XLOOKUP(D100, '⭐ SD-SUM-BBALL ⚾'!$G$1:$G225, '⭐ SD-SUM-BBALL ⚾'!$N$1:N225)=0, " ", _xlfn.XLOOKUP(D100, '⭐ SD-SUM-BBALL ⚾'!$G$1:$G225, '⭐ SD-SUM-BBALL ⚾'!$N$1:N225))</f>
        <v xml:space="preserve"> </v>
      </c>
      <c r="H100" s="635" cm="1">
        <f t="array" ref="H100">_xlfn.XLOOKUP(D100, '⭐ SD-SUM-BBALL ⚾'!$G$1:$G473, '⭐ SD-SUM-BBALL ⚾'!$H$1:$H473)</f>
        <v>0</v>
      </c>
      <c r="I100" s="635" t="str" cm="1">
        <f t="array" ref="I100">_xlfn.XLOOKUP(D100, '⭐ SD-SUM-BBALL ⚾'!$G$1:$G473, '⭐ SD-SUM-BBALL ⚾'!$AO$1:AO473)</f>
        <v>4851 Paseo Del Sol Santa Fe, NM 87507</v>
      </c>
      <c r="J100" s="635" t="str" cm="1">
        <f t="array" ref="J100">_xlfn.XLOOKUP(D100, '⭐ SD-SUM-BBALL ⚾'!$G$1:$G473, '⭐ SD-SUM-BBALL ⚾'!$V$1:V473)</f>
        <v>505-688-8651</v>
      </c>
      <c r="K100" s="744" t="str" cm="1">
        <f t="array" ref="K100">IF(_xlfn.XLOOKUP(D100, '⭐ SD-SUM-BBALL ⚾'!$G$1:$G225, '⭐ SD-SUM-BBALL ⚾'!$O$1:O225)=0, " ", _xlfn.XLOOKUP(D100, '⭐ SD-SUM-BBALL ⚾'!$G$1:$G225, '⭐ SD-SUM-BBALL ⚾'!$O$1:O225))</f>
        <v>Nicholas</v>
      </c>
      <c r="L100" s="744" t="str" cm="1">
        <f t="array" ref="L100">IF(_xlfn.XLOOKUP(D100, '⭐ SD-SUM-BBALL ⚾'!$G$1:$G225, '⭐ SD-SUM-BBALL ⚾'!$P$1:P225)=0, " ", _xlfn.XLOOKUP(D100, '⭐ SD-SUM-BBALL ⚾'!$G$1:$G225, '⭐ SD-SUM-BBALL ⚾'!$P$1:P225))</f>
        <v>Salazar</v>
      </c>
      <c r="M100" s="748"/>
      <c r="N100" s="745" t="b">
        <v>1</v>
      </c>
      <c r="O100" s="745" t="b">
        <v>1</v>
      </c>
      <c r="P100" s="745" t="b">
        <v>1</v>
      </c>
      <c r="Q100" s="745" t="b">
        <v>1</v>
      </c>
      <c r="R100" s="745" t="b">
        <v>1</v>
      </c>
      <c r="S100" s="745" t="b">
        <v>1</v>
      </c>
      <c r="T100" s="745" t="b">
        <v>1</v>
      </c>
      <c r="U100" s="745" t="b">
        <v>1</v>
      </c>
      <c r="V100" s="745" t="b">
        <v>1</v>
      </c>
      <c r="W100" s="745" t="b">
        <v>1</v>
      </c>
      <c r="X100" s="745" t="b">
        <v>1</v>
      </c>
      <c r="Y100" s="745" t="b">
        <v>1</v>
      </c>
      <c r="Z100" s="745" t="b">
        <v>1</v>
      </c>
      <c r="AA100" s="745" t="b">
        <v>0</v>
      </c>
      <c r="AB100" s="745" t="b">
        <v>1</v>
      </c>
      <c r="AC100" s="745" t="b">
        <v>1</v>
      </c>
      <c r="AD100" s="745" t="b">
        <v>1</v>
      </c>
      <c r="AE100" s="745" t="b">
        <v>0</v>
      </c>
      <c r="AF100" s="748"/>
      <c r="AG100" s="746">
        <f>E100</f>
        <v>714</v>
      </c>
      <c r="AH100" s="746">
        <v>2</v>
      </c>
      <c r="AI100" s="746"/>
      <c r="AJ100" s="636">
        <v>20</v>
      </c>
      <c r="AK100" s="637">
        <v>21</v>
      </c>
      <c r="AL100" s="637">
        <v>29</v>
      </c>
      <c r="AM100" s="638">
        <v>30</v>
      </c>
      <c r="AN100" s="638">
        <v>35</v>
      </c>
      <c r="AO100" s="638">
        <v>38</v>
      </c>
      <c r="AP100" s="638">
        <v>38</v>
      </c>
      <c r="AQ100" s="637">
        <v>39</v>
      </c>
      <c r="AR100" s="638">
        <v>39</v>
      </c>
      <c r="AS100" s="638">
        <v>40</v>
      </c>
      <c r="AT100" s="638">
        <v>41</v>
      </c>
      <c r="AU100" s="639">
        <v>40</v>
      </c>
      <c r="AV100" s="747"/>
      <c r="AW100" s="746"/>
      <c r="AX100" s="742"/>
    </row>
    <row r="101" spans="1:50">
      <c r="A101" s="744" t="str" cm="1">
        <f t="array" ref="A101">_xlfn.XLOOKUP(D101, '⭐ SD-SUM-BBALL ⚾'!$G$1:G242, '⭐ SD-SUM-BBALL ⚾'!$A$1:A242)</f>
        <v>B-RET</v>
      </c>
      <c r="B101" s="744" t="str" cm="1">
        <f t="array" ref="B101">_xlfn.XLOOKUP(D101, '⭐ SD-SUM-BBALL ⚾'!$G$1:G242, '⭐ SD-SUM-BBALL ⚾'!$C$1:C242)</f>
        <v>D-RET</v>
      </c>
      <c r="C101" s="744" t="str" cm="1">
        <f t="array" ref="C101">_xlfn.XLOOKUP(D101, '⭐ SD-SUM-BBALL ⚾'!$G$1:G242, '⭐ SD-SUM-BBALL ⚾'!$F$1:F242)</f>
        <v>USBDCD-S</v>
      </c>
      <c r="D101" s="744" t="s">
        <v>837</v>
      </c>
      <c r="E101" s="634" cm="1">
        <f t="array" ref="E101">_xlfn.XLOOKUP(D101, '⭐ SD-SUM-BBALL ⚾'!$G$1:G231, '⭐ SD-SUM-BBALL ⚾'!$Y$1:Y231)</f>
        <v>714</v>
      </c>
      <c r="F101" s="744" t="str" cm="1">
        <f t="array" ref="F101">_xlfn.XLOOKUP(D101, '⭐ SD-SUM-BBALL ⚾'!$G$1:$G242, '⭐ SD-SUM-BBALL ⚾'!M$1:$M242)</f>
        <v>sdimatteo@collegeofthedesert.edu</v>
      </c>
      <c r="G101" s="744" t="str" cm="1">
        <f t="array" ref="G101">IF(_xlfn.XLOOKUP(D101, '⭐ SD-SUM-BBALL ⚾'!$G$1:$G233, '⭐ SD-SUM-BBALL ⚾'!$N$1:N233)=0, " ", _xlfn.XLOOKUP(D101, '⭐ SD-SUM-BBALL ⚾'!$G$1:$G233, '⭐ SD-SUM-BBALL ⚾'!$N$1:N233))</f>
        <v xml:space="preserve"> </v>
      </c>
      <c r="H101" s="635" cm="1">
        <f t="array" ref="H101">_xlfn.XLOOKUP(D101, '⭐ SD-SUM-BBALL ⚾'!$G$1:$G474, '⭐ SD-SUM-BBALL ⚾'!$H$1:$H474)</f>
        <v>0</v>
      </c>
      <c r="I101" s="635" t="str" cm="1">
        <f t="array" ref="I101">_xlfn.XLOOKUP(D101, '⭐ SD-SUM-BBALL ⚾'!$G$1:$G474, '⭐ SD-SUM-BBALL ⚾'!$AO$1:AO474)</f>
        <v>43-500 Monterey Ave Palm Desert, CA 92260</v>
      </c>
      <c r="J101" s="635" t="str" cm="1">
        <f t="array" ref="J101">_xlfn.XLOOKUP(D101, '⭐ SD-SUM-BBALL ⚾'!$G$1:$G474, '⭐ SD-SUM-BBALL ⚾'!$V$1:V474)</f>
        <v>724-622-7682</v>
      </c>
      <c r="K101" s="744" t="str" cm="1">
        <f t="array" ref="K101">IF(_xlfn.XLOOKUP(D101, '⭐ SD-SUM-BBALL ⚾'!$G$1:$G233, '⭐ SD-SUM-BBALL ⚾'!$O$1:O233)=0, " ", _xlfn.XLOOKUP(D101, '⭐ SD-SUM-BBALL ⚾'!$G$1:$G233, '⭐ SD-SUM-BBALL ⚾'!$O$1:O233))</f>
        <v xml:space="preserve">Sam </v>
      </c>
      <c r="L101" s="744" t="str" cm="1">
        <f t="array" ref="L101">IF(_xlfn.XLOOKUP(D101, '⭐ SD-SUM-BBALL ⚾'!$G$1:$G233, '⭐ SD-SUM-BBALL ⚾'!$P$1:P233)=0, " ", _xlfn.XLOOKUP(D101, '⭐ SD-SUM-BBALL ⚾'!$G$1:$G233, '⭐ SD-SUM-BBALL ⚾'!$P$1:P233))</f>
        <v>Dimatteo</v>
      </c>
      <c r="M101" s="748"/>
      <c r="N101" s="745" t="b">
        <v>1</v>
      </c>
      <c r="O101" s="745" t="b">
        <v>1</v>
      </c>
      <c r="P101" s="745" t="b">
        <v>1</v>
      </c>
      <c r="Q101" s="745" t="b">
        <v>1</v>
      </c>
      <c r="R101" s="745" t="b">
        <v>1</v>
      </c>
      <c r="S101" s="745" t="b">
        <v>1</v>
      </c>
      <c r="T101" s="745" t="b">
        <v>1</v>
      </c>
      <c r="U101" s="745" t="b">
        <v>1</v>
      </c>
      <c r="V101" s="745" t="b">
        <v>1</v>
      </c>
      <c r="W101" s="745" t="b">
        <v>1</v>
      </c>
      <c r="X101" s="745" t="b">
        <v>1</v>
      </c>
      <c r="Y101" s="745" t="b">
        <v>1</v>
      </c>
      <c r="Z101" s="745" t="b">
        <v>1</v>
      </c>
      <c r="AA101" s="745" t="b">
        <v>0</v>
      </c>
      <c r="AB101" s="745" t="b">
        <v>1</v>
      </c>
      <c r="AC101" s="745" t="b">
        <v>1</v>
      </c>
      <c r="AD101" s="745" t="b">
        <v>1</v>
      </c>
      <c r="AE101" s="745" t="b">
        <v>1</v>
      </c>
      <c r="AF101" s="748"/>
      <c r="AG101" s="746">
        <f>E101</f>
        <v>714</v>
      </c>
      <c r="AH101" s="746">
        <v>5</v>
      </c>
      <c r="AI101" s="746"/>
      <c r="AJ101" s="636">
        <v>10</v>
      </c>
      <c r="AK101" s="637">
        <v>13</v>
      </c>
      <c r="AL101" s="637">
        <v>24</v>
      </c>
      <c r="AM101" s="638">
        <v>28</v>
      </c>
      <c r="AN101" s="638">
        <v>28</v>
      </c>
      <c r="AO101" s="638">
        <v>29</v>
      </c>
      <c r="AP101" s="638">
        <v>31</v>
      </c>
      <c r="AQ101" s="637">
        <v>33</v>
      </c>
      <c r="AR101" s="638">
        <v>34</v>
      </c>
      <c r="AS101" s="638">
        <v>34</v>
      </c>
      <c r="AT101" s="638">
        <v>34</v>
      </c>
      <c r="AU101" s="639">
        <v>34</v>
      </c>
      <c r="AV101" s="747"/>
      <c r="AW101" s="746"/>
      <c r="AX101" s="742"/>
    </row>
    <row r="102" spans="1:50">
      <c r="A102" s="744" t="str" cm="1">
        <f t="array" ref="A102">_xlfn.XLOOKUP(D102, '⭐ SD-SUM-BBALL ⚾'!$G$1:G245, '⭐ SD-SUM-BBALL ⚾'!$A$1:A245)</f>
        <v>X-ERIC-RET</v>
      </c>
      <c r="B102" s="744" t="str" cm="1">
        <f t="array" ref="B102">_xlfn.XLOOKUP(D102, '⭐ SD-SUM-BBALL ⚾'!$G$1:G245, '⭐ SD-SUM-BBALL ⚾'!$C$1:C245)</f>
        <v>Y-ERIC</v>
      </c>
      <c r="C102" s="744" t="str" cm="1">
        <f t="array" ref="C102">_xlfn.XLOOKUP(D102, '⭐ SD-SUM-BBALL ⚾'!$G$1:G245, '⭐ SD-SUM-BBALL ⚾'!$F$1:F245)</f>
        <v>USBDZDCH-S</v>
      </c>
      <c r="D102" s="744" t="s">
        <v>3398</v>
      </c>
      <c r="E102" s="634" cm="1">
        <f t="array" ref="E102">_xlfn.XLOOKUP(D102, '⭐ SD-SUM-BBALL ⚾'!$G$1:G234, '⭐ SD-SUM-BBALL ⚾'!$Y$1:Y234)</f>
        <v>714</v>
      </c>
      <c r="F102" s="744" t="str" cm="1">
        <f t="array" ref="F102">_xlfn.XLOOKUP(D102, '⭐ SD-SUM-BBALL ⚾'!$G$1:$G245, '⭐ SD-SUM-BBALL ⚾'!M$1:$M245)</f>
        <v>crossroadsbaseballseries@gmail.com</v>
      </c>
      <c r="G102" s="744" t="str" cm="1">
        <f t="array" ref="G102">IF(_xlfn.XLOOKUP(D102, '⭐ SD-SUM-BBALL ⚾'!$G$1:$G236, '⭐ SD-SUM-BBALL ⚾'!$N$1:N236)=0, " ", _xlfn.XLOOKUP(D102, '⭐ SD-SUM-BBALL ⚾'!$G$1:$G236, '⭐ SD-SUM-BBALL ⚾'!$N$1:N236))</f>
        <v>swinkelseth@decaturproud.org</v>
      </c>
      <c r="H102" s="635" cm="1">
        <f t="array" ref="H102">_xlfn.XLOOKUP(D102, '⭐ SD-SUM-BBALL ⚾'!$G$1:$G475, '⭐ SD-SUM-BBALL ⚾'!$H$1:$H475)</f>
        <v>0</v>
      </c>
      <c r="I102" s="635" t="str" cm="1">
        <f t="array" ref="I102">_xlfn.XLOOKUP(D102, '⭐ SD-SUM-BBALL ⚾'!$G$1:$G475, '⭐ SD-SUM-BBALL ⚾'!$AO$1:AO475)</f>
        <v>5251 Kentucky Ave Indianapolis, IN 46221</v>
      </c>
      <c r="J102" s="635" t="str" cm="1">
        <f t="array" ref="J102">_xlfn.XLOOKUP(D102, '⭐ SD-SUM-BBALL ⚾'!$G$1:$G475, '⭐ SD-SUM-BBALL ⚾'!$V$1:V475)</f>
        <v>734-635-2458</v>
      </c>
      <c r="K102" s="744" t="str" cm="1">
        <f t="array" ref="K102">IF(_xlfn.XLOOKUP(D102, '⭐ SD-SUM-BBALL ⚾'!$G$1:$G236, '⭐ SD-SUM-BBALL ⚾'!$O$1:O236)=0, " ", _xlfn.XLOOKUP(D102, '⭐ SD-SUM-BBALL ⚾'!$G$1:$G236, '⭐ SD-SUM-BBALL ⚾'!$O$1:O236))</f>
        <v>Sean</v>
      </c>
      <c r="L102" s="744" t="str" cm="1">
        <f t="array" ref="L102">IF(_xlfn.XLOOKUP(D102, '⭐ SD-SUM-BBALL ⚾'!$G$1:$G236, '⭐ SD-SUM-BBALL ⚾'!$P$1:P236)=0, " ", _xlfn.XLOOKUP(D102, '⭐ SD-SUM-BBALL ⚾'!$G$1:$G236, '⭐ SD-SUM-BBALL ⚾'!$P$1:P236))</f>
        <v>Winkelseth</v>
      </c>
      <c r="M102" s="748"/>
      <c r="N102" s="745" t="b">
        <v>1</v>
      </c>
      <c r="O102" s="745" t="b">
        <v>1</v>
      </c>
      <c r="P102" s="745" t="b">
        <v>1</v>
      </c>
      <c r="Q102" s="745" t="b">
        <v>1</v>
      </c>
      <c r="R102" s="745" t="b">
        <v>1</v>
      </c>
      <c r="S102" s="745" t="b">
        <v>1</v>
      </c>
      <c r="T102" s="745" t="b">
        <v>1</v>
      </c>
      <c r="U102" s="745" t="b">
        <v>1</v>
      </c>
      <c r="V102" s="745" t="b">
        <v>1</v>
      </c>
      <c r="W102" s="745" t="b">
        <v>1</v>
      </c>
      <c r="X102" s="745" t="b">
        <v>1</v>
      </c>
      <c r="Y102" s="745" t="b">
        <v>1</v>
      </c>
      <c r="Z102" s="745" t="b">
        <v>1</v>
      </c>
      <c r="AA102" s="745" t="b">
        <v>1</v>
      </c>
      <c r="AB102" s="745" t="b">
        <v>1</v>
      </c>
      <c r="AC102" s="745" t="b">
        <v>1</v>
      </c>
      <c r="AD102" s="745" t="b">
        <v>1</v>
      </c>
      <c r="AE102" s="745" t="b">
        <v>0</v>
      </c>
      <c r="AF102" s="748"/>
      <c r="AG102" s="746">
        <f>E102</f>
        <v>714</v>
      </c>
      <c r="AH102" s="746">
        <v>0</v>
      </c>
      <c r="AI102" s="746"/>
      <c r="AJ102" s="636">
        <v>2</v>
      </c>
      <c r="AK102" s="637">
        <v>4</v>
      </c>
      <c r="AL102" s="637">
        <v>4</v>
      </c>
      <c r="AM102" s="638">
        <v>7</v>
      </c>
      <c r="AN102" s="638">
        <v>10</v>
      </c>
      <c r="AO102" s="638">
        <v>10</v>
      </c>
      <c r="AP102" s="638">
        <v>10</v>
      </c>
      <c r="AQ102" s="637">
        <v>10</v>
      </c>
      <c r="AR102" s="638">
        <v>11</v>
      </c>
      <c r="AS102" s="638">
        <v>15</v>
      </c>
      <c r="AT102" s="638">
        <v>16</v>
      </c>
      <c r="AU102" s="639">
        <v>15</v>
      </c>
      <c r="AV102" s="747"/>
      <c r="AW102" s="746"/>
      <c r="AX102" s="742"/>
    </row>
    <row r="103" spans="1:50">
      <c r="A103" s="744" t="str" cm="1">
        <f t="array" ref="A103">_xlfn.XLOOKUP(D103, '⭐ SD-SUM-BBALL ⚾'!$G$1:G263, '⭐ SD-SUM-BBALL ⚾'!$A$1:A263)</f>
        <v>B-RET</v>
      </c>
      <c r="B103" s="744" t="str" cm="1">
        <f t="array" ref="B103">_xlfn.XLOOKUP(D103, '⭐ SD-SUM-BBALL ⚾'!$G$1:G263, '⭐ SD-SUM-BBALL ⚾'!$C$1:C263)</f>
        <v>C-2ND</v>
      </c>
      <c r="C103" s="744" t="str" cm="1">
        <f t="array" ref="C103">_xlfn.XLOOKUP(D103, '⭐ SD-SUM-BBALL ⚾'!$G$1:G263, '⭐ SD-SUM-BBALL ⚾'!$F$1:F263)</f>
        <v>USBDGSG3-S</v>
      </c>
      <c r="D103" s="744" t="s">
        <v>2799</v>
      </c>
      <c r="E103" s="634" cm="1">
        <f t="array" ref="E103">_xlfn.XLOOKUP(D103, '⭐ SD-SUM-BBALL ⚾'!$G$1:G250, '⭐ SD-SUM-BBALL ⚾'!$Y$1:Y250)</f>
        <v>714</v>
      </c>
      <c r="F103" s="744" t="str" cm="1">
        <f t="array" ref="F103">_xlfn.XLOOKUP(D103, '⭐ SD-SUM-BBALL ⚾'!$G$1:$G263, '⭐ SD-SUM-BBALL ⚾'!M$1:$M263)</f>
        <v>billduby@gmail.com</v>
      </c>
      <c r="G103" s="744" t="str" cm="1">
        <f t="array" ref="G103">IF(_xlfn.XLOOKUP(D103, '⭐ SD-SUM-BBALL ⚾'!$G$1:$G252, '⭐ SD-SUM-BBALL ⚾'!$N$1:N252)=0, " ", _xlfn.XLOOKUP(D103, '⭐ SD-SUM-BBALL ⚾'!$G$1:$G252, '⭐ SD-SUM-BBALL ⚾'!$N$1:N252))</f>
        <v xml:space="preserve"> </v>
      </c>
      <c r="H103" s="635" t="str" cm="1">
        <f t="array" ref="H103">_xlfn.XLOOKUP(D103, '⭐ SD-SUM-BBALL ⚾'!$G$1:$G476, '⭐ SD-SUM-BBALL ⚾'!$H$1:$H476)</f>
        <v>Golden State Grind Headquarters</v>
      </c>
      <c r="I103" s="635" t="str" cm="1">
        <f t="array" ref="I103">_xlfn.XLOOKUP(D103, '⭐ SD-SUM-BBALL ⚾'!$G$1:$G476, '⭐ SD-SUM-BBALL ⚾'!$AO$1:AO476)</f>
        <v>1745 Arnold Industrial Way Concord, CA 94520</v>
      </c>
      <c r="J103" s="635" t="str" cm="1">
        <f t="array" ref="J103">_xlfn.XLOOKUP(D103, '⭐ SD-SUM-BBALL ⚾'!$G$1:$G476, '⭐ SD-SUM-BBALL ⚾'!$V$1:V476)</f>
        <v>925-383-1819</v>
      </c>
      <c r="K103" s="744" t="str" cm="1">
        <f t="array" ref="K103">IF(_xlfn.XLOOKUP(D103, '⭐ SD-SUM-BBALL ⚾'!$G$1:$G252, '⭐ SD-SUM-BBALL ⚾'!$O$1:O252)=0, " ", _xlfn.XLOOKUP(D103, '⭐ SD-SUM-BBALL ⚾'!$G$1:$G252, '⭐ SD-SUM-BBALL ⚾'!$O$1:O252))</f>
        <v>Bill</v>
      </c>
      <c r="L103" s="744" t="str" cm="1">
        <f t="array" ref="L103">IF(_xlfn.XLOOKUP(D103, '⭐ SD-SUM-BBALL ⚾'!$G$1:$G252, '⭐ SD-SUM-BBALL ⚾'!$P$1:P252)=0, " ", _xlfn.XLOOKUP(D103, '⭐ SD-SUM-BBALL ⚾'!$G$1:$G252, '⭐ SD-SUM-BBALL ⚾'!$P$1:P252))</f>
        <v>Duby</v>
      </c>
      <c r="M103" s="748"/>
      <c r="N103" s="745" t="b">
        <v>1</v>
      </c>
      <c r="O103" s="745" t="b">
        <v>1</v>
      </c>
      <c r="P103" s="745" t="b">
        <v>1</v>
      </c>
      <c r="Q103" s="745" t="b">
        <v>1</v>
      </c>
      <c r="R103" s="745" t="b">
        <v>1</v>
      </c>
      <c r="S103" s="745" t="b">
        <v>1</v>
      </c>
      <c r="T103" s="745" t="b">
        <v>1</v>
      </c>
      <c r="U103" s="745" t="b">
        <v>1</v>
      </c>
      <c r="V103" s="745" t="b">
        <v>1</v>
      </c>
      <c r="W103" s="745" t="b">
        <v>1</v>
      </c>
      <c r="X103" s="745" t="b">
        <v>1</v>
      </c>
      <c r="Y103" s="745" t="b">
        <v>1</v>
      </c>
      <c r="Z103" s="745" t="b">
        <v>1</v>
      </c>
      <c r="AA103" s="745" t="b">
        <v>1</v>
      </c>
      <c r="AB103" s="745" t="b">
        <v>1</v>
      </c>
      <c r="AC103" s="745" t="b">
        <v>0</v>
      </c>
      <c r="AD103" s="745" t="b">
        <v>1</v>
      </c>
      <c r="AE103" s="745" t="b">
        <v>1</v>
      </c>
      <c r="AF103" s="748"/>
      <c r="AG103" s="746">
        <f>E103</f>
        <v>714</v>
      </c>
      <c r="AH103" s="746">
        <v>0</v>
      </c>
      <c r="AI103" s="746"/>
      <c r="AJ103" s="636">
        <v>0</v>
      </c>
      <c r="AK103" s="637">
        <v>0</v>
      </c>
      <c r="AL103" s="637">
        <v>1</v>
      </c>
      <c r="AM103" s="638">
        <v>2</v>
      </c>
      <c r="AN103" s="638">
        <v>2</v>
      </c>
      <c r="AO103" s="638">
        <v>2</v>
      </c>
      <c r="AP103" s="638">
        <v>2</v>
      </c>
      <c r="AQ103" s="637">
        <v>5</v>
      </c>
      <c r="AR103" s="638">
        <v>5</v>
      </c>
      <c r="AS103" s="638">
        <v>9</v>
      </c>
      <c r="AT103" s="638">
        <v>10</v>
      </c>
      <c r="AU103" s="639">
        <v>9</v>
      </c>
      <c r="AV103" s="747"/>
      <c r="AW103" s="746"/>
      <c r="AX103" s="742"/>
    </row>
    <row r="104" spans="1:50">
      <c r="A104" s="744" t="str" cm="1">
        <f t="array" ref="A104">_xlfn.XLOOKUP(D104, '⭐ SD-SUM-BBALL ⚾'!$G$1:G385, '⭐ SD-SUM-BBALL ⚾'!$A$1:A385)</f>
        <v>B-RET</v>
      </c>
      <c r="B104" s="744" t="str" cm="1">
        <f t="array" ref="B104">_xlfn.XLOOKUP(D104, '⭐ SD-SUM-BBALL ⚾'!$G$1:G385, '⭐ SD-SUM-BBALL ⚾'!$C$1:C385)</f>
        <v>C-2ND</v>
      </c>
      <c r="C104" s="744" t="str" cm="1">
        <f t="array" ref="C104">_xlfn.XLOOKUP(D104, '⭐ SD-SUM-BBALL ⚾'!$G$1:G385, '⭐ SD-SUM-BBALL ⚾'!$F$1:F385)</f>
        <v>USBDHB-S</v>
      </c>
      <c r="D104" s="744" t="s">
        <v>2807</v>
      </c>
      <c r="E104" s="634" cm="1">
        <f t="array" ref="E104">_xlfn.XLOOKUP(D104, '⭐ SD-SUM-BBALL ⚾'!$G$1:G253, '⭐ SD-SUM-BBALL ⚾'!$Y$1:Y253)</f>
        <v>714</v>
      </c>
      <c r="F104" s="744" t="str" cm="1">
        <f t="array" ref="F104">_xlfn.XLOOKUP(D104, '⭐ SD-SUM-BBALL ⚾'!$G$1:$G390, '⭐ SD-SUM-BBALL ⚾'!M$1:$M390)</f>
        <v>david_starling@hboe.org</v>
      </c>
      <c r="G104" s="744" t="str" cm="1">
        <f t="array" ref="G104">IF(_xlfn.XLOOKUP(D104, '⭐ SD-SUM-BBALL ⚾'!$G$1:$G380, '⭐ SD-SUM-BBALL ⚾'!$N$1:N380)=0, " ", _xlfn.XLOOKUP(D104, '⭐ SD-SUM-BBALL ⚾'!$G$1:$G380, '⭐ SD-SUM-BBALL ⚾'!$N$1:N380))</f>
        <v xml:space="preserve"> </v>
      </c>
      <c r="H104" s="635" cm="1">
        <f t="array" ref="H104">_xlfn.XLOOKUP(D104, '⭐ SD-SUM-BBALL ⚾'!$G$1:$G477, '⭐ SD-SUM-BBALL ⚾'!$H$1:$H477)</f>
        <v>0</v>
      </c>
      <c r="I104" s="635" t="str" cm="1">
        <f t="array" ref="I104">_xlfn.XLOOKUP(D104, '⭐ SD-SUM-BBALL ⚾'!$G$1:$G477, '⭐ SD-SUM-BBALL ⚾'!$AO$1:AO477)</f>
        <v>2800 Walker Rd Hilliard, OH 43026</v>
      </c>
      <c r="J104" s="635" t="str" cm="1">
        <f t="array" ref="J104">_xlfn.XLOOKUP(D104, '⭐ SD-SUM-BBALL ⚾'!$G$1:$G477, '⭐ SD-SUM-BBALL ⚾'!$V$1:V477)</f>
        <v>614-563-4453</v>
      </c>
      <c r="K104" s="744" t="str" cm="1">
        <f t="array" ref="K104">IF(_xlfn.XLOOKUP(D104, '⭐ SD-SUM-BBALL ⚾'!$G$1:$G255, '⭐ SD-SUM-BBALL ⚾'!$O$1:O255)=0, " ", _xlfn.XLOOKUP(D104, '⭐ SD-SUM-BBALL ⚾'!$G$1:$G255, '⭐ SD-SUM-BBALL ⚾'!$O$1:O255))</f>
        <v>Dave</v>
      </c>
      <c r="L104" s="744" t="str" cm="1">
        <f t="array" ref="L104">IF(_xlfn.XLOOKUP(D104, '⭐ SD-SUM-BBALL ⚾'!$G$1:$G255, '⭐ SD-SUM-BBALL ⚾'!$P$1:P255)=0, " ", _xlfn.XLOOKUP(D104, '⭐ SD-SUM-BBALL ⚾'!$G$1:$G255, '⭐ SD-SUM-BBALL ⚾'!$P$1:P255))</f>
        <v>Starling</v>
      </c>
      <c r="M104" s="748"/>
      <c r="N104" s="745" t="b">
        <v>1</v>
      </c>
      <c r="O104" s="745" t="b">
        <v>1</v>
      </c>
      <c r="P104" s="745" t="b">
        <v>1</v>
      </c>
      <c r="Q104" s="745" t="b">
        <v>1</v>
      </c>
      <c r="R104" s="745" t="b">
        <v>1</v>
      </c>
      <c r="S104" s="745" t="b">
        <v>1</v>
      </c>
      <c r="T104" s="745" t="b">
        <v>1</v>
      </c>
      <c r="U104" s="745" t="b">
        <v>1</v>
      </c>
      <c r="V104" s="745" t="b">
        <v>1</v>
      </c>
      <c r="W104" s="745" t="b">
        <v>1</v>
      </c>
      <c r="X104" s="745" t="b">
        <v>1</v>
      </c>
      <c r="Y104" s="745" t="b">
        <v>1</v>
      </c>
      <c r="Z104" s="745" t="b">
        <v>1</v>
      </c>
      <c r="AA104" s="745" t="b">
        <v>1</v>
      </c>
      <c r="AB104" s="745" t="b">
        <v>1</v>
      </c>
      <c r="AC104" s="745" t="b">
        <v>1</v>
      </c>
      <c r="AD104" s="745" t="b">
        <v>1</v>
      </c>
      <c r="AE104" s="745" t="b">
        <v>0</v>
      </c>
      <c r="AF104" s="748"/>
      <c r="AG104" s="746">
        <f>E104</f>
        <v>714</v>
      </c>
      <c r="AH104" s="746"/>
      <c r="AI104" s="746"/>
      <c r="AJ104" s="636">
        <v>1</v>
      </c>
      <c r="AK104" s="637">
        <v>1</v>
      </c>
      <c r="AL104" s="637">
        <v>10</v>
      </c>
      <c r="AM104" s="638">
        <v>14</v>
      </c>
      <c r="AN104" s="638">
        <v>14</v>
      </c>
      <c r="AO104" s="638">
        <v>18</v>
      </c>
      <c r="AP104" s="638">
        <v>20</v>
      </c>
      <c r="AQ104" s="637">
        <v>24</v>
      </c>
      <c r="AR104" s="638">
        <v>26</v>
      </c>
      <c r="AS104" s="638">
        <v>26</v>
      </c>
      <c r="AT104" s="638">
        <v>25</v>
      </c>
      <c r="AU104" s="639">
        <v>25</v>
      </c>
      <c r="AV104" s="747"/>
      <c r="AW104" s="746"/>
      <c r="AX104" s="742"/>
    </row>
    <row r="105" spans="1:50">
      <c r="A105" s="744" t="str" cm="1">
        <f t="array" ref="A105">_xlfn.XLOOKUP(D105, '⭐ SD-SUM-BBALL ⚾'!$G$1:G272, '⭐ SD-SUM-BBALL ⚾'!$A$1:A272)</f>
        <v>T-NICK-RET</v>
      </c>
      <c r="B105" s="744" t="str" cm="1">
        <f t="array" ref="B105">_xlfn.XLOOKUP(D105, '⭐ SD-SUM-BBALL ⚾'!$G$1:G272, '⭐ SD-SUM-BBALL ⚾'!$C$1:C272)</f>
        <v>T-NICK</v>
      </c>
      <c r="C105" s="744" t="str" cm="1">
        <f t="array" ref="C105">_xlfn.XLOOKUP(D105, '⭐ SD-SUM-BBALL ⚾'!$G$1:G272, '⭐ SD-SUM-BBALL ⚾'!$F$1:F272)</f>
        <v>USBDJOH-S</v>
      </c>
      <c r="D105" s="744" t="s">
        <v>3053</v>
      </c>
      <c r="E105" s="634" cm="1">
        <f t="array" ref="E105">_xlfn.XLOOKUP(D105, '⭐ SD-SUM-BBALL ⚾'!$G$1:G257, '⭐ SD-SUM-BBALL ⚾'!$Y$1:Y257)</f>
        <v>714</v>
      </c>
      <c r="F105" s="744" t="str" cm="1">
        <f t="array" ref="F105">_xlfn.XLOOKUP(D105, '⭐ SD-SUM-BBALL ⚾'!$G$1:$G272, '⭐ SD-SUM-BBALL ⚾'!M$1:$M272)</f>
        <v>pryschuk.n@monet.k12.ca.us</v>
      </c>
      <c r="G105" s="744" t="str" cm="1">
        <f t="array" ref="G105">IF(_xlfn.XLOOKUP(D105, '⭐ SD-SUM-BBALL ⚾'!$G$1:$G258, '⭐ SD-SUM-BBALL ⚾'!$N$1:N258)=0, " ", _xlfn.XLOOKUP(D105, '⭐ SD-SUM-BBALL ⚾'!$G$1:$G258, '⭐ SD-SUM-BBALL ⚾'!$N$1:N258))</f>
        <v xml:space="preserve"> </v>
      </c>
      <c r="H105" s="635" cm="1">
        <f t="array" ref="H105">_xlfn.XLOOKUP(D105, '⭐ SD-SUM-BBALL ⚾'!$G$1:$G478, '⭐ SD-SUM-BBALL ⚾'!$H$1:$H478)</f>
        <v>0</v>
      </c>
      <c r="I105" s="635" t="str" cm="1">
        <f t="array" ref="I105">_xlfn.XLOOKUP(D105, '⭐ SD-SUM-BBALL ⚾'!$G$1:$G478, '⭐ SD-SUM-BBALL ⚾'!$AO$1:AO478)</f>
        <v>641 Norseman Dr Modesto, CA 95357</v>
      </c>
      <c r="J105" s="635" t="str" cm="1">
        <f t="array" ref="J105">_xlfn.XLOOKUP(D105, '⭐ SD-SUM-BBALL ⚾'!$G$1:$G478, '⭐ SD-SUM-BBALL ⚾'!$V$1:V478)</f>
        <v>209-534-5354</v>
      </c>
      <c r="K105" s="744" t="str" cm="1">
        <f t="array" ref="K105">IF(_xlfn.XLOOKUP(D105, '⭐ SD-SUM-BBALL ⚾'!$G$1:$G259, '⭐ SD-SUM-BBALL ⚾'!$O$1:O259)=0, " ", _xlfn.XLOOKUP(D105, '⭐ SD-SUM-BBALL ⚾'!$G$1:$G259, '⭐ SD-SUM-BBALL ⚾'!$O$1:O259))</f>
        <v>Nick</v>
      </c>
      <c r="L105" s="744" t="str" cm="1">
        <f t="array" ref="L105">IF(_xlfn.XLOOKUP(D105, '⭐ SD-SUM-BBALL ⚾'!$G$1:$G259, '⭐ SD-SUM-BBALL ⚾'!$P$1:P259)=0, " ", _xlfn.XLOOKUP(D105, '⭐ SD-SUM-BBALL ⚾'!$G$1:$G259, '⭐ SD-SUM-BBALL ⚾'!$P$1:P259))</f>
        <v>Pryschuk</v>
      </c>
      <c r="M105" s="748"/>
      <c r="N105" s="745" t="b">
        <v>1</v>
      </c>
      <c r="O105" s="745" t="b">
        <v>1</v>
      </c>
      <c r="P105" s="745" t="b">
        <v>1</v>
      </c>
      <c r="Q105" s="745" t="b">
        <v>1</v>
      </c>
      <c r="R105" s="745" t="b">
        <v>1</v>
      </c>
      <c r="S105" s="745" t="b">
        <v>1</v>
      </c>
      <c r="T105" s="745" t="b">
        <v>1</v>
      </c>
      <c r="U105" s="745" t="b">
        <v>1</v>
      </c>
      <c r="V105" s="745" t="b">
        <v>1</v>
      </c>
      <c r="W105" s="745" t="b">
        <v>1</v>
      </c>
      <c r="X105" s="745" t="b">
        <v>1</v>
      </c>
      <c r="Y105" s="745" t="b">
        <v>1</v>
      </c>
      <c r="Z105" s="745" t="b">
        <v>1</v>
      </c>
      <c r="AA105" s="745" t="b">
        <v>1</v>
      </c>
      <c r="AB105" s="745" t="b">
        <v>1</v>
      </c>
      <c r="AC105" s="745" t="b">
        <v>1</v>
      </c>
      <c r="AD105" s="745" t="b">
        <v>1</v>
      </c>
      <c r="AE105" s="745" t="b">
        <v>1</v>
      </c>
      <c r="AF105" s="748"/>
      <c r="AG105" s="746">
        <f>E105</f>
        <v>714</v>
      </c>
      <c r="AH105" s="746">
        <v>9</v>
      </c>
      <c r="AI105" s="746"/>
      <c r="AJ105" s="636">
        <v>29</v>
      </c>
      <c r="AK105" s="637">
        <v>30</v>
      </c>
      <c r="AL105" s="637">
        <v>36</v>
      </c>
      <c r="AM105" s="638">
        <v>45</v>
      </c>
      <c r="AN105" s="638">
        <v>50</v>
      </c>
      <c r="AO105" s="638">
        <v>53</v>
      </c>
      <c r="AP105" s="638">
        <v>54</v>
      </c>
      <c r="AQ105" s="637">
        <v>55</v>
      </c>
      <c r="AR105" s="638">
        <v>57</v>
      </c>
      <c r="AS105" s="638">
        <v>58</v>
      </c>
      <c r="AT105" s="638">
        <v>64</v>
      </c>
      <c r="AU105" s="639">
        <v>65</v>
      </c>
      <c r="AV105" s="747"/>
      <c r="AW105" s="746"/>
      <c r="AX105" s="742"/>
    </row>
    <row r="106" spans="1:50">
      <c r="A106" s="744" t="str" cm="1">
        <f t="array" ref="A106">_xlfn.XLOOKUP(D106, '⭐ SD-SUM-BBALL ⚾'!$G$1:G380, '⭐ SD-SUM-BBALL ⚾'!$A$1:A380)</f>
        <v>B-RET</v>
      </c>
      <c r="B106" s="744" t="str" cm="1">
        <f t="array" ref="B106">_xlfn.XLOOKUP(D106, '⭐ SD-SUM-BBALL ⚾'!$G$1:G380, '⭐ SD-SUM-BBALL ⚾'!$C$1:C380)</f>
        <v>D-RET</v>
      </c>
      <c r="C106" s="744" t="str" cm="1">
        <f t="array" ref="C106">_xlfn.XLOOKUP(D106, '⭐ SD-SUM-BBALL ⚾'!$G$1:G380, '⭐ SD-SUM-BBALL ⚾'!$F$1:F380)</f>
        <v>USBDLHS2-S</v>
      </c>
      <c r="D106" s="744" t="s">
        <v>2816</v>
      </c>
      <c r="E106" s="634" cm="1">
        <f t="array" ref="E106">_xlfn.XLOOKUP(D106, '⭐ SD-SUM-BBALL ⚾'!$G$1:G263, '⭐ SD-SUM-BBALL ⚾'!$Y$1:Y263)</f>
        <v>714</v>
      </c>
      <c r="F106" s="744" t="str" cm="1">
        <f t="array" ref="F106">_xlfn.XLOOKUP(D106, '⭐ SD-SUM-BBALL ⚾'!$G$1:$G385, '⭐ SD-SUM-BBALL ⚾'!M$1:$M385)</f>
        <v>Jacob.Kaase@hayscisd.net</v>
      </c>
      <c r="G106" s="744" t="str" cm="1">
        <f t="array" ref="G106">IF(_xlfn.XLOOKUP(D106, '⭐ SD-SUM-BBALL ⚾'!$G$1:$G265, '⭐ SD-SUM-BBALL ⚾'!$N$1:N265)=0, " ", _xlfn.XLOOKUP(D106, '⭐ SD-SUM-BBALL ⚾'!$G$1:$G265, '⭐ SD-SUM-BBALL ⚾'!$N$1:N265))</f>
        <v xml:space="preserve"> </v>
      </c>
      <c r="H106" s="635" cm="1">
        <f t="array" ref="H106">_xlfn.XLOOKUP(D106, '⭐ SD-SUM-BBALL ⚾'!$G$1:$G480, '⭐ SD-SUM-BBALL ⚾'!$H$1:$H480)</f>
        <v>0</v>
      </c>
      <c r="I106" s="635" t="str" cm="1">
        <f t="array" ref="I106">_xlfn.XLOOKUP(D106, '⭐ SD-SUM-BBALL ⚾'!$G$1:$G480, '⭐ SD-SUM-BBALL ⚾'!$AO$1:AO480)</f>
        <v>1700 Lehman Rd Kyle, TX 78640</v>
      </c>
      <c r="J106" s="635" t="str" cm="1">
        <f t="array" ref="J106">_xlfn.XLOOKUP(D106, '⭐ SD-SUM-BBALL ⚾'!$G$1:$G480, '⭐ SD-SUM-BBALL ⚾'!$V$1:V480)</f>
        <v>512-922-8841</v>
      </c>
      <c r="K106" s="744" t="str" cm="1">
        <f t="array" ref="K106">IF(_xlfn.XLOOKUP(D106, '⭐ SD-SUM-BBALL ⚾'!$G$1:$G266, '⭐ SD-SUM-BBALL ⚾'!$O$1:O266)=0, " ", _xlfn.XLOOKUP(D106, '⭐ SD-SUM-BBALL ⚾'!$G$1:$G266, '⭐ SD-SUM-BBALL ⚾'!$O$1:O266))</f>
        <v>Jacob</v>
      </c>
      <c r="L106" s="744" t="str" cm="1">
        <f t="array" ref="L106">IF(_xlfn.XLOOKUP(D106, '⭐ SD-SUM-BBALL ⚾'!$G$1:$G266, '⭐ SD-SUM-BBALL ⚾'!$P$1:P266)=0, " ", _xlfn.XLOOKUP(D106, '⭐ SD-SUM-BBALL ⚾'!$G$1:$G266, '⭐ SD-SUM-BBALL ⚾'!$P$1:P266))</f>
        <v>Kaase</v>
      </c>
      <c r="M106" s="748"/>
      <c r="N106" s="745" t="b">
        <v>1</v>
      </c>
      <c r="O106" s="745" t="b">
        <v>1</v>
      </c>
      <c r="P106" s="745" t="b">
        <v>1</v>
      </c>
      <c r="Q106" s="745" t="b">
        <v>1</v>
      </c>
      <c r="R106" s="745" t="b">
        <v>1</v>
      </c>
      <c r="S106" s="745" t="b">
        <v>1</v>
      </c>
      <c r="T106" s="745" t="b">
        <v>1</v>
      </c>
      <c r="U106" s="745" t="b">
        <v>1</v>
      </c>
      <c r="V106" s="745" t="b">
        <v>1</v>
      </c>
      <c r="W106" s="745" t="b">
        <v>1</v>
      </c>
      <c r="X106" s="745" t="b">
        <v>1</v>
      </c>
      <c r="Y106" s="745" t="b">
        <v>1</v>
      </c>
      <c r="Z106" s="745" t="b">
        <v>1</v>
      </c>
      <c r="AA106" s="745" t="b">
        <v>1</v>
      </c>
      <c r="AB106" s="745" t="b">
        <v>1</v>
      </c>
      <c r="AC106" s="745" t="b">
        <v>1</v>
      </c>
      <c r="AD106" s="745" t="b">
        <v>1</v>
      </c>
      <c r="AE106" s="745" t="b">
        <v>1</v>
      </c>
      <c r="AF106" s="748"/>
      <c r="AG106" s="746">
        <f>E106</f>
        <v>714</v>
      </c>
      <c r="AH106" s="746">
        <v>3</v>
      </c>
      <c r="AI106" s="746"/>
      <c r="AJ106" s="636">
        <v>8</v>
      </c>
      <c r="AK106" s="637">
        <v>9</v>
      </c>
      <c r="AL106" s="637">
        <v>13</v>
      </c>
      <c r="AM106" s="638">
        <v>13</v>
      </c>
      <c r="AN106" s="638">
        <v>16</v>
      </c>
      <c r="AO106" s="638">
        <v>22</v>
      </c>
      <c r="AP106" s="638">
        <v>26</v>
      </c>
      <c r="AQ106" s="637">
        <v>29</v>
      </c>
      <c r="AR106" s="638">
        <v>30</v>
      </c>
      <c r="AS106" s="638">
        <v>35</v>
      </c>
      <c r="AT106" s="638">
        <v>35</v>
      </c>
      <c r="AU106" s="639">
        <v>36</v>
      </c>
      <c r="AV106" s="747"/>
      <c r="AW106" s="746"/>
      <c r="AX106" s="742"/>
    </row>
    <row r="107" spans="1:50">
      <c r="A107" s="744" t="str" cm="1">
        <f t="array" ref="A107">_xlfn.XLOOKUP(D107, '⭐ SD-SUM-BBALL ⚾'!$G$1:G279, '⭐ SD-SUM-BBALL ⚾'!$A$1:A279)</f>
        <v>B-RET</v>
      </c>
      <c r="B107" s="744" t="str" cm="1">
        <f t="array" ref="B107">_xlfn.XLOOKUP(D107, '⭐ SD-SUM-BBALL ⚾'!$G$1:G279, '⭐ SD-SUM-BBALL ⚾'!$C$1:C279)</f>
        <v>C-2ND</v>
      </c>
      <c r="C107" s="744" t="str" cm="1">
        <f t="array" ref="C107">_xlfn.XLOOKUP(D107, '⭐ SD-SUM-BBALL ⚾'!$G$1:G279, '⭐ SD-SUM-BBALL ⚾'!$F$1:F279)</f>
        <v>USBDMJ2-S</v>
      </c>
      <c r="D107" s="744" t="s">
        <v>2821</v>
      </c>
      <c r="E107" s="634" cm="1">
        <f t="array" ref="E107">_xlfn.XLOOKUP(D107, '⭐ SD-SUM-BBALL ⚾'!$G$1:G265, '⭐ SD-SUM-BBALL ⚾'!$Y$1:Y265)</f>
        <v>714</v>
      </c>
      <c r="F107" s="744" t="str" cm="1">
        <f t="array" ref="F107">_xlfn.XLOOKUP(D107, '⭐ SD-SUM-BBALL ⚾'!$G$1:$G279, '⭐ SD-SUM-BBALL ⚾'!M$1:$M279)</f>
        <v>cha100@madison-schools.com</v>
      </c>
      <c r="G107" s="744" t="str" cm="1">
        <f t="array" ref="G107">IF(_xlfn.XLOOKUP(D107, '⭐ SD-SUM-BBALL ⚾'!$G$1:$G267, '⭐ SD-SUM-BBALL ⚾'!$N$1:N267)=0, " ", _xlfn.XLOOKUP(D107, '⭐ SD-SUM-BBALL ⚾'!$G$1:$G267, '⭐ SD-SUM-BBALL ⚾'!$N$1:N267))</f>
        <v xml:space="preserve"> </v>
      </c>
      <c r="H107" s="635" cm="1">
        <f t="array" ref="H107">_xlfn.XLOOKUP(D107, '⭐ SD-SUM-BBALL ⚾'!$G$1:$G481, '⭐ SD-SUM-BBALL ⚾'!$H$1:$H481)</f>
        <v>0</v>
      </c>
      <c r="I107" s="635" t="str" cm="1">
        <f t="array" ref="I107">_xlfn.XLOOKUP(D107, '⭐ SD-SUM-BBALL ⚾'!$G$1:$G481, '⭐ SD-SUM-BBALL ⚾'!$AO$1:AO481)</f>
        <v>308 New Mannsdale Rd Madison, MS 39110</v>
      </c>
      <c r="J107" s="635" t="str" cm="1">
        <f t="array" ref="J107">_xlfn.XLOOKUP(D107, '⭐ SD-SUM-BBALL ⚾'!$G$1:$G481, '⭐ SD-SUM-BBALL ⚾'!$V$1:V481)</f>
        <v>601-606-0377</v>
      </c>
      <c r="K107" s="744" t="str" cm="1">
        <f t="array" ref="K107">IF(_xlfn.XLOOKUP(D107, '⭐ SD-SUM-BBALL ⚾'!$G$1:$G268, '⭐ SD-SUM-BBALL ⚾'!$O$1:O268)=0, " ", _xlfn.XLOOKUP(D107, '⭐ SD-SUM-BBALL ⚾'!$G$1:$G268, '⭐ SD-SUM-BBALL ⚾'!$O$1:O268))</f>
        <v xml:space="preserve">Eddie </v>
      </c>
      <c r="L107" s="744" t="str" cm="1">
        <f t="array" ref="L107">IF(_xlfn.XLOOKUP(D107, '⭐ SD-SUM-BBALL ⚾'!$G$1:$G268, '⭐ SD-SUM-BBALL ⚾'!$P$1:P268)=0, " ", _xlfn.XLOOKUP(D107, '⭐ SD-SUM-BBALL ⚾'!$G$1:$G268, '⭐ SD-SUM-BBALL ⚾'!$P$1:P268))</f>
        <v>Easley</v>
      </c>
      <c r="M107" s="748"/>
      <c r="N107" s="745" t="b">
        <v>1</v>
      </c>
      <c r="O107" s="745" t="b">
        <v>1</v>
      </c>
      <c r="P107" s="745" t="b">
        <v>1</v>
      </c>
      <c r="Q107" s="745" t="b">
        <v>1</v>
      </c>
      <c r="R107" s="745" t="b">
        <v>1</v>
      </c>
      <c r="S107" s="745" t="b">
        <v>1</v>
      </c>
      <c r="T107" s="745" t="b">
        <v>1</v>
      </c>
      <c r="U107" s="745" t="b">
        <v>1</v>
      </c>
      <c r="V107" s="745" t="b">
        <v>1</v>
      </c>
      <c r="W107" s="745" t="b">
        <v>1</v>
      </c>
      <c r="X107" s="745" t="b">
        <v>1</v>
      </c>
      <c r="Y107" s="745" t="b">
        <v>1</v>
      </c>
      <c r="Z107" s="745" t="b">
        <v>1</v>
      </c>
      <c r="AA107" s="745" t="b">
        <v>1</v>
      </c>
      <c r="AB107" s="745" t="b">
        <v>1</v>
      </c>
      <c r="AC107" s="745" t="b">
        <v>1</v>
      </c>
      <c r="AD107" s="745" t="b">
        <v>1</v>
      </c>
      <c r="AE107" s="745" t="b">
        <v>0</v>
      </c>
      <c r="AF107" s="748"/>
      <c r="AG107" s="746">
        <f>E107</f>
        <v>714</v>
      </c>
      <c r="AH107" s="746">
        <v>2</v>
      </c>
      <c r="AI107" s="746"/>
      <c r="AJ107" s="636">
        <v>3</v>
      </c>
      <c r="AK107" s="637">
        <v>4</v>
      </c>
      <c r="AL107" s="637">
        <v>4</v>
      </c>
      <c r="AM107" s="638">
        <v>5</v>
      </c>
      <c r="AN107" s="638">
        <v>6</v>
      </c>
      <c r="AO107" s="638">
        <v>7</v>
      </c>
      <c r="AP107" s="638">
        <v>10</v>
      </c>
      <c r="AQ107" s="637">
        <v>13</v>
      </c>
      <c r="AR107" s="638">
        <v>13</v>
      </c>
      <c r="AS107" s="638">
        <v>15</v>
      </c>
      <c r="AT107" s="638">
        <v>17</v>
      </c>
      <c r="AU107" s="639">
        <v>17</v>
      </c>
      <c r="AV107" s="747"/>
      <c r="AW107" s="746"/>
      <c r="AX107" s="742"/>
    </row>
    <row r="108" spans="1:50">
      <c r="A108" s="744" t="str" cm="1">
        <f t="array" ref="A108">_xlfn.XLOOKUP(D108, '⭐ SD-SUM-BBALL ⚾'!$G$1:G281, '⭐ SD-SUM-BBALL ⚾'!$A$1:A281)</f>
        <v>B-RET</v>
      </c>
      <c r="B108" s="744" t="str" cm="1">
        <f t="array" ref="B108">_xlfn.XLOOKUP(D108, '⭐ SD-SUM-BBALL ⚾'!$G$1:G281, '⭐ SD-SUM-BBALL ⚾'!$C$1:C281)</f>
        <v>D-RET</v>
      </c>
      <c r="C108" s="744" t="str" cm="1">
        <f t="array" ref="C108">_xlfn.XLOOKUP(D108, '⭐ SD-SUM-BBALL ⚾'!$G$1:G281, '⭐ SD-SUM-BBALL ⚾'!$F$1:F281)</f>
        <v>USBDMCCH1-S</v>
      </c>
      <c r="D108" s="744" t="s">
        <v>2832</v>
      </c>
      <c r="E108" s="634" cm="1">
        <f t="array" ref="E108">_xlfn.XLOOKUP(D108, '⭐ SD-SUM-BBALL ⚾'!$G$1:G267, '⭐ SD-SUM-BBALL ⚾'!$Y$1:Y267)</f>
        <v>714</v>
      </c>
      <c r="F108" s="744" t="str" cm="1">
        <f t="array" ref="F108">_xlfn.XLOOKUP(D108, '⭐ SD-SUM-BBALL ⚾'!$G$1:$G281, '⭐ SD-SUM-BBALL ⚾'!M$1:$M281)</f>
        <v>mattschmidt20@yahoo.com</v>
      </c>
      <c r="G108" s="744" t="str" cm="1">
        <f t="array" ref="G108">IF(_xlfn.XLOOKUP(D108, '⭐ SD-SUM-BBALL ⚾'!$G$1:$G269, '⭐ SD-SUM-BBALL ⚾'!$N$1:N269)=0, " ", _xlfn.XLOOKUP(D108, '⭐ SD-SUM-BBALL ⚾'!$G$1:$G269, '⭐ SD-SUM-BBALL ⚾'!$N$1:N269))</f>
        <v xml:space="preserve"> </v>
      </c>
      <c r="H108" s="635" cm="1">
        <f t="array" ref="H108">_xlfn.XLOOKUP(D108, '⭐ SD-SUM-BBALL ⚾'!$G$1:$G482, '⭐ SD-SUM-BBALL ⚾'!$H$1:$H482)</f>
        <v>0</v>
      </c>
      <c r="I108" s="635" t="str" cm="1">
        <f t="array" ref="I108">_xlfn.XLOOKUP(D108, '⭐ SD-SUM-BBALL ⚾'!$G$1:$G482, '⭐ SD-SUM-BBALL ⚾'!$AO$1:AO482)</f>
        <v>1001 McHenry Ave Woodstock, IL 60098</v>
      </c>
      <c r="J108" s="635" t="str" cm="1">
        <f t="array" ref="J108">_xlfn.XLOOKUP(D108, '⭐ SD-SUM-BBALL ⚾'!$G$1:$G482, '⭐ SD-SUM-BBALL ⚾'!$V$1:V482)</f>
        <v>847-664-9962</v>
      </c>
      <c r="K108" s="744" t="str" cm="1">
        <f t="array" ref="K108">IF(_xlfn.XLOOKUP(D108, '⭐ SD-SUM-BBALL ⚾'!$G$1:$G270, '⭐ SD-SUM-BBALL ⚾'!$O$1:O270)=0, " ", _xlfn.XLOOKUP(D108, '⭐ SD-SUM-BBALL ⚾'!$G$1:$G270, '⭐ SD-SUM-BBALL ⚾'!$O$1:O270))</f>
        <v>Matt</v>
      </c>
      <c r="L108" s="744" t="str" cm="1">
        <f t="array" ref="L108">IF(_xlfn.XLOOKUP(D108, '⭐ SD-SUM-BBALL ⚾'!$G$1:$G270, '⭐ SD-SUM-BBALL ⚾'!$P$1:P270)=0, " ", _xlfn.XLOOKUP(D108, '⭐ SD-SUM-BBALL ⚾'!$G$1:$G270, '⭐ SD-SUM-BBALL ⚾'!$P$1:P270))</f>
        <v>Schmidt</v>
      </c>
      <c r="M108" s="748"/>
      <c r="N108" s="745" t="b">
        <v>1</v>
      </c>
      <c r="O108" s="745" t="b">
        <v>1</v>
      </c>
      <c r="P108" s="745" t="b">
        <v>1</v>
      </c>
      <c r="Q108" s="745" t="b">
        <v>1</v>
      </c>
      <c r="R108" s="745" t="b">
        <v>1</v>
      </c>
      <c r="S108" s="745" t="b">
        <v>1</v>
      </c>
      <c r="T108" s="745" t="b">
        <v>1</v>
      </c>
      <c r="U108" s="745" t="b">
        <v>1</v>
      </c>
      <c r="V108" s="745" t="b">
        <v>1</v>
      </c>
      <c r="W108" s="745" t="b">
        <v>1</v>
      </c>
      <c r="X108" s="745" t="b">
        <v>1</v>
      </c>
      <c r="Y108" s="745" t="b">
        <v>1</v>
      </c>
      <c r="Z108" s="745" t="b">
        <v>1</v>
      </c>
      <c r="AA108" s="745" t="b">
        <v>0</v>
      </c>
      <c r="AB108" s="745" t="b">
        <v>1</v>
      </c>
      <c r="AC108" s="745" t="b">
        <v>1</v>
      </c>
      <c r="AD108" s="745" t="b">
        <v>1</v>
      </c>
      <c r="AE108" s="745" t="b">
        <v>0</v>
      </c>
      <c r="AF108" s="748"/>
      <c r="AG108" s="746">
        <f>E108</f>
        <v>714</v>
      </c>
      <c r="AH108" s="746">
        <v>4</v>
      </c>
      <c r="AI108" s="746"/>
      <c r="AJ108" s="636">
        <v>5</v>
      </c>
      <c r="AK108" s="637">
        <v>9</v>
      </c>
      <c r="AL108" s="637">
        <v>12</v>
      </c>
      <c r="AM108" s="638">
        <v>13</v>
      </c>
      <c r="AN108" s="638">
        <v>15</v>
      </c>
      <c r="AO108" s="638">
        <v>21</v>
      </c>
      <c r="AP108" s="638">
        <v>22</v>
      </c>
      <c r="AQ108" s="637">
        <v>25</v>
      </c>
      <c r="AR108" s="638">
        <v>29</v>
      </c>
      <c r="AS108" s="638">
        <v>30</v>
      </c>
      <c r="AT108" s="638">
        <v>36</v>
      </c>
      <c r="AU108" s="639">
        <v>35</v>
      </c>
      <c r="AV108" s="747"/>
      <c r="AW108" s="746"/>
      <c r="AX108" s="742"/>
    </row>
    <row r="109" spans="1:50">
      <c r="A109" s="744" t="str" cm="1">
        <f t="array" ref="A109">_xlfn.XLOOKUP(D109, '⭐ SD-SUM-BBALL ⚾'!$G$1:G377, '⭐ SD-SUM-BBALL ⚾'!$A$1:A377)</f>
        <v>B-RET</v>
      </c>
      <c r="B109" s="744" t="str" cm="1">
        <f t="array" ref="B109">_xlfn.XLOOKUP(D109, '⭐ SD-SUM-BBALL ⚾'!$G$1:G377, '⭐ SD-SUM-BBALL ⚾'!$C$1:C377)</f>
        <v>C-2ND</v>
      </c>
      <c r="C109" s="744" t="str" cm="1">
        <f t="array" ref="C109">_xlfn.XLOOKUP(D109, '⭐ SD-SUM-BBALL ⚾'!$G$1:G377, '⭐ SD-SUM-BBALL ⚾'!$F$1:F377)</f>
        <v>USBDMSC-S</v>
      </c>
      <c r="D109" s="744" t="s">
        <v>351</v>
      </c>
      <c r="E109" s="634" cm="1">
        <f t="array" ref="E109">_xlfn.XLOOKUP(D109, '⭐ SD-SUM-BBALL ⚾'!$G$1:G375, '⭐ SD-SUM-BBALL ⚾'!$Y$1:Y375)</f>
        <v>714</v>
      </c>
      <c r="F109" s="744" t="str" cm="1">
        <f t="array" ref="F109">_xlfn.XLOOKUP(D109, '⭐ SD-SUM-BBALL ⚾'!$G$1:$G382, '⭐ SD-SUM-BBALL ⚾'!M$1:$M382)</f>
        <v>liasui@mtstcharles.org</v>
      </c>
      <c r="G109" s="744" t="str" cm="1">
        <f t="array" ref="G109">IF(_xlfn.XLOOKUP(D109, '⭐ SD-SUM-BBALL ⚾'!$G$1:$G377, '⭐ SD-SUM-BBALL ⚾'!$N$1:N377)=0, " ", _xlfn.XLOOKUP(D109, '⭐ SD-SUM-BBALL ⚾'!$G$1:$G377, '⭐ SD-SUM-BBALL ⚾'!$N$1:N377))</f>
        <v xml:space="preserve"> </v>
      </c>
      <c r="H109" s="635" cm="1">
        <f t="array" ref="H109">_xlfn.XLOOKUP(D109, '⭐ SD-SUM-BBALL ⚾'!$G$1:$G531, '⭐ SD-SUM-BBALL ⚾'!$H$1:$H531)</f>
        <v>0</v>
      </c>
      <c r="I109" s="635" t="str" cm="1">
        <f t="array" ref="I109">_xlfn.XLOOKUP(D109, '⭐ SD-SUM-BBALL ⚾'!$G$1:$G531, '⭐ SD-SUM-BBALL ⚾'!$AO$1:AO531)</f>
        <v>800 Logee St Woonsocket, RI 2895</v>
      </c>
      <c r="J109" s="635" t="str" cm="1">
        <f t="array" ref="J109">_xlfn.XLOOKUP(D109, '⭐ SD-SUM-BBALL ⚾'!$G$1:$G531, '⭐ SD-SUM-BBALL ⚾'!$V$1:V531)</f>
        <v>401-419-6985</v>
      </c>
      <c r="K109" s="744" t="str" cm="1">
        <f t="array" ref="K109">IF(_xlfn.XLOOKUP(D109, '⭐ SD-SUM-BBALL ⚾'!$G$1:$G378, '⭐ SD-SUM-BBALL ⚾'!$O$1:O378)=0, " ", _xlfn.XLOOKUP(D109, '⭐ SD-SUM-BBALL ⚾'!$G$1:$G378, '⭐ SD-SUM-BBALL ⚾'!$O$1:O378))</f>
        <v xml:space="preserve">Idris </v>
      </c>
      <c r="L109" s="744" t="str" cm="1">
        <f t="array" ref="L109">IF(_xlfn.XLOOKUP(D109, '⭐ SD-SUM-BBALL ⚾'!$G$1:$G378, '⭐ SD-SUM-BBALL ⚾'!$P$1:P378)=0, " ", _xlfn.XLOOKUP(D109, '⭐ SD-SUM-BBALL ⚾'!$G$1:$G378, '⭐ SD-SUM-BBALL ⚾'!$P$1:P378))</f>
        <v>Liasu</v>
      </c>
      <c r="M109" s="748"/>
      <c r="N109" s="745" t="b">
        <v>1</v>
      </c>
      <c r="O109" s="745" t="b">
        <v>1</v>
      </c>
      <c r="P109" s="745" t="b">
        <v>1</v>
      </c>
      <c r="Q109" s="745" t="b">
        <v>1</v>
      </c>
      <c r="R109" s="745" t="b">
        <v>1</v>
      </c>
      <c r="S109" s="745" t="b">
        <v>1</v>
      </c>
      <c r="T109" s="745" t="b">
        <v>0</v>
      </c>
      <c r="U109" s="745" t="b">
        <v>0</v>
      </c>
      <c r="V109" s="745" t="b">
        <v>0</v>
      </c>
      <c r="W109" s="745" t="b">
        <v>0</v>
      </c>
      <c r="X109" s="745" t="b">
        <v>0</v>
      </c>
      <c r="Y109" s="745" t="b">
        <v>1</v>
      </c>
      <c r="Z109" s="745" t="b">
        <v>1</v>
      </c>
      <c r="AA109" s="745" t="b">
        <v>0</v>
      </c>
      <c r="AB109" s="745" t="b">
        <v>1</v>
      </c>
      <c r="AC109" s="745" t="b">
        <v>1</v>
      </c>
      <c r="AD109" s="745" t="b">
        <v>1</v>
      </c>
      <c r="AE109" s="745" t="b">
        <v>0</v>
      </c>
      <c r="AF109" s="748"/>
      <c r="AG109" s="746"/>
      <c r="AH109" s="746"/>
      <c r="AI109" s="746"/>
      <c r="AJ109" s="746"/>
      <c r="AK109" s="749"/>
      <c r="AL109" s="749"/>
      <c r="AM109" s="749"/>
      <c r="AN109" s="749"/>
      <c r="AO109" s="638">
        <v>0</v>
      </c>
      <c r="AP109" s="638">
        <v>3</v>
      </c>
      <c r="AQ109" s="637">
        <v>4</v>
      </c>
      <c r="AR109" s="638">
        <v>7</v>
      </c>
      <c r="AS109" s="638">
        <v>10</v>
      </c>
      <c r="AT109" s="638">
        <v>15</v>
      </c>
      <c r="AU109" s="639">
        <v>15</v>
      </c>
      <c r="AV109" s="747"/>
      <c r="AW109" s="746"/>
      <c r="AX109" s="742"/>
    </row>
    <row r="110" spans="1:50">
      <c r="A110" s="744" t="str" cm="1">
        <f t="array" ref="A110">_xlfn.XLOOKUP(D110, '⭐ SD-SUM-BBALL ⚾'!$G$1:G300, '⭐ SD-SUM-BBALL ⚾'!$A$1:A300)</f>
        <v>B-RET</v>
      </c>
      <c r="B110" s="744" t="str" cm="1">
        <f t="array" ref="B110">_xlfn.XLOOKUP(D110, '⭐ SD-SUM-BBALL ⚾'!$G$1:G300, '⭐ SD-SUM-BBALL ⚾'!$C$1:C300)</f>
        <v>C-2ND</v>
      </c>
      <c r="C110" s="744" t="str" cm="1">
        <f t="array" ref="C110">_xlfn.XLOOKUP(D110, '⭐ SD-SUM-BBALL ⚾'!$G$1:G300, '⭐ SD-SUM-BBALL ⚾'!$F$1:F300)</f>
        <v>USBDRICH-S</v>
      </c>
      <c r="D110" s="744" t="s">
        <v>1367</v>
      </c>
      <c r="E110" s="634" cm="1">
        <f t="array" ref="E110">_xlfn.XLOOKUP(D110, '⭐ SD-SUM-BBALL ⚾'!$G$1:G283, '⭐ SD-SUM-BBALL ⚾'!$Y$1:Y283)</f>
        <v>714</v>
      </c>
      <c r="F110" s="744" t="str" cm="1">
        <f t="array" ref="F110">_xlfn.XLOOKUP(D110, '⭐ SD-SUM-BBALL ⚾'!$G$1:$G300, '⭐ SD-SUM-BBALL ⚾'!M$1:$M300)</f>
        <v>michael_dunne@att.net</v>
      </c>
      <c r="G110" s="744" t="str" cm="1">
        <f t="array" ref="G110">IF(_xlfn.XLOOKUP(D110, '⭐ SD-SUM-BBALL ⚾'!$G$1:$G285, '⭐ SD-SUM-BBALL ⚾'!$N$1:N285)=0, " ", _xlfn.XLOOKUP(D110, '⭐ SD-SUM-BBALL ⚾'!$G$1:$G285, '⭐ SD-SUM-BBALL ⚾'!$N$1:N285))</f>
        <v xml:space="preserve"> </v>
      </c>
      <c r="H110" s="635" cm="1">
        <f t="array" ref="H110">_xlfn.XLOOKUP(D110, '⭐ SD-SUM-BBALL ⚾'!$G$1:$G483, '⭐ SD-SUM-BBALL ⚾'!$H$1:$H483)</f>
        <v>0</v>
      </c>
      <c r="I110" s="635" t="str" cm="1">
        <f t="array" ref="I110">_xlfn.XLOOKUP(D110, '⭐ SD-SUM-BBALL ⚾'!$G$1:$G483, '⭐ SD-SUM-BBALL ⚾'!$AO$1:AO483)</f>
        <v>6301 N University Peoria, IL 61614</v>
      </c>
      <c r="J110" s="635" t="str" cm="1">
        <f t="array" ref="J110">_xlfn.XLOOKUP(D110, '⭐ SD-SUM-BBALL ⚾'!$G$1:$G483, '⭐ SD-SUM-BBALL ⚾'!$V$1:V483)</f>
        <v>309-427-0849</v>
      </c>
      <c r="K110" s="744" t="str" cm="1">
        <f t="array" ref="K110">IF(_xlfn.XLOOKUP(D110, '⭐ SD-SUM-BBALL ⚾'!$G$1:$G286, '⭐ SD-SUM-BBALL ⚾'!$O$1:O286)=0, " ", _xlfn.XLOOKUP(D110, '⭐ SD-SUM-BBALL ⚾'!$G$1:$G286, '⭐ SD-SUM-BBALL ⚾'!$O$1:O286))</f>
        <v>Mike</v>
      </c>
      <c r="L110" s="744" t="str" cm="1">
        <f t="array" ref="L110">IF(_xlfn.XLOOKUP(D110, '⭐ SD-SUM-BBALL ⚾'!$G$1:$G286, '⭐ SD-SUM-BBALL ⚾'!$P$1:P286)=0, " ", _xlfn.XLOOKUP(D110, '⭐ SD-SUM-BBALL ⚾'!$G$1:$G286, '⭐ SD-SUM-BBALL ⚾'!$P$1:P286))</f>
        <v>Dunne</v>
      </c>
      <c r="M110" s="748"/>
      <c r="N110" s="745" t="b">
        <v>1</v>
      </c>
      <c r="O110" s="745" t="b">
        <v>1</v>
      </c>
      <c r="P110" s="745" t="b">
        <v>1</v>
      </c>
      <c r="Q110" s="745" t="b">
        <v>1</v>
      </c>
      <c r="R110" s="745" t="b">
        <v>1</v>
      </c>
      <c r="S110" s="745" t="b">
        <v>1</v>
      </c>
      <c r="T110" s="745" t="b">
        <v>0</v>
      </c>
      <c r="U110" s="745" t="b">
        <v>0</v>
      </c>
      <c r="V110" s="745" t="b">
        <v>0</v>
      </c>
      <c r="W110" s="745" t="b">
        <v>0</v>
      </c>
      <c r="X110" s="745" t="b">
        <v>1</v>
      </c>
      <c r="Y110" s="745" t="b">
        <v>1</v>
      </c>
      <c r="Z110" s="745" t="b">
        <v>1</v>
      </c>
      <c r="AA110" s="745" t="b">
        <v>1</v>
      </c>
      <c r="AB110" s="745" t="b">
        <v>1</v>
      </c>
      <c r="AC110" s="745" t="b">
        <v>1</v>
      </c>
      <c r="AD110" s="745" t="b">
        <v>1</v>
      </c>
      <c r="AE110" s="745" t="b">
        <v>0</v>
      </c>
      <c r="AF110" s="748"/>
      <c r="AG110" s="746">
        <f>E110</f>
        <v>714</v>
      </c>
      <c r="AH110" s="746">
        <v>0</v>
      </c>
      <c r="AI110" s="746"/>
      <c r="AJ110" s="636">
        <v>0</v>
      </c>
      <c r="AK110" s="637">
        <v>0</v>
      </c>
      <c r="AL110" s="637"/>
      <c r="AM110" s="638">
        <v>11</v>
      </c>
      <c r="AN110" s="638">
        <v>17</v>
      </c>
      <c r="AO110" s="638">
        <v>19</v>
      </c>
      <c r="AP110" s="638">
        <v>23</v>
      </c>
      <c r="AQ110" s="637">
        <v>27</v>
      </c>
      <c r="AR110" s="638">
        <v>27</v>
      </c>
      <c r="AS110" s="638">
        <v>28</v>
      </c>
      <c r="AT110" s="638">
        <v>39</v>
      </c>
      <c r="AU110" s="639">
        <v>39</v>
      </c>
      <c r="AV110" s="747"/>
      <c r="AW110" s="746"/>
      <c r="AX110" s="742"/>
    </row>
    <row r="111" spans="1:50">
      <c r="A111" s="744" t="str" cm="1">
        <f t="array" ref="A111">_xlfn.XLOOKUP(D111, '⭐ SD-SUM-BBALL ⚾'!$G$1:G315, '⭐ SD-SUM-BBALL ⚾'!$A$1:A315)</f>
        <v>B-RET</v>
      </c>
      <c r="B111" s="744" t="str" cm="1">
        <f t="array" ref="B111">_xlfn.XLOOKUP(D111, '⭐ SD-SUM-BBALL ⚾'!$G$1:G315, '⭐ SD-SUM-BBALL ⚾'!$C$1:C315)</f>
        <v>C-2ND</v>
      </c>
      <c r="C111" s="744" t="str" cm="1">
        <f t="array" ref="C111">_xlfn.XLOOKUP(D111, '⭐ SD-SUM-BBALL ⚾'!$G$1:G315, '⭐ SD-SUM-BBALL ⚾'!$F$1:F315)</f>
        <v>USBDTU1-S</v>
      </c>
      <c r="D111" s="744" t="s">
        <v>2927</v>
      </c>
      <c r="E111" s="634" cm="1">
        <f t="array" ref="E111">_xlfn.XLOOKUP(D111, '⭐ SD-SUM-BBALL ⚾'!$G$1:G297, '⭐ SD-SUM-BBALL ⚾'!$Y$1:Y297)</f>
        <v>714</v>
      </c>
      <c r="F111" s="744" t="str" cm="1">
        <f t="array" ref="F111">_xlfn.XLOOKUP(D111, '⭐ SD-SUM-BBALL ⚾'!$G$1:$G315, '⭐ SD-SUM-BBALL ⚾'!M$1:$M315)</f>
        <v>mruppenthal@towson.edu</v>
      </c>
      <c r="G111" s="744" t="str" cm="1">
        <f t="array" ref="G111">IF(_xlfn.XLOOKUP(D111, '⭐ SD-SUM-BBALL ⚾'!$G$1:$G299, '⭐ SD-SUM-BBALL ⚾'!$N$1:N299)=0, " ", _xlfn.XLOOKUP(D111, '⭐ SD-SUM-BBALL ⚾'!$G$1:$G299, '⭐ SD-SUM-BBALL ⚾'!$N$1:N299))</f>
        <v xml:space="preserve"> </v>
      </c>
      <c r="H111" s="635" t="str" cm="1">
        <f t="array" ref="H111">_xlfn.XLOOKUP(D111, '⭐ SD-SUM-BBALL ⚾'!$G$1:$G484, '⭐ SD-SUM-BBALL ⚾'!$H$1:$H484)</f>
        <v>John B. Schuerholz Park</v>
      </c>
      <c r="I111" s="635" t="str" cm="1">
        <f t="array" ref="I111">_xlfn.XLOOKUP(D111, '⭐ SD-SUM-BBALL ⚾'!$G$1:$G484, '⭐ SD-SUM-BBALL ⚾'!$AO$1:AO484)</f>
        <v>Osler Dr. Towson, MD 21204</v>
      </c>
      <c r="J111" s="635" t="str" cm="1">
        <f t="array" ref="J111">_xlfn.XLOOKUP(D111, '⭐ SD-SUM-BBALL ⚾'!$G$1:$G484, '⭐ SD-SUM-BBALL ⚾'!$V$1:V484)</f>
        <v>248-885-2310</v>
      </c>
      <c r="K111" s="744" t="str" cm="1">
        <f t="array" ref="K111">IF(_xlfn.XLOOKUP(D111, '⭐ SD-SUM-BBALL ⚾'!$G$1:$G300, '⭐ SD-SUM-BBALL ⚾'!$O$1:O300)=0, " ", _xlfn.XLOOKUP(D111, '⭐ SD-SUM-BBALL ⚾'!$G$1:$G300, '⭐ SD-SUM-BBALL ⚾'!$O$1:O300))</f>
        <v>Mike</v>
      </c>
      <c r="L111" s="744" t="str" cm="1">
        <f t="array" ref="L111">IF(_xlfn.XLOOKUP(D111, '⭐ SD-SUM-BBALL ⚾'!$G$1:$G300, '⭐ SD-SUM-BBALL ⚾'!$P$1:P300)=0, " ", _xlfn.XLOOKUP(D111, '⭐ SD-SUM-BBALL ⚾'!$G$1:$G300, '⭐ SD-SUM-BBALL ⚾'!$P$1:P300))</f>
        <v>Ruppenthal</v>
      </c>
      <c r="M111" s="748"/>
      <c r="N111" s="745" t="b">
        <v>1</v>
      </c>
      <c r="O111" s="745" t="b">
        <v>1</v>
      </c>
      <c r="P111" s="745" t="b">
        <v>1</v>
      </c>
      <c r="Q111" s="745" t="b">
        <v>1</v>
      </c>
      <c r="R111" s="745" t="b">
        <v>1</v>
      </c>
      <c r="S111" s="745" t="b">
        <v>1</v>
      </c>
      <c r="T111" s="745" t="b">
        <v>1</v>
      </c>
      <c r="U111" s="745" t="b">
        <v>1</v>
      </c>
      <c r="V111" s="745" t="b">
        <v>1</v>
      </c>
      <c r="W111" s="745" t="b">
        <v>1</v>
      </c>
      <c r="X111" s="745" t="b">
        <v>1</v>
      </c>
      <c r="Y111" s="745" t="b">
        <v>1</v>
      </c>
      <c r="Z111" s="745" t="b">
        <v>1</v>
      </c>
      <c r="AA111" s="745" t="b">
        <v>1</v>
      </c>
      <c r="AB111" s="745" t="b">
        <v>1</v>
      </c>
      <c r="AC111" s="745" t="b">
        <v>1</v>
      </c>
      <c r="AD111" s="745" t="b">
        <v>1</v>
      </c>
      <c r="AE111" s="745" t="b">
        <v>0</v>
      </c>
      <c r="AF111" s="748"/>
      <c r="AG111" s="746">
        <f>E111</f>
        <v>714</v>
      </c>
      <c r="AH111" s="746">
        <v>14</v>
      </c>
      <c r="AI111" s="746"/>
      <c r="AJ111" s="636">
        <v>29</v>
      </c>
      <c r="AK111" s="637">
        <v>19</v>
      </c>
      <c r="AL111" s="637">
        <v>24</v>
      </c>
      <c r="AM111" s="638">
        <v>30</v>
      </c>
      <c r="AN111" s="638">
        <v>34</v>
      </c>
      <c r="AO111" s="638">
        <v>42</v>
      </c>
      <c r="AP111" s="638">
        <v>48</v>
      </c>
      <c r="AQ111" s="637">
        <v>59</v>
      </c>
      <c r="AR111" s="638">
        <v>59</v>
      </c>
      <c r="AS111" s="638">
        <v>57</v>
      </c>
      <c r="AT111" s="638">
        <v>59</v>
      </c>
      <c r="AU111" s="639">
        <v>58</v>
      </c>
      <c r="AV111" s="747"/>
      <c r="AW111" s="746"/>
      <c r="AX111" s="742"/>
    </row>
    <row r="112" spans="1:50">
      <c r="A112" s="744" t="str" cm="1">
        <f t="array" ref="A112">_xlfn.XLOOKUP(D112, '⭐ SD-SUM-BBALL ⚾'!$G$1:G319, '⭐ SD-SUM-BBALL ⚾'!$A$1:A319)</f>
        <v>B-RET</v>
      </c>
      <c r="B112" s="744" t="str" cm="1">
        <f t="array" ref="B112">_xlfn.XLOOKUP(D112, '⭐ SD-SUM-BBALL ⚾'!$G$1:G319, '⭐ SD-SUM-BBALL ⚾'!$C$1:C319)</f>
        <v>C-2ND</v>
      </c>
      <c r="C112" s="744" t="str" cm="1">
        <f t="array" ref="C112">_xlfn.XLOOKUP(D112, '⭐ SD-SUM-BBALL ⚾'!$G$1:G319, '⭐ SD-SUM-BBALL ⚾'!$F$1:F319)</f>
        <v>USBDUPG2-S</v>
      </c>
      <c r="D112" s="744" t="s">
        <v>2945</v>
      </c>
      <c r="E112" s="634" cm="1">
        <f t="array" ref="E112">_xlfn.XLOOKUP(D112, '⭐ SD-SUM-BBALL ⚾'!$G$1:G302, '⭐ SD-SUM-BBALL ⚾'!$Y$1:Y302)</f>
        <v>714</v>
      </c>
      <c r="F112" s="744" t="str" cm="1">
        <f t="array" ref="F112">_xlfn.XLOOKUP(D112, '⭐ SD-SUM-BBALL ⚾'!$G$1:$G319, '⭐ SD-SUM-BBALL ⚾'!M$1:$M319)</f>
        <v>sga10@pitt.edu</v>
      </c>
      <c r="G112" s="744" t="str" cm="1">
        <f t="array" ref="G112">IF(_xlfn.XLOOKUP(D112, '⭐ SD-SUM-BBALL ⚾'!$G$1:$G304, '⭐ SD-SUM-BBALL ⚾'!$N$1:N304)=0, " ", _xlfn.XLOOKUP(D112, '⭐ SD-SUM-BBALL ⚾'!$G$1:$G304, '⭐ SD-SUM-BBALL ⚾'!$N$1:N304))</f>
        <v xml:space="preserve"> </v>
      </c>
      <c r="H112" s="635" cm="1">
        <f t="array" ref="H112">_xlfn.XLOOKUP(D112, '⭐ SD-SUM-BBALL ⚾'!$G$1:$G485, '⭐ SD-SUM-BBALL ⚾'!$H$1:$H485)</f>
        <v>0</v>
      </c>
      <c r="I112" s="635" t="str" cm="1">
        <f t="array" ref="I112">_xlfn.XLOOKUP(D112, '⭐ SD-SUM-BBALL ⚾'!$G$1:$G485, '⭐ SD-SUM-BBALL ⚾'!$AO$1:AO485)</f>
        <v>150 Finoli Dr Greensburg, PA 15601</v>
      </c>
      <c r="J112" s="635" t="str" cm="1">
        <f t="array" ref="J112">_xlfn.XLOOKUP(D112, '⭐ SD-SUM-BBALL ⚾'!$G$1:$G485, '⭐ SD-SUM-BBALL ⚾'!$V$1:V485)</f>
        <v>724-205-8629</v>
      </c>
      <c r="K112" s="744" t="str" cm="1">
        <f t="array" ref="K112">IF(_xlfn.XLOOKUP(D112, '⭐ SD-SUM-BBALL ⚾'!$G$1:$G305, '⭐ SD-SUM-BBALL ⚾'!$O$1:O305)=0, " ", _xlfn.XLOOKUP(D112, '⭐ SD-SUM-BBALL ⚾'!$G$1:$G305, '⭐ SD-SUM-BBALL ⚾'!$O$1:O305))</f>
        <v>Scott</v>
      </c>
      <c r="L112" s="744" t="str" cm="1">
        <f t="array" ref="L112">IF(_xlfn.XLOOKUP(D112, '⭐ SD-SUM-BBALL ⚾'!$G$1:$G305, '⭐ SD-SUM-BBALL ⚾'!$P$1:P305)=0, " ", _xlfn.XLOOKUP(D112, '⭐ SD-SUM-BBALL ⚾'!$G$1:$G305, '⭐ SD-SUM-BBALL ⚾'!$P$1:P305))</f>
        <v>Adams</v>
      </c>
      <c r="M112" s="748"/>
      <c r="N112" s="745" t="b">
        <v>1</v>
      </c>
      <c r="O112" s="745" t="b">
        <v>1</v>
      </c>
      <c r="P112" s="745" t="b">
        <v>1</v>
      </c>
      <c r="Q112" s="745" t="b">
        <v>1</v>
      </c>
      <c r="R112" s="745" t="b">
        <v>1</v>
      </c>
      <c r="S112" s="745" t="b">
        <v>0</v>
      </c>
      <c r="T112" s="745" t="b">
        <v>1</v>
      </c>
      <c r="U112" s="745" t="b">
        <v>1</v>
      </c>
      <c r="V112" s="745" t="b">
        <v>1</v>
      </c>
      <c r="W112" s="745" t="b">
        <v>1</v>
      </c>
      <c r="X112" s="745" t="b">
        <v>1</v>
      </c>
      <c r="Y112" s="745" t="b">
        <v>1</v>
      </c>
      <c r="Z112" s="745" t="b">
        <v>1</v>
      </c>
      <c r="AA112" s="745" t="b">
        <v>1</v>
      </c>
      <c r="AB112" s="745" t="b">
        <v>1</v>
      </c>
      <c r="AC112" s="745" t="b">
        <v>1</v>
      </c>
      <c r="AD112" s="745" t="b">
        <v>1</v>
      </c>
      <c r="AE112" s="745" t="b">
        <v>1</v>
      </c>
      <c r="AF112" s="748"/>
      <c r="AG112" s="746">
        <f>E112</f>
        <v>714</v>
      </c>
      <c r="AH112" s="746">
        <v>2</v>
      </c>
      <c r="AI112" s="746"/>
      <c r="AJ112" s="636">
        <v>3</v>
      </c>
      <c r="AK112" s="637">
        <v>4</v>
      </c>
      <c r="AL112" s="637">
        <v>7</v>
      </c>
      <c r="AM112" s="638">
        <v>7</v>
      </c>
      <c r="AN112" s="638">
        <v>8</v>
      </c>
      <c r="AO112" s="638">
        <v>12</v>
      </c>
      <c r="AP112" s="638">
        <v>16</v>
      </c>
      <c r="AQ112" s="637">
        <v>17</v>
      </c>
      <c r="AR112" s="638">
        <v>18</v>
      </c>
      <c r="AS112" s="638">
        <v>19</v>
      </c>
      <c r="AT112" s="638">
        <v>19</v>
      </c>
      <c r="AU112" s="639">
        <v>19</v>
      </c>
      <c r="AV112" s="747"/>
      <c r="AW112" s="746"/>
      <c r="AX112" s="742"/>
    </row>
    <row r="113" spans="1:137">
      <c r="A113" s="744" t="str" cm="1">
        <f t="array" ref="A113">_xlfn.XLOOKUP(D113, '⭐ SD-SUM-BBALL ⚾'!$G$1:G325, '⭐ SD-SUM-BBALL ⚾'!$A$1:A325)</f>
        <v>O-ROGER-RET</v>
      </c>
      <c r="B113" s="744" t="str" cm="1">
        <f t="array" ref="B113">_xlfn.XLOOKUP(D113, '⭐ SD-SUM-BBALL ⚾'!$G$1:G325, '⭐ SD-SUM-BBALL ⚾'!$C$1:C325)</f>
        <v>O-ROGER</v>
      </c>
      <c r="C113" s="744" t="str" cm="1">
        <f t="array" ref="C113">_xlfn.XLOOKUP(D113, '⭐ SD-SUM-BBALL ⚾'!$G$1:G325, '⭐ SD-SUM-BBALL ⚾'!$F$1:F325)</f>
        <v>USBDBAY1-S</v>
      </c>
      <c r="D113" s="744" t="s">
        <v>3037</v>
      </c>
      <c r="E113" s="634" cm="1">
        <f t="array" ref="E113">_xlfn.XLOOKUP(D113, '⭐ SD-SUM-BBALL ⚾'!$G$1:G309, '⭐ SD-SUM-BBALL ⚾'!$Y$1:Y309)</f>
        <v>714</v>
      </c>
      <c r="F113" s="744" t="str" cm="1">
        <f t="array" ref="F113">_xlfn.XLOOKUP(D113, '⭐ SD-SUM-BBALL ⚾'!$G$1:$G325, '⭐ SD-SUM-BBALL ⚾'!M$1:$M325)</f>
        <v>info@pegsbaseball.com</v>
      </c>
      <c r="G113" s="744" t="str" cm="1">
        <f t="array" ref="G113">IF(_xlfn.XLOOKUP(D113, '⭐ SD-SUM-BBALL ⚾'!$G$1:$G310, '⭐ SD-SUM-BBALL ⚾'!$N$1:N310)=0, " ", _xlfn.XLOOKUP(D113, '⭐ SD-SUM-BBALL ⚾'!$G$1:$G310, '⭐ SD-SUM-BBALL ⚾'!$N$1:N310))</f>
        <v xml:space="preserve"> </v>
      </c>
      <c r="H113" s="635" t="str" cm="1">
        <f t="array" ref="H113">_xlfn.XLOOKUP(D113, '⭐ SD-SUM-BBALL ⚾'!$G$1:$G486, '⭐ SD-SUM-BBALL ⚾'!$H$1:$H486)</f>
        <v>Crocheron Park</v>
      </c>
      <c r="I113" s="635" t="str" cm="1">
        <f t="array" ref="I113">_xlfn.XLOOKUP(D113, '⭐ SD-SUM-BBALL ⚾'!$G$1:$G486, '⭐ SD-SUM-BBALL ⚾'!$AO$1:AO486)</f>
        <v>214-41 34th Ave Bayside, NY 11361</v>
      </c>
      <c r="J113" s="635" t="str" cm="1">
        <f t="array" ref="J113">_xlfn.XLOOKUP(D113, '⭐ SD-SUM-BBALL ⚾'!$G$1:$G486, '⭐ SD-SUM-BBALL ⚾'!$V$1:V486)</f>
        <v>347-992-1736</v>
      </c>
      <c r="K113" s="744" t="str" cm="1">
        <f t="array" ref="K113">IF(_xlfn.XLOOKUP(D113, '⭐ SD-SUM-BBALL ⚾'!$G$1:$G311, '⭐ SD-SUM-BBALL ⚾'!$O$1:O311)=0, " ", _xlfn.XLOOKUP(D113, '⭐ SD-SUM-BBALL ⚾'!$G$1:$G311, '⭐ SD-SUM-BBALL ⚾'!$O$1:O311))</f>
        <v>Roger</v>
      </c>
      <c r="L113" s="744" t="str" cm="1">
        <f t="array" ref="L113">IF(_xlfn.XLOOKUP(D113, '⭐ SD-SUM-BBALL ⚾'!$G$1:$G311, '⭐ SD-SUM-BBALL ⚾'!$P$1:P311)=0, " ", _xlfn.XLOOKUP(D113, '⭐ SD-SUM-BBALL ⚾'!$G$1:$G311, '⭐ SD-SUM-BBALL ⚾'!$P$1:P311))</f>
        <v>Mischel</v>
      </c>
      <c r="M113" s="748"/>
      <c r="N113" s="745" t="b">
        <v>1</v>
      </c>
      <c r="O113" s="745" t="b">
        <v>1</v>
      </c>
      <c r="P113" s="745" t="b">
        <v>1</v>
      </c>
      <c r="Q113" s="745" t="b">
        <v>1</v>
      </c>
      <c r="R113" s="745" t="b">
        <v>1</v>
      </c>
      <c r="S113" s="745" t="b">
        <v>1</v>
      </c>
      <c r="T113" s="745" t="b">
        <v>1</v>
      </c>
      <c r="U113" s="745" t="b">
        <v>1</v>
      </c>
      <c r="V113" s="745" t="b">
        <v>1</v>
      </c>
      <c r="W113" s="745" t="b">
        <v>1</v>
      </c>
      <c r="X113" s="745" t="b">
        <v>1</v>
      </c>
      <c r="Y113" s="745" t="b">
        <v>1</v>
      </c>
      <c r="Z113" s="745" t="b">
        <v>1</v>
      </c>
      <c r="AA113" s="745" t="b">
        <v>0</v>
      </c>
      <c r="AB113" s="745" t="b">
        <v>1</v>
      </c>
      <c r="AC113" s="745" t="b">
        <v>1</v>
      </c>
      <c r="AD113" s="745" t="b">
        <v>1</v>
      </c>
      <c r="AE113" s="745" t="b">
        <v>1</v>
      </c>
      <c r="AF113" s="748"/>
      <c r="AG113" s="746">
        <f>E113</f>
        <v>714</v>
      </c>
      <c r="AH113" s="746">
        <v>0</v>
      </c>
      <c r="AI113" s="746"/>
      <c r="AJ113" s="636">
        <v>7</v>
      </c>
      <c r="AK113" s="637">
        <v>8</v>
      </c>
      <c r="AL113" s="637">
        <v>5</v>
      </c>
      <c r="AM113" s="638">
        <v>6</v>
      </c>
      <c r="AN113" s="638">
        <v>6</v>
      </c>
      <c r="AO113" s="638">
        <v>8</v>
      </c>
      <c r="AP113" s="638">
        <v>9</v>
      </c>
      <c r="AQ113" s="637">
        <v>10</v>
      </c>
      <c r="AR113" s="638">
        <v>9</v>
      </c>
      <c r="AS113" s="638">
        <v>11</v>
      </c>
      <c r="AT113" s="638">
        <v>13</v>
      </c>
      <c r="AU113" s="639">
        <v>13</v>
      </c>
      <c r="AV113" s="747"/>
      <c r="AW113" s="746"/>
      <c r="AX113" s="742"/>
      <c r="AY113" s="750"/>
      <c r="AZ113" s="750"/>
      <c r="BA113" s="750"/>
      <c r="BB113" s="750"/>
      <c r="BC113" s="750"/>
      <c r="BD113" s="750"/>
      <c r="BE113" s="750"/>
      <c r="BF113" s="750"/>
      <c r="BG113" s="750"/>
      <c r="BH113" s="750"/>
      <c r="BI113" s="750"/>
      <c r="BJ113" s="750"/>
      <c r="BK113" s="750"/>
      <c r="BL113" s="750"/>
      <c r="BM113" s="750"/>
      <c r="BN113" s="750"/>
      <c r="BO113" s="750"/>
      <c r="BP113" s="750"/>
      <c r="BQ113" s="750"/>
      <c r="BR113" s="750"/>
      <c r="BS113" s="750"/>
      <c r="BT113" s="750"/>
      <c r="BU113" s="750"/>
      <c r="BV113" s="750"/>
      <c r="BW113" s="750"/>
      <c r="BX113" s="750"/>
      <c r="BY113" s="750"/>
      <c r="BZ113" s="750"/>
      <c r="CA113" s="750"/>
      <c r="CB113" s="750"/>
      <c r="CC113" s="750"/>
      <c r="CD113" s="750"/>
      <c r="CE113" s="750"/>
      <c r="CF113" s="750"/>
      <c r="CG113" s="750"/>
      <c r="CH113" s="750"/>
      <c r="CI113" s="750"/>
      <c r="CJ113" s="750"/>
      <c r="CK113" s="750"/>
      <c r="CL113" s="750"/>
      <c r="CM113" s="750"/>
      <c r="CN113" s="750"/>
      <c r="CO113" s="750"/>
      <c r="CP113" s="750"/>
      <c r="CQ113" s="750"/>
      <c r="CR113" s="750"/>
      <c r="CS113" s="750"/>
      <c r="CT113" s="750"/>
      <c r="CU113" s="750"/>
      <c r="CV113" s="750"/>
      <c r="CW113" s="750"/>
      <c r="CX113" s="750"/>
      <c r="CY113" s="750"/>
      <c r="CZ113" s="750"/>
      <c r="DA113" s="750"/>
      <c r="DB113" s="750"/>
      <c r="DC113" s="750"/>
      <c r="DD113" s="750"/>
      <c r="DE113" s="750"/>
      <c r="DF113" s="750"/>
      <c r="DG113" s="750"/>
      <c r="DH113" s="750"/>
      <c r="DI113" s="750"/>
      <c r="DJ113" s="750"/>
      <c r="DK113" s="750"/>
      <c r="DL113" s="750"/>
      <c r="DM113" s="750"/>
      <c r="DN113" s="750"/>
      <c r="DO113" s="750"/>
      <c r="DP113" s="750"/>
      <c r="DQ113" s="750"/>
      <c r="DR113" s="750"/>
      <c r="DS113" s="750"/>
      <c r="DT113" s="750"/>
      <c r="DU113" s="750"/>
      <c r="DV113" s="750"/>
      <c r="DW113" s="750"/>
      <c r="DX113" s="750"/>
      <c r="DY113" s="750"/>
      <c r="DZ113" s="750"/>
      <c r="EA113" s="750"/>
      <c r="EB113" s="750"/>
      <c r="EC113" s="750"/>
      <c r="ED113" s="750"/>
      <c r="EE113" s="750"/>
      <c r="EF113" s="750"/>
      <c r="EG113" s="750"/>
    </row>
    <row r="114" spans="1:137">
      <c r="A114" s="744" t="str" cm="1">
        <f t="array" ref="A114">_xlfn.XLOOKUP(D114, '⭐ SD-SUM-BBALL ⚾'!$G$1:G369, '⭐ SD-SUM-BBALL ⚾'!$A$1:A369)</f>
        <v>X-ERIC-NEW</v>
      </c>
      <c r="B114" s="744" t="str" cm="1">
        <f t="array" ref="B114">_xlfn.XLOOKUP(D114, '⭐ SD-SUM-BBALL ⚾'!$G$1:G369, '⭐ SD-SUM-BBALL ⚾'!$C$1:C369)</f>
        <v>Y-ERIC</v>
      </c>
      <c r="C114" s="744" t="str" cm="1">
        <f t="array" ref="C114">_xlfn.XLOOKUP(D114, '⭐ SD-SUM-BBALL ⚾'!$G$1:G369, '⭐ SD-SUM-BBALL ⚾'!$F$1:F369)</f>
        <v>USBDZGAL-S</v>
      </c>
      <c r="D114" s="744" t="s">
        <v>3372</v>
      </c>
      <c r="E114" s="634" cm="1">
        <f t="array" ref="E114">_xlfn.XLOOKUP(D114, '⭐ SD-SUM-BBALL ⚾'!$G$1:G338, '⭐ SD-SUM-BBALL ⚾'!$Y$1:Y338)</f>
        <v>714</v>
      </c>
      <c r="F114" s="744" t="str" cm="1">
        <f t="array" ref="F114">_xlfn.XLOOKUP(D114, '⭐ SD-SUM-BBALL ⚾'!$G$1:$G374, '⭐ SD-SUM-BBALL ⚾'!M$1:$M374)</f>
        <v>crossroadsbaseballseries@gmail.com</v>
      </c>
      <c r="G114" s="744" t="str" cm="1">
        <f t="array" ref="G114">IF(_xlfn.XLOOKUP(D114, '⭐ SD-SUM-BBALL ⚾'!$G$1:$G380, '⭐ SD-SUM-BBALL ⚾'!$N$1:N380)=0, " ", _xlfn.XLOOKUP(D114, '⭐ SD-SUM-BBALL ⚾'!$G$1:$G380, '⭐ SD-SUM-BBALL ⚾'!$N$1:N380))</f>
        <v>jphazelbaker@gmail.com</v>
      </c>
      <c r="H114" s="635" t="str" cm="1">
        <f t="array" ref="H114">_xlfn.XLOOKUP(D114, '⭐ SD-SUM-BBALL ⚾'!$G$1:$G487, '⭐ SD-SUM-BBALL ⚾'!$H$1:$H487)</f>
        <v>Municipal Park</v>
      </c>
      <c r="I114" s="635" t="str" cm="1">
        <f t="array" ref="I114">_xlfn.XLOOKUP(D114, '⭐ SD-SUM-BBALL ⚾'!$G$1:$G487, '⭐ SD-SUM-BBALL ⚾'!$AO$1:AO487)</f>
        <v>160 Municipal Park Dr. Gallatin, TN 37066</v>
      </c>
      <c r="J114" s="635" t="str" cm="1">
        <f t="array" ref="J114">_xlfn.XLOOKUP(D114, '⭐ SD-SUM-BBALL ⚾'!$G$1:$G487, '⭐ SD-SUM-BBALL ⚾'!$V$1:V487)</f>
        <v>765-212-7068</v>
      </c>
      <c r="K114" s="744" t="str" cm="1">
        <f t="array" ref="K114">IF(_xlfn.XLOOKUP(D114, '⭐ SD-SUM-BBALL ⚾'!$G$1:$G381, '⭐ SD-SUM-BBALL ⚾'!$O$1:O381)=0, " ", _xlfn.XLOOKUP(D114, '⭐ SD-SUM-BBALL ⚾'!$G$1:$G381, '⭐ SD-SUM-BBALL ⚾'!$O$1:O381))</f>
        <v>Jeremy</v>
      </c>
      <c r="L114" s="744" t="str" cm="1">
        <f t="array" ref="L114">IF(_xlfn.XLOOKUP(D114, '⭐ SD-SUM-BBALL ⚾'!$G$1:$G381, '⭐ SD-SUM-BBALL ⚾'!$P$1:P381)=0, " ", _xlfn.XLOOKUP(D114, '⭐ SD-SUM-BBALL ⚾'!$G$1:$G381, '⭐ SD-SUM-BBALL ⚾'!$P$1:P381))</f>
        <v>Hazelbaker</v>
      </c>
      <c r="M114" s="748"/>
      <c r="N114" s="745" t="b">
        <v>1</v>
      </c>
      <c r="O114" s="745" t="b">
        <v>1</v>
      </c>
      <c r="P114" s="745" t="b">
        <v>1</v>
      </c>
      <c r="Q114" s="745" t="b">
        <v>1</v>
      </c>
      <c r="R114" s="745" t="b">
        <v>1</v>
      </c>
      <c r="S114" s="745" t="b">
        <v>1</v>
      </c>
      <c r="T114" s="745" t="b">
        <v>1</v>
      </c>
      <c r="U114" s="745" t="b">
        <v>1</v>
      </c>
      <c r="V114" s="745" t="b">
        <v>0</v>
      </c>
      <c r="W114" s="745" t="b">
        <v>0</v>
      </c>
      <c r="X114" s="745" t="b">
        <v>1</v>
      </c>
      <c r="Y114" s="745" t="b">
        <v>1</v>
      </c>
      <c r="Z114" s="745" t="b">
        <v>1</v>
      </c>
      <c r="AA114" s="745" t="b">
        <v>1</v>
      </c>
      <c r="AB114" s="745" t="b">
        <v>1</v>
      </c>
      <c r="AC114" s="745" t="b">
        <v>1</v>
      </c>
      <c r="AD114" s="745" t="b">
        <v>1</v>
      </c>
      <c r="AE114" s="745" t="b">
        <v>0</v>
      </c>
      <c r="AF114" s="748"/>
      <c r="AG114" s="746">
        <f>E114</f>
        <v>714</v>
      </c>
      <c r="AH114" s="746"/>
      <c r="AI114" s="746"/>
      <c r="AJ114" s="746"/>
      <c r="AK114" s="749"/>
      <c r="AL114" s="637">
        <v>1</v>
      </c>
      <c r="AM114" s="638">
        <v>3</v>
      </c>
      <c r="AN114" s="638">
        <v>6</v>
      </c>
      <c r="AO114" s="638">
        <v>8</v>
      </c>
      <c r="AP114" s="638">
        <v>10</v>
      </c>
      <c r="AQ114" s="637">
        <v>12</v>
      </c>
      <c r="AR114" s="638">
        <v>12</v>
      </c>
      <c r="AS114" s="638">
        <v>16</v>
      </c>
      <c r="AT114" s="638">
        <v>20</v>
      </c>
      <c r="AU114" s="639">
        <v>20</v>
      </c>
      <c r="AV114" s="747"/>
      <c r="AW114" s="746"/>
      <c r="AX114" s="742"/>
      <c r="AY114" s="750"/>
      <c r="AZ114" s="750"/>
      <c r="BA114" s="750"/>
      <c r="BB114" s="750"/>
      <c r="BC114" s="750"/>
      <c r="BD114" s="750"/>
      <c r="BE114" s="750"/>
      <c r="BF114" s="750"/>
      <c r="BG114" s="750"/>
      <c r="BH114" s="750"/>
      <c r="BI114" s="750"/>
      <c r="BJ114" s="750"/>
      <c r="BK114" s="750"/>
      <c r="BL114" s="750"/>
      <c r="BM114" s="750"/>
      <c r="BN114" s="750"/>
      <c r="BO114" s="750"/>
      <c r="BP114" s="750"/>
      <c r="BQ114" s="750"/>
      <c r="BR114" s="750"/>
      <c r="BS114" s="750"/>
      <c r="BT114" s="750"/>
      <c r="BU114" s="750"/>
      <c r="BV114" s="750"/>
      <c r="BW114" s="750"/>
      <c r="BX114" s="750"/>
      <c r="BY114" s="750"/>
      <c r="BZ114" s="750"/>
      <c r="CA114" s="750"/>
      <c r="CB114" s="750"/>
      <c r="CC114" s="750"/>
      <c r="CD114" s="750"/>
      <c r="CE114" s="750"/>
      <c r="CF114" s="750"/>
      <c r="CG114" s="750"/>
      <c r="CH114" s="750"/>
      <c r="CI114" s="750"/>
      <c r="CJ114" s="750"/>
      <c r="CK114" s="750"/>
      <c r="CL114" s="750"/>
      <c r="CM114" s="750"/>
      <c r="CN114" s="750"/>
      <c r="CO114" s="750"/>
      <c r="CP114" s="750"/>
      <c r="CQ114" s="750"/>
      <c r="CR114" s="750"/>
      <c r="CS114" s="750"/>
      <c r="CT114" s="750"/>
      <c r="CU114" s="750"/>
      <c r="CV114" s="750"/>
      <c r="CW114" s="750"/>
      <c r="CX114" s="750"/>
      <c r="CY114" s="750"/>
      <c r="CZ114" s="750"/>
      <c r="DA114" s="750"/>
      <c r="DB114" s="750"/>
      <c r="DC114" s="750"/>
      <c r="DD114" s="750"/>
      <c r="DE114" s="750"/>
      <c r="DF114" s="750"/>
      <c r="DG114" s="750"/>
      <c r="DH114" s="750"/>
      <c r="DI114" s="750"/>
      <c r="DJ114" s="750"/>
      <c r="DK114" s="750"/>
      <c r="DL114" s="750"/>
      <c r="DM114" s="750"/>
      <c r="DN114" s="750"/>
      <c r="DO114" s="750"/>
      <c r="DP114" s="750"/>
      <c r="DQ114" s="750"/>
      <c r="DR114" s="750"/>
      <c r="DS114" s="750"/>
      <c r="DT114" s="750"/>
      <c r="DU114" s="750"/>
      <c r="DV114" s="750"/>
      <c r="DW114" s="750"/>
      <c r="DX114" s="750"/>
      <c r="DY114" s="750"/>
      <c r="DZ114" s="750"/>
      <c r="EA114" s="750"/>
      <c r="EB114" s="750"/>
      <c r="EC114" s="750"/>
      <c r="ED114" s="750"/>
      <c r="EE114" s="750"/>
      <c r="EF114" s="750"/>
      <c r="EG114" s="750"/>
    </row>
    <row r="115" spans="1:137">
      <c r="A115" s="744" t="str" cm="1">
        <f t="array" ref="A115">_xlfn.XLOOKUP(D115, '⭐ SD-SUM-BBALL ⚾'!$G$1:G383, '⭐ SD-SUM-BBALL ⚾'!$A$1:A383)</f>
        <v>B-RET</v>
      </c>
      <c r="B115" s="744" t="str" cm="1">
        <f t="array" ref="B115">_xlfn.XLOOKUP(D115, '⭐ SD-SUM-BBALL ⚾'!$G$1:G383, '⭐ SD-SUM-BBALL ⚾'!$C$1:C383)</f>
        <v>C-2ND</v>
      </c>
      <c r="C115" s="744" t="str" cm="1">
        <f t="array" ref="C115">_xlfn.XLOOKUP(D115, '⭐ SD-SUM-BBALL ⚾'!$G$1:G383, '⭐ SD-SUM-BBALL ⚾'!$F$1:F383)</f>
        <v>USBDKH2-S</v>
      </c>
      <c r="D115" s="744" t="s">
        <v>2983</v>
      </c>
      <c r="E115" s="634" cm="1">
        <f t="array" ref="E115">_xlfn.XLOOKUP(D115, '⭐ SD-SUM-BBALL ⚾'!$G$1:G346, '⭐ SD-SUM-BBALL ⚾'!$Y$1:Y346)</f>
        <v>714</v>
      </c>
      <c r="F115" s="744" t="str" cm="1">
        <f t="array" ref="F115">_xlfn.XLOOKUP(D115, '⭐ SD-SUM-BBALL ⚾'!$G$1:$G388, '⭐ SD-SUM-BBALL ⚾'!M$1:$M388)</f>
        <v>dgbouvier@kunaschools.org</v>
      </c>
      <c r="G115" s="744" t="str" cm="1">
        <f t="array" ref="G115">IF(_xlfn.XLOOKUP(D115, '⭐ SD-SUM-BBALL ⚾'!$G$1:$G345, '⭐ SD-SUM-BBALL ⚾'!$N$1:N345)=0, " ", _xlfn.XLOOKUP(D115, '⭐ SD-SUM-BBALL ⚾'!$G$1:$G345, '⭐ SD-SUM-BBALL ⚾'!$N$1:N345))</f>
        <v xml:space="preserve"> </v>
      </c>
      <c r="H115" s="635" t="str" cm="1">
        <f t="array" ref="H115">_xlfn.XLOOKUP(D115, '⭐ SD-SUM-BBALL ⚾'!$G$1:$G488, '⭐ SD-SUM-BBALL ⚾'!$H$1:$H488)</f>
        <v>Diamond Development Center</v>
      </c>
      <c r="I115" s="635" t="str" cm="1">
        <f t="array" ref="I115">_xlfn.XLOOKUP(D115, '⭐ SD-SUM-BBALL ⚾'!$G$1:$G488, '⭐ SD-SUM-BBALL ⚾'!$AO$1:AO488)</f>
        <v>11199 W Silver Hawk Lane Kuna, ID 83634</v>
      </c>
      <c r="J115" s="635" t="str" cm="1">
        <f t="array" ref="J115">_xlfn.XLOOKUP(D115, '⭐ SD-SUM-BBALL ⚾'!$G$1:$G488, '⭐ SD-SUM-BBALL ⚾'!$V$1:V488)</f>
        <v>208-899-1080</v>
      </c>
      <c r="K115" s="744" t="str" cm="1">
        <f t="array" ref="K115">IF(_xlfn.XLOOKUP(D115, '⭐ SD-SUM-BBALL ⚾'!$G$1:$G347, '⭐ SD-SUM-BBALL ⚾'!$O$1:O347)=0, " ", _xlfn.XLOOKUP(D115, '⭐ SD-SUM-BBALL ⚾'!$G$1:$G347, '⭐ SD-SUM-BBALL ⚾'!$O$1:O347))</f>
        <v>Dominic</v>
      </c>
      <c r="L115" s="744" t="str" cm="1">
        <f t="array" ref="L115">IF(_xlfn.XLOOKUP(D115, '⭐ SD-SUM-BBALL ⚾'!$G$1:$G347, '⭐ SD-SUM-BBALL ⚾'!$P$1:P347)=0, " ", _xlfn.XLOOKUP(D115, '⭐ SD-SUM-BBALL ⚾'!$G$1:$G347, '⭐ SD-SUM-BBALL ⚾'!$P$1:P347))</f>
        <v>Bouvier</v>
      </c>
      <c r="M115" s="748"/>
      <c r="N115" s="745" t="b">
        <v>1</v>
      </c>
      <c r="O115" s="745" t="b">
        <v>1</v>
      </c>
      <c r="P115" s="745" t="b">
        <v>1</v>
      </c>
      <c r="Q115" s="745" t="b">
        <v>1</v>
      </c>
      <c r="R115" s="745" t="b">
        <v>1</v>
      </c>
      <c r="S115" s="745" t="b">
        <v>1</v>
      </c>
      <c r="T115" s="745" t="b">
        <v>1</v>
      </c>
      <c r="U115" s="745" t="b">
        <v>1</v>
      </c>
      <c r="V115" s="745" t="b">
        <v>1</v>
      </c>
      <c r="W115" s="745" t="b">
        <v>1</v>
      </c>
      <c r="X115" s="745" t="b">
        <v>1</v>
      </c>
      <c r="Y115" s="745" t="b">
        <v>1</v>
      </c>
      <c r="Z115" s="745" t="b">
        <v>1</v>
      </c>
      <c r="AA115" s="745" t="b">
        <v>0</v>
      </c>
      <c r="AB115" s="745" t="b">
        <v>1</v>
      </c>
      <c r="AC115" s="745" t="b">
        <v>1</v>
      </c>
      <c r="AD115" s="745" t="b">
        <v>1</v>
      </c>
      <c r="AE115" s="745" t="b">
        <v>0</v>
      </c>
      <c r="AF115" s="748"/>
      <c r="AG115" s="746">
        <f>E115</f>
        <v>714</v>
      </c>
      <c r="AH115" s="746">
        <v>1</v>
      </c>
      <c r="AI115" s="746"/>
      <c r="AJ115" s="636">
        <v>5</v>
      </c>
      <c r="AK115" s="637">
        <v>7</v>
      </c>
      <c r="AL115" s="637">
        <v>8</v>
      </c>
      <c r="AM115" s="638">
        <v>12</v>
      </c>
      <c r="AN115" s="638">
        <v>14</v>
      </c>
      <c r="AO115" s="638">
        <v>14</v>
      </c>
      <c r="AP115" s="638">
        <v>16</v>
      </c>
      <c r="AQ115" s="637">
        <v>18</v>
      </c>
      <c r="AR115" s="638">
        <v>18</v>
      </c>
      <c r="AS115" s="638">
        <v>22</v>
      </c>
      <c r="AT115" s="638">
        <v>23</v>
      </c>
      <c r="AU115" s="639">
        <v>23</v>
      </c>
      <c r="AV115" s="747"/>
      <c r="AW115" s="746"/>
      <c r="AX115" s="742"/>
      <c r="AY115" s="750"/>
      <c r="AZ115" s="750"/>
      <c r="BA115" s="750"/>
      <c r="BB115" s="750"/>
      <c r="BC115" s="750"/>
      <c r="BD115" s="750"/>
      <c r="BE115" s="750"/>
      <c r="BF115" s="750"/>
      <c r="BG115" s="750"/>
      <c r="BH115" s="750"/>
      <c r="BI115" s="750"/>
      <c r="BJ115" s="750"/>
      <c r="BK115" s="750"/>
      <c r="BL115" s="750"/>
      <c r="BM115" s="750"/>
      <c r="BN115" s="750"/>
      <c r="BO115" s="750"/>
      <c r="BP115" s="750"/>
      <c r="BQ115" s="750"/>
      <c r="BR115" s="750"/>
      <c r="BS115" s="750"/>
      <c r="BT115" s="750"/>
      <c r="BU115" s="750"/>
      <c r="BV115" s="750"/>
      <c r="BW115" s="750"/>
      <c r="BX115" s="750"/>
      <c r="BY115" s="750"/>
      <c r="BZ115" s="750"/>
      <c r="CA115" s="750"/>
      <c r="CB115" s="750"/>
      <c r="CC115" s="750"/>
      <c r="CD115" s="750"/>
      <c r="CE115" s="750"/>
      <c r="CF115" s="750"/>
      <c r="CG115" s="750"/>
      <c r="CH115" s="750"/>
      <c r="CI115" s="750"/>
      <c r="CJ115" s="750"/>
      <c r="CK115" s="750"/>
      <c r="CL115" s="750"/>
      <c r="CM115" s="750"/>
      <c r="CN115" s="750"/>
      <c r="CO115" s="750"/>
      <c r="CP115" s="750"/>
      <c r="CQ115" s="750"/>
      <c r="CR115" s="750"/>
      <c r="CS115" s="750"/>
      <c r="CT115" s="750"/>
      <c r="CU115" s="750"/>
      <c r="CV115" s="750"/>
      <c r="CW115" s="750"/>
      <c r="CX115" s="750"/>
      <c r="CY115" s="750"/>
      <c r="CZ115" s="750"/>
      <c r="DA115" s="750"/>
      <c r="DB115" s="750"/>
      <c r="DC115" s="750"/>
      <c r="DD115" s="750"/>
      <c r="DE115" s="750"/>
      <c r="DF115" s="750"/>
      <c r="DG115" s="750"/>
      <c r="DH115" s="750"/>
      <c r="DI115" s="750"/>
      <c r="DJ115" s="750"/>
      <c r="DK115" s="750"/>
      <c r="DL115" s="750"/>
      <c r="DM115" s="750"/>
      <c r="DN115" s="750"/>
      <c r="DO115" s="750"/>
      <c r="DP115" s="750"/>
      <c r="DQ115" s="750"/>
      <c r="DR115" s="750"/>
      <c r="DS115" s="750"/>
      <c r="DT115" s="750"/>
      <c r="DU115" s="750"/>
      <c r="DV115" s="750"/>
      <c r="DW115" s="750"/>
      <c r="DX115" s="750"/>
      <c r="DY115" s="750"/>
      <c r="DZ115" s="750"/>
      <c r="EA115" s="750"/>
      <c r="EB115" s="750"/>
      <c r="EC115" s="750"/>
      <c r="ED115" s="750"/>
      <c r="EE115" s="750"/>
      <c r="EF115" s="750"/>
      <c r="EG115" s="750"/>
    </row>
    <row r="116" spans="1:137">
      <c r="A116" s="744" t="str" cm="1">
        <f t="array" ref="A116">_xlfn.XLOOKUP(D116, '⭐ SD-SUM-BBALL ⚾'!$G$1:G370, '⭐ SD-SUM-BBALL ⚾'!$A$1:A370)</f>
        <v>V-ANDRE-NEW</v>
      </c>
      <c r="B116" s="744" t="str" cm="1">
        <f t="array" ref="B116">_xlfn.XLOOKUP(D116, '⭐ SD-SUM-BBALL ⚾'!$G$1:G370, '⭐ SD-SUM-BBALL ⚾'!$C$1:C370)</f>
        <v>X-ANDRE</v>
      </c>
      <c r="C116" s="744" t="str" cm="1">
        <f t="array" ref="C116">_xlfn.XLOOKUP(D116, '⭐ SD-SUM-BBALL ⚾'!$G$1:G370, '⭐ SD-SUM-BBALL ⚾'!$F$1:F370)</f>
        <v>USBDLL2-S</v>
      </c>
      <c r="D116" s="640" t="s">
        <v>3091</v>
      </c>
      <c r="E116" s="634" cm="1">
        <f t="array" ref="E116">_xlfn.XLOOKUP(D116, '⭐ SD-SUM-BBALL ⚾'!$G$1:G348, '⭐ SD-SUM-BBALL ⚾'!$Y$1:Y348)</f>
        <v>714</v>
      </c>
      <c r="F116" s="744" t="str" cm="1">
        <f t="array" ref="F116">_xlfn.XLOOKUP(D116, '⭐ SD-SUM-BBALL ⚾'!$G$1:$G375, '⭐ SD-SUM-BBALL ⚾'!M$1:$M375)</f>
        <v>margiet907615@gmail.com</v>
      </c>
      <c r="G116" s="744" t="str" cm="1">
        <f t="array" ref="G116">IF(_xlfn.XLOOKUP(D116, '⭐ SD-SUM-BBALL ⚾'!$G$1:$G349, '⭐ SD-SUM-BBALL ⚾'!$N$1:N349)=0, " ", _xlfn.XLOOKUP(D116, '⭐ SD-SUM-BBALL ⚾'!$G$1:$G349, '⭐ SD-SUM-BBALL ⚾'!$N$1:N349))</f>
        <v>Derrickgibson24@yahoo.com</v>
      </c>
      <c r="H116" s="635" t="str" cm="1">
        <f t="array" ref="H116">_xlfn.XLOOKUP(D116, '⭐ SD-SUM-BBALL ⚾'!$G$1:$G489, '⭐ SD-SUM-BBALL ⚾'!$H$1:$H489)</f>
        <v>Highlands Babe Ruth Baseball Complex</v>
      </c>
      <c r="I116" s="635" t="str" cm="1">
        <f t="array" ref="I116">_xlfn.XLOOKUP(D116, '⭐ SD-SUM-BBALL ⚾'!$G$1:$G489, '⭐ SD-SUM-BBALL ⚾'!$AO$1:AO489)</f>
        <v>3930 Ball Park Rd. Lakeland, FL 33812</v>
      </c>
      <c r="J116" s="635" cm="1">
        <f t="array" ref="J116">_xlfn.XLOOKUP(D116, '⭐ SD-SUM-BBALL ⚾'!$G$1:$G489, '⭐ SD-SUM-BBALL ⚾'!$V$1:V489)</f>
        <v>0</v>
      </c>
      <c r="K116" s="744" t="str" cm="1">
        <f t="array" ref="K116">IF(_xlfn.XLOOKUP(D116, '⭐ SD-SUM-BBALL ⚾'!$G$1:$G349, '⭐ SD-SUM-BBALL ⚾'!$O$1:O349)=0, " ", _xlfn.XLOOKUP(D116, '⭐ SD-SUM-BBALL ⚾'!$G$1:$G349, '⭐ SD-SUM-BBALL ⚾'!$O$1:O349))</f>
        <v>Derrick</v>
      </c>
      <c r="L116" s="744" t="str" cm="1">
        <f t="array" ref="L116">IF(_xlfn.XLOOKUP(D116, '⭐ SD-SUM-BBALL ⚾'!$G$1:$G349, '⭐ SD-SUM-BBALL ⚾'!$P$1:P349)=0, " ", _xlfn.XLOOKUP(D116, '⭐ SD-SUM-BBALL ⚾'!$G$1:$G349, '⭐ SD-SUM-BBALL ⚾'!$P$1:P349))</f>
        <v>Gibson</v>
      </c>
      <c r="M116" s="748"/>
      <c r="N116" s="745" t="b">
        <v>1</v>
      </c>
      <c r="O116" s="745" t="b">
        <v>1</v>
      </c>
      <c r="P116" s="745" t="b">
        <v>1</v>
      </c>
      <c r="Q116" s="745" t="b">
        <v>1</v>
      </c>
      <c r="R116" s="745" t="b">
        <v>1</v>
      </c>
      <c r="S116" s="745" t="b">
        <v>1</v>
      </c>
      <c r="T116" s="745" t="b">
        <v>1</v>
      </c>
      <c r="U116" s="745" t="b">
        <v>1</v>
      </c>
      <c r="V116" s="745" t="b">
        <v>1</v>
      </c>
      <c r="W116" s="745" t="b">
        <v>1</v>
      </c>
      <c r="X116" s="745" t="b">
        <v>1</v>
      </c>
      <c r="Y116" s="745" t="b">
        <v>1</v>
      </c>
      <c r="Z116" s="745" t="b">
        <v>1</v>
      </c>
      <c r="AA116" s="745" t="b">
        <v>1</v>
      </c>
      <c r="AB116" s="745" t="b">
        <v>1</v>
      </c>
      <c r="AC116" s="745" t="b">
        <v>1</v>
      </c>
      <c r="AD116" s="745" t="b">
        <v>1</v>
      </c>
      <c r="AE116" s="745" t="b">
        <v>0</v>
      </c>
      <c r="AF116" s="748"/>
      <c r="AG116" s="746">
        <f>E116</f>
        <v>714</v>
      </c>
      <c r="AH116" s="746">
        <v>2</v>
      </c>
      <c r="AI116" s="746"/>
      <c r="AJ116" s="636">
        <v>5</v>
      </c>
      <c r="AK116" s="637">
        <v>6</v>
      </c>
      <c r="AL116" s="637">
        <v>8</v>
      </c>
      <c r="AM116" s="638">
        <v>10</v>
      </c>
      <c r="AN116" s="638">
        <v>15</v>
      </c>
      <c r="AO116" s="638">
        <v>17</v>
      </c>
      <c r="AP116" s="638">
        <v>19</v>
      </c>
      <c r="AQ116" s="637">
        <v>21</v>
      </c>
      <c r="AR116" s="638">
        <v>24</v>
      </c>
      <c r="AS116" s="638">
        <v>26</v>
      </c>
      <c r="AT116" s="638">
        <v>28</v>
      </c>
      <c r="AU116" s="639">
        <v>28</v>
      </c>
      <c r="AV116" s="747"/>
      <c r="AW116" s="746"/>
      <c r="AX116" s="742"/>
      <c r="AY116" s="750"/>
      <c r="AZ116" s="750"/>
      <c r="BA116" s="750"/>
      <c r="BB116" s="750"/>
      <c r="BC116" s="750"/>
      <c r="BD116" s="750"/>
      <c r="BE116" s="750"/>
      <c r="BF116" s="750"/>
      <c r="BG116" s="750"/>
      <c r="BH116" s="750"/>
      <c r="BI116" s="750"/>
      <c r="BJ116" s="750"/>
      <c r="BK116" s="750"/>
      <c r="BL116" s="750"/>
      <c r="BM116" s="750"/>
      <c r="BN116" s="750"/>
      <c r="BO116" s="750"/>
      <c r="BP116" s="750"/>
      <c r="BQ116" s="750"/>
      <c r="BR116" s="750"/>
      <c r="BS116" s="750"/>
      <c r="BT116" s="750"/>
      <c r="BU116" s="750"/>
      <c r="BV116" s="750"/>
      <c r="BW116" s="750"/>
      <c r="BX116" s="750"/>
      <c r="BY116" s="750"/>
      <c r="BZ116" s="750"/>
      <c r="CA116" s="750"/>
      <c r="CB116" s="750"/>
      <c r="CC116" s="750"/>
      <c r="CD116" s="750"/>
      <c r="CE116" s="750"/>
      <c r="CF116" s="750"/>
      <c r="CG116" s="750"/>
      <c r="CH116" s="750"/>
      <c r="CI116" s="750"/>
      <c r="CJ116" s="750"/>
      <c r="CK116" s="750"/>
      <c r="CL116" s="750"/>
      <c r="CM116" s="750"/>
      <c r="CN116" s="750"/>
      <c r="CO116" s="750"/>
      <c r="CP116" s="750"/>
      <c r="CQ116" s="750"/>
      <c r="CR116" s="750"/>
      <c r="CS116" s="750"/>
      <c r="CT116" s="750"/>
      <c r="CU116" s="750"/>
      <c r="CV116" s="750"/>
      <c r="CW116" s="750"/>
      <c r="CX116" s="750"/>
      <c r="CY116" s="750"/>
      <c r="CZ116" s="750"/>
      <c r="DA116" s="750"/>
      <c r="DB116" s="750"/>
      <c r="DC116" s="750"/>
      <c r="DD116" s="750"/>
      <c r="DE116" s="750"/>
      <c r="DF116" s="750"/>
      <c r="DG116" s="750"/>
      <c r="DH116" s="750"/>
      <c r="DI116" s="750"/>
      <c r="DJ116" s="750"/>
      <c r="DK116" s="750"/>
      <c r="DL116" s="750"/>
      <c r="DM116" s="750"/>
      <c r="DN116" s="750"/>
      <c r="DO116" s="750"/>
      <c r="DP116" s="750"/>
      <c r="DQ116" s="750"/>
      <c r="DR116" s="750"/>
      <c r="DS116" s="750"/>
      <c r="DT116" s="750"/>
      <c r="DU116" s="750"/>
      <c r="DV116" s="750"/>
      <c r="DW116" s="750"/>
      <c r="DX116" s="750"/>
      <c r="DY116" s="750"/>
      <c r="DZ116" s="750"/>
      <c r="EA116" s="750"/>
      <c r="EB116" s="750"/>
      <c r="EC116" s="750"/>
      <c r="ED116" s="750"/>
      <c r="EE116" s="750"/>
      <c r="EF116" s="750"/>
      <c r="EG116" s="750"/>
    </row>
    <row r="117" spans="1:137">
      <c r="A117" s="744" t="str" cm="1">
        <f t="array" ref="A117">_xlfn.XLOOKUP(D117, '⭐ SD-SUM-BBALL ⚾'!$G$1:G371, '⭐ SD-SUM-BBALL ⚾'!$A$1:A371)</f>
        <v>X-ERIC-RET</v>
      </c>
      <c r="B117" s="744" t="str" cm="1">
        <f t="array" ref="B117">_xlfn.XLOOKUP(D117, '⭐ SD-SUM-BBALL ⚾'!$G$1:G371, '⭐ SD-SUM-BBALL ⚾'!$C$1:C371)</f>
        <v>Y-ERIC</v>
      </c>
      <c r="C117" s="744" t="str" cm="1">
        <f t="array" ref="C117">_xlfn.XLOOKUP(D117, '⭐ SD-SUM-BBALL ⚾'!$G$1:G371, '⭐ SD-SUM-BBALL ⚾'!$F$1:F371)</f>
        <v>USBDZELK-S</v>
      </c>
      <c r="D117" s="744" t="s">
        <v>3406</v>
      </c>
      <c r="E117" s="634" cm="1">
        <f t="array" ref="E117">_xlfn.XLOOKUP(D117, '⭐ SD-SUM-BBALL ⚾'!$G$1:G352, '⭐ SD-SUM-BBALL ⚾'!$Y$1:Y352)</f>
        <v>714</v>
      </c>
      <c r="F117" s="744" t="str" cm="1">
        <f t="array" ref="F117">_xlfn.XLOOKUP(D117, '⭐ SD-SUM-BBALL ⚾'!$G$1:$G376, '⭐ SD-SUM-BBALL ⚾'!M$1:$M376)</f>
        <v>crossroadsbaseballseries@gmail.com</v>
      </c>
      <c r="G117" s="744" t="str" cm="1">
        <f t="array" ref="G117">IF(_xlfn.XLOOKUP(D117, '⭐ SD-SUM-BBALL ⚾'!$G$1:$G353, '⭐ SD-SUM-BBALL ⚾'!$N$1:N353)=0, " ", _xlfn.XLOOKUP(D117, '⭐ SD-SUM-BBALL ⚾'!$G$1:$G353, '⭐ SD-SUM-BBALL ⚾'!$N$1:N353))</f>
        <v>Blondellbrian@gmail.com</v>
      </c>
      <c r="H117" s="635" t="str" cm="1">
        <f t="array" ref="H117">_xlfn.XLOOKUP(D117, '⭐ SD-SUM-BBALL ⚾'!$G$1:$G508, '⭐ SD-SUM-BBALL ⚾'!$H$1:$H508)</f>
        <v>Mishawaka Fieldhouse</v>
      </c>
      <c r="I117" s="635" t="str" cm="1">
        <f t="array" ref="I117">_xlfn.XLOOKUP(D117, '⭐ SD-SUM-BBALL ⚾'!$G$1:$G508, '⭐ SD-SUM-BBALL ⚾'!$AO$1:AO508)</f>
        <v>6155 Veterans Pkwy Mishawaka, IN 46545</v>
      </c>
      <c r="J117" s="635" t="str" cm="1">
        <f t="array" ref="J117">_xlfn.XLOOKUP(D117, '⭐ SD-SUM-BBALL ⚾'!$G$1:$G508, '⭐ SD-SUM-BBALL ⚾'!$V$1:V508)</f>
        <v>574-310-3924</v>
      </c>
      <c r="K117" s="744" t="str" cm="1">
        <f t="array" ref="K117">IF(_xlfn.XLOOKUP(D117, '⭐ SD-SUM-BBALL ⚾'!$G$1:$G353, '⭐ SD-SUM-BBALL ⚾'!$O$1:O353)=0, " ", _xlfn.XLOOKUP(D117, '⭐ SD-SUM-BBALL ⚾'!$G$1:$G353, '⭐ SD-SUM-BBALL ⚾'!$O$1:O353))</f>
        <v xml:space="preserve">Brian </v>
      </c>
      <c r="L117" s="744" t="str" cm="1">
        <f t="array" ref="L117">IF(_xlfn.XLOOKUP(D117, '⭐ SD-SUM-BBALL ⚾'!$G$1:$G353, '⭐ SD-SUM-BBALL ⚾'!$P$1:P353)=0, " ", _xlfn.XLOOKUP(D117, '⭐ SD-SUM-BBALL ⚾'!$G$1:$G353, '⭐ SD-SUM-BBALL ⚾'!$P$1:P353))</f>
        <v>Blondell</v>
      </c>
      <c r="M117" s="748"/>
      <c r="N117" s="745" t="b">
        <v>1</v>
      </c>
      <c r="O117" s="745" t="b">
        <v>1</v>
      </c>
      <c r="P117" s="745" t="b">
        <v>1</v>
      </c>
      <c r="Q117" s="745" t="b">
        <v>1</v>
      </c>
      <c r="R117" s="745" t="b">
        <v>1</v>
      </c>
      <c r="S117" s="745" t="b">
        <v>1</v>
      </c>
      <c r="T117" s="745" t="b">
        <v>1</v>
      </c>
      <c r="U117" s="745" t="b">
        <v>1</v>
      </c>
      <c r="V117" s="745" t="b">
        <v>1</v>
      </c>
      <c r="W117" s="745" t="b">
        <v>1</v>
      </c>
      <c r="X117" s="745" t="b">
        <v>1</v>
      </c>
      <c r="Y117" s="745" t="b">
        <v>1</v>
      </c>
      <c r="Z117" s="745" t="b">
        <v>1</v>
      </c>
      <c r="AA117" s="745" t="b">
        <v>0</v>
      </c>
      <c r="AB117" s="745" t="b">
        <v>1</v>
      </c>
      <c r="AC117" s="745" t="b">
        <v>1</v>
      </c>
      <c r="AD117" s="745" t="b">
        <v>1</v>
      </c>
      <c r="AE117" s="745" t="b">
        <v>0</v>
      </c>
      <c r="AF117" s="748"/>
      <c r="AG117" s="746">
        <f>E117</f>
        <v>714</v>
      </c>
      <c r="AH117" s="746">
        <v>0</v>
      </c>
      <c r="AI117" s="746"/>
      <c r="AJ117" s="636">
        <v>3</v>
      </c>
      <c r="AK117" s="637">
        <v>13</v>
      </c>
      <c r="AL117" s="637">
        <v>17</v>
      </c>
      <c r="AM117" s="638">
        <v>19</v>
      </c>
      <c r="AN117" s="638">
        <v>19</v>
      </c>
      <c r="AO117" s="638">
        <v>24</v>
      </c>
      <c r="AP117" s="638">
        <v>30</v>
      </c>
      <c r="AQ117" s="637">
        <v>35</v>
      </c>
      <c r="AR117" s="638">
        <v>40</v>
      </c>
      <c r="AS117" s="638">
        <v>46</v>
      </c>
      <c r="AT117" s="638">
        <v>49</v>
      </c>
      <c r="AU117" s="639">
        <v>49</v>
      </c>
      <c r="AV117" s="747"/>
      <c r="AW117" s="746"/>
      <c r="AX117" s="742"/>
      <c r="AY117" s="750"/>
      <c r="AZ117" s="750"/>
      <c r="BA117" s="750"/>
      <c r="BB117" s="750"/>
      <c r="BC117" s="750"/>
      <c r="BD117" s="750"/>
      <c r="BE117" s="750"/>
      <c r="BF117" s="750"/>
      <c r="BG117" s="750"/>
      <c r="BH117" s="750"/>
      <c r="BI117" s="750"/>
      <c r="BJ117" s="750"/>
      <c r="BK117" s="750"/>
      <c r="BL117" s="750"/>
      <c r="BM117" s="750"/>
      <c r="BN117" s="750"/>
      <c r="BO117" s="750"/>
      <c r="BP117" s="750"/>
      <c r="BQ117" s="750"/>
      <c r="BR117" s="750"/>
      <c r="BS117" s="750"/>
      <c r="BT117" s="750"/>
      <c r="BU117" s="750"/>
      <c r="BV117" s="750"/>
      <c r="BW117" s="750"/>
      <c r="BX117" s="750"/>
      <c r="BY117" s="750"/>
      <c r="BZ117" s="750"/>
      <c r="CA117" s="750"/>
      <c r="CB117" s="750"/>
      <c r="CC117" s="750"/>
      <c r="CD117" s="750"/>
      <c r="CE117" s="750"/>
      <c r="CF117" s="750"/>
      <c r="CG117" s="750"/>
      <c r="CH117" s="750"/>
      <c r="CI117" s="750"/>
      <c r="CJ117" s="750"/>
      <c r="CK117" s="750"/>
      <c r="CL117" s="750"/>
      <c r="CM117" s="750"/>
      <c r="CN117" s="750"/>
      <c r="CO117" s="750"/>
      <c r="CP117" s="750"/>
      <c r="CQ117" s="750"/>
      <c r="CR117" s="750"/>
      <c r="CS117" s="750"/>
      <c r="CT117" s="750"/>
      <c r="CU117" s="750"/>
      <c r="CV117" s="750"/>
      <c r="CW117" s="750"/>
      <c r="CX117" s="750"/>
      <c r="CY117" s="750"/>
      <c r="CZ117" s="750"/>
      <c r="DA117" s="750"/>
      <c r="DB117" s="750"/>
      <c r="DC117" s="750"/>
      <c r="DD117" s="750"/>
      <c r="DE117" s="750"/>
      <c r="DF117" s="750"/>
      <c r="DG117" s="750"/>
      <c r="DH117" s="750"/>
      <c r="DI117" s="750"/>
      <c r="DJ117" s="750"/>
      <c r="DK117" s="750"/>
      <c r="DL117" s="750"/>
      <c r="DM117" s="750"/>
      <c r="DN117" s="750"/>
      <c r="DO117" s="750"/>
      <c r="DP117" s="750"/>
      <c r="DQ117" s="750"/>
      <c r="DR117" s="750"/>
      <c r="DS117" s="750"/>
      <c r="DT117" s="750"/>
      <c r="DU117" s="750"/>
      <c r="DV117" s="750"/>
      <c r="DW117" s="750"/>
      <c r="DX117" s="750"/>
      <c r="DY117" s="750"/>
      <c r="DZ117" s="750"/>
      <c r="EA117" s="750"/>
      <c r="EB117" s="750"/>
      <c r="EC117" s="750"/>
      <c r="ED117" s="750"/>
      <c r="EE117" s="750"/>
      <c r="EF117" s="750"/>
      <c r="EG117" s="750"/>
    </row>
    <row r="118" spans="1:137">
      <c r="A118" s="744" t="str" cm="1">
        <f t="array" ref="A118">_xlfn.XLOOKUP(D118, '⭐ SD-SUM-BBALL ⚾'!$G$1:G370, '⭐ SD-SUM-BBALL ⚾'!$A$1:A370)</f>
        <v>X-ERIC-NEW</v>
      </c>
      <c r="B118" s="744" t="str" cm="1">
        <f t="array" ref="B118">_xlfn.XLOOKUP(D118, '⭐ SD-SUM-BBALL ⚾'!$G$1:G370, '⭐ SD-SUM-BBALL ⚾'!$C$1:C370)</f>
        <v>Y-ERIC</v>
      </c>
      <c r="C118" s="744" t="str" cm="1">
        <f t="array" ref="C118">_xlfn.XLOOKUP(D118, '⭐ SD-SUM-BBALL ⚾'!$G$1:G370, '⭐ SD-SUM-BBALL ⚾'!$F$1:F370)</f>
        <v>USBDZRM-S</v>
      </c>
      <c r="D118" s="744" t="s">
        <v>3383</v>
      </c>
      <c r="E118" s="634" cm="1">
        <f t="array" ref="E118">_xlfn.XLOOKUP(D118, '⭐ SD-SUM-BBALL ⚾'!$G$1:G361, '⭐ SD-SUM-BBALL ⚾'!$Y$1:Y361)</f>
        <v>714</v>
      </c>
      <c r="F118" s="744" t="str" cm="1">
        <f t="array" ref="F118">_xlfn.XLOOKUP(D118, '⭐ SD-SUM-BBALL ⚾'!$G$1:$G375, '⭐ SD-SUM-BBALL ⚾'!M$1:$M375)</f>
        <v>crossroadsbaseballseries@gmail.com</v>
      </c>
      <c r="G118" s="744" t="str" cm="1">
        <f t="array" ref="G118">IF(_xlfn.XLOOKUP(D118, '⭐ SD-SUM-BBALL ⚾'!$G$1:$G381, '⭐ SD-SUM-BBALL ⚾'!$N$1:N381)=0, " ", _xlfn.XLOOKUP(D118, '⭐ SD-SUM-BBALL ⚾'!$G$1:$G381, '⭐ SD-SUM-BBALL ⚾'!$N$1:N381))</f>
        <v>ncg@nelsongord.com</v>
      </c>
      <c r="H118" s="635" t="str" cm="1">
        <f t="array" ref="H118">_xlfn.XLOOKUP(D118, '⭐ SD-SUM-BBALL ⚾'!$G$1:$G490, '⭐ SD-SUM-BBALL ⚾'!$H$1:$H490)</f>
        <v>Rolling Meadows Community Center</v>
      </c>
      <c r="I118" s="635" t="str" cm="1">
        <f t="array" ref="I118">_xlfn.XLOOKUP(D118, '⭐ SD-SUM-BBALL ⚾'!$G$1:$G490, '⭐ SD-SUM-BBALL ⚾'!$AO$1:AO490)</f>
        <v>3705 Pheasant Dr., #2634 Rolling Meadows, IL 60008</v>
      </c>
      <c r="J118" s="635" t="str" cm="1">
        <f t="array" ref="J118">_xlfn.XLOOKUP(D118, '⭐ SD-SUM-BBALL ⚾'!$G$1:$G490, '⭐ SD-SUM-BBALL ⚾'!$V$1:V490)</f>
        <v>847-877-1117</v>
      </c>
      <c r="K118" s="744" t="str" cm="1">
        <f t="array" ref="K118">IF(_xlfn.XLOOKUP(D118, '⭐ SD-SUM-BBALL ⚾'!$G$1:$G365, '⭐ SD-SUM-BBALL ⚾'!$O$1:O365)=0, " ", _xlfn.XLOOKUP(D118, '⭐ SD-SUM-BBALL ⚾'!$G$1:$G365, '⭐ SD-SUM-BBALL ⚾'!$O$1:O365))</f>
        <v>Nelson</v>
      </c>
      <c r="L118" s="744" t="str" cm="1">
        <f t="array" ref="L118">IF(_xlfn.XLOOKUP(D118, '⭐ SD-SUM-BBALL ⚾'!$G$1:$G365, '⭐ SD-SUM-BBALL ⚾'!$P$1:P365)=0, " ", _xlfn.XLOOKUP(D118, '⭐ SD-SUM-BBALL ⚾'!$G$1:$G365, '⭐ SD-SUM-BBALL ⚾'!$P$1:P365))</f>
        <v>Gord</v>
      </c>
      <c r="M118" s="748"/>
      <c r="N118" s="745" t="b">
        <v>1</v>
      </c>
      <c r="O118" s="745" t="b">
        <v>1</v>
      </c>
      <c r="P118" s="745" t="b">
        <v>1</v>
      </c>
      <c r="Q118" s="745" t="b">
        <v>1</v>
      </c>
      <c r="R118" s="745" t="b">
        <v>1</v>
      </c>
      <c r="S118" s="745" t="b">
        <v>1</v>
      </c>
      <c r="T118" s="745" t="b">
        <v>1</v>
      </c>
      <c r="U118" s="745" t="b">
        <v>1</v>
      </c>
      <c r="V118" s="745" t="b">
        <v>1</v>
      </c>
      <c r="W118" s="745" t="b">
        <v>1</v>
      </c>
      <c r="X118" s="745" t="b">
        <v>1</v>
      </c>
      <c r="Y118" s="745" t="b">
        <v>1</v>
      </c>
      <c r="Z118" s="745" t="b">
        <v>1</v>
      </c>
      <c r="AA118" s="745" t="b">
        <v>1</v>
      </c>
      <c r="AB118" s="745" t="b">
        <v>1</v>
      </c>
      <c r="AC118" s="745" t="b">
        <v>1</v>
      </c>
      <c r="AD118" s="745" t="b">
        <v>1</v>
      </c>
      <c r="AE118" s="745" t="b">
        <v>0</v>
      </c>
      <c r="AF118" s="748"/>
      <c r="AG118" s="746">
        <f>E118</f>
        <v>714</v>
      </c>
      <c r="AH118" s="746"/>
      <c r="AI118" s="746"/>
      <c r="AJ118" s="636">
        <v>0</v>
      </c>
      <c r="AK118" s="637">
        <v>2</v>
      </c>
      <c r="AL118" s="637">
        <v>2</v>
      </c>
      <c r="AM118" s="638">
        <v>4</v>
      </c>
      <c r="AN118" s="638">
        <v>6</v>
      </c>
      <c r="AO118" s="638">
        <v>9</v>
      </c>
      <c r="AP118" s="638">
        <v>10</v>
      </c>
      <c r="AQ118" s="637">
        <v>12</v>
      </c>
      <c r="AR118" s="638">
        <v>15</v>
      </c>
      <c r="AS118" s="638">
        <v>17</v>
      </c>
      <c r="AT118" s="638">
        <v>15</v>
      </c>
      <c r="AU118" s="639">
        <v>15</v>
      </c>
      <c r="AV118" s="747"/>
      <c r="AW118" s="746"/>
      <c r="AX118" s="742"/>
      <c r="AY118" s="750"/>
      <c r="AZ118" s="750"/>
      <c r="BA118" s="750"/>
      <c r="BB118" s="750"/>
      <c r="BC118" s="750"/>
      <c r="BD118" s="750"/>
      <c r="BE118" s="750"/>
      <c r="BF118" s="750"/>
      <c r="BG118" s="750"/>
      <c r="BH118" s="750"/>
      <c r="BI118" s="750"/>
      <c r="BJ118" s="750"/>
      <c r="BK118" s="750"/>
      <c r="BL118" s="750"/>
      <c r="BM118" s="750"/>
      <c r="BN118" s="750"/>
      <c r="BO118" s="750"/>
      <c r="BP118" s="750"/>
      <c r="BQ118" s="750"/>
      <c r="BR118" s="750"/>
      <c r="BS118" s="750"/>
      <c r="BT118" s="750"/>
      <c r="BU118" s="750"/>
      <c r="BV118" s="750"/>
      <c r="BW118" s="750"/>
      <c r="BX118" s="750"/>
      <c r="BY118" s="750"/>
      <c r="BZ118" s="750"/>
      <c r="CA118" s="750"/>
      <c r="CB118" s="750"/>
      <c r="CC118" s="750"/>
      <c r="CD118" s="750"/>
      <c r="CE118" s="750"/>
      <c r="CF118" s="750"/>
      <c r="CG118" s="750"/>
      <c r="CH118" s="750"/>
      <c r="CI118" s="750"/>
      <c r="CJ118" s="750"/>
      <c r="CK118" s="750"/>
      <c r="CL118" s="750"/>
      <c r="CM118" s="750"/>
      <c r="CN118" s="750"/>
      <c r="CO118" s="750"/>
      <c r="CP118" s="750"/>
      <c r="CQ118" s="750"/>
      <c r="CR118" s="750"/>
      <c r="CS118" s="750"/>
      <c r="CT118" s="750"/>
      <c r="CU118" s="750"/>
      <c r="CV118" s="750"/>
      <c r="CW118" s="750"/>
      <c r="CX118" s="750"/>
      <c r="CY118" s="750"/>
      <c r="CZ118" s="750"/>
      <c r="DA118" s="750"/>
      <c r="DB118" s="750"/>
      <c r="DC118" s="750"/>
      <c r="DD118" s="750"/>
      <c r="DE118" s="750"/>
      <c r="DF118" s="750"/>
      <c r="DG118" s="750"/>
      <c r="DH118" s="750"/>
      <c r="DI118" s="750"/>
      <c r="DJ118" s="750"/>
      <c r="DK118" s="750"/>
      <c r="DL118" s="750"/>
      <c r="DM118" s="750"/>
      <c r="DN118" s="750"/>
      <c r="DO118" s="750"/>
      <c r="DP118" s="750"/>
      <c r="DQ118" s="750"/>
      <c r="DR118" s="750"/>
      <c r="DS118" s="750"/>
      <c r="DT118" s="750"/>
      <c r="DU118" s="750"/>
      <c r="DV118" s="750"/>
      <c r="DW118" s="750"/>
      <c r="DX118" s="750"/>
      <c r="DY118" s="750"/>
      <c r="DZ118" s="750"/>
      <c r="EA118" s="750"/>
      <c r="EB118" s="750"/>
      <c r="EC118" s="750"/>
      <c r="ED118" s="750"/>
      <c r="EE118" s="750"/>
      <c r="EF118" s="750"/>
      <c r="EG118" s="750"/>
    </row>
    <row r="119" spans="1:137" s="633" customFormat="1">
      <c r="A119" s="744" t="str" cm="1">
        <f t="array" ref="A119">_xlfn.XLOOKUP(D119, '⭐ SD-SUM-BBALL ⚾'!$G$1:G250, '⭐ SD-SUM-BBALL ⚾'!$A$1:A250)</f>
        <v>B-RET</v>
      </c>
      <c r="B119" s="744" t="str" cm="1">
        <f t="array" ref="B119">_xlfn.XLOOKUP(D119, '⭐ SD-SUM-BBALL ⚾'!$G$1:G250, '⭐ SD-SUM-BBALL ⚾'!$C$1:C250)</f>
        <v>C-2ND</v>
      </c>
      <c r="C119" s="744" t="str" cm="1">
        <f t="array" ref="C119">_xlfn.XLOOKUP(D119, '⭐ SD-SUM-BBALL ⚾'!$G$1:G250, '⭐ SD-SUM-BBALL ⚾'!$F$1:F250)</f>
        <v>USBDFNW-S</v>
      </c>
      <c r="D119" s="744" t="s">
        <v>967</v>
      </c>
      <c r="E119" s="634" cm="1">
        <f t="array" ref="E119">_xlfn.XLOOKUP(D119, '⭐ SD-SUM-BBALL ⚾'!$G$1:G239, '⭐ SD-SUM-BBALL ⚾'!$Y$1:Y239)</f>
        <v>721</v>
      </c>
      <c r="F119" s="744" t="str" cm="1">
        <f t="array" ref="F119">_xlfn.XLOOKUP(D119, '⭐ SD-SUM-BBALL ⚾'!$G$1:$G250, '⭐ SD-SUM-BBALL ⚾'!M$1:$M250)</f>
        <v>danielgjones17@hotmail.com</v>
      </c>
      <c r="G119" s="744" t="str" cm="1">
        <f t="array" ref="G119">IF(_xlfn.XLOOKUP(D119, '⭐ SD-SUM-BBALL ⚾'!$G$1:$G240, '⭐ SD-SUM-BBALL ⚾'!$N$1:N240)=0, " ", _xlfn.XLOOKUP(D119, '⭐ SD-SUM-BBALL ⚾'!$G$1:$G240, '⭐ SD-SUM-BBALL ⚾'!$N$1:N240))</f>
        <v xml:space="preserve"> </v>
      </c>
      <c r="H119" s="635" t="str" cm="1">
        <f t="array" ref="H119">_xlfn.XLOOKUP(D119, '⭐ SD-SUM-BBALL ⚾'!$G$1:$G492, '⭐ SD-SUM-BBALL ⚾'!$H$1:$H492)</f>
        <v>Shawnee HS</v>
      </c>
      <c r="I119" s="635" t="str" cm="1">
        <f t="array" ref="I119">_xlfn.XLOOKUP(D119, '⭐ SD-SUM-BBALL ⚾'!$G$1:$G492, '⭐ SD-SUM-BBALL ⚾'!$AO$1:AO492)</f>
        <v>3333 Zurmehly Rd Lima, OH 45806</v>
      </c>
      <c r="J119" s="635" t="str" cm="1">
        <f t="array" ref="J119">_xlfn.XLOOKUP(D119, '⭐ SD-SUM-BBALL ⚾'!$G$1:$G492, '⭐ SD-SUM-BBALL ⚾'!$V$1:V492)</f>
        <v>419-302-5497</v>
      </c>
      <c r="K119" s="744" t="str" cm="1">
        <f t="array" ref="K119">IF(_xlfn.XLOOKUP(D119, '⭐ SD-SUM-BBALL ⚾'!$G$1:$G240, '⭐ SD-SUM-BBALL ⚾'!$O$1:O240)=0, " ", _xlfn.XLOOKUP(D119, '⭐ SD-SUM-BBALL ⚾'!$G$1:$G240, '⭐ SD-SUM-BBALL ⚾'!$O$1:O240))</f>
        <v>Danny</v>
      </c>
      <c r="L119" s="744" t="str" cm="1">
        <f t="array" ref="L119">IF(_xlfn.XLOOKUP(D119, '⭐ SD-SUM-BBALL ⚾'!$G$1:$G240, '⭐ SD-SUM-BBALL ⚾'!$P$1:P240)=0, " ", _xlfn.XLOOKUP(D119, '⭐ SD-SUM-BBALL ⚾'!$G$1:$G240, '⭐ SD-SUM-BBALL ⚾'!$P$1:P240))</f>
        <v>Jones</v>
      </c>
      <c r="M119" s="748"/>
      <c r="N119" s="745" t="b">
        <v>1</v>
      </c>
      <c r="O119" s="745" t="b">
        <v>1</v>
      </c>
      <c r="P119" s="745" t="b">
        <v>1</v>
      </c>
      <c r="Q119" s="745" t="b">
        <v>1</v>
      </c>
      <c r="R119" s="745" t="b">
        <v>1</v>
      </c>
      <c r="S119" s="745" t="b">
        <v>1</v>
      </c>
      <c r="T119" s="745" t="b">
        <v>1</v>
      </c>
      <c r="U119" s="745" t="b">
        <v>1</v>
      </c>
      <c r="V119" s="745" t="b">
        <v>1</v>
      </c>
      <c r="W119" s="745" t="b">
        <v>1</v>
      </c>
      <c r="X119" s="745" t="b">
        <v>1</v>
      </c>
      <c r="Y119" s="745" t="b">
        <v>1</v>
      </c>
      <c r="Z119" s="745" t="b">
        <v>1</v>
      </c>
      <c r="AA119" s="745" t="b">
        <v>0</v>
      </c>
      <c r="AB119" s="745" t="b">
        <v>1</v>
      </c>
      <c r="AC119" s="745" t="b">
        <v>1</v>
      </c>
      <c r="AD119" s="745" t="b">
        <v>1</v>
      </c>
      <c r="AE119" s="745" t="b">
        <v>0</v>
      </c>
      <c r="AF119" s="748"/>
      <c r="AG119" s="746">
        <f>E119</f>
        <v>721</v>
      </c>
      <c r="AH119" s="746">
        <v>0</v>
      </c>
      <c r="AI119" s="746"/>
      <c r="AJ119" s="636">
        <v>13</v>
      </c>
      <c r="AK119" s="637">
        <v>18</v>
      </c>
      <c r="AL119" s="637">
        <v>23</v>
      </c>
      <c r="AM119" s="638">
        <v>24</v>
      </c>
      <c r="AN119" s="638">
        <v>30</v>
      </c>
      <c r="AO119" s="638">
        <v>33</v>
      </c>
      <c r="AP119" s="638">
        <v>38</v>
      </c>
      <c r="AQ119" s="637">
        <v>39</v>
      </c>
      <c r="AR119" s="638">
        <v>40</v>
      </c>
      <c r="AS119" s="638">
        <v>38</v>
      </c>
      <c r="AT119" s="638">
        <v>40</v>
      </c>
      <c r="AU119" s="639">
        <v>41</v>
      </c>
      <c r="AV119" s="747"/>
      <c r="AW119" s="746"/>
      <c r="AX119" s="748"/>
      <c r="AY119" s="750"/>
      <c r="AZ119" s="750"/>
      <c r="BA119" s="750"/>
      <c r="BB119" s="750"/>
      <c r="BC119" s="750"/>
      <c r="BD119" s="750"/>
      <c r="BE119" s="750"/>
      <c r="BF119" s="750"/>
      <c r="BG119" s="750"/>
      <c r="BH119" s="750"/>
      <c r="BI119" s="750"/>
      <c r="BJ119" s="750"/>
      <c r="BK119" s="750"/>
      <c r="BL119" s="750"/>
      <c r="BM119" s="750"/>
      <c r="BN119" s="750"/>
      <c r="BO119" s="750"/>
      <c r="BP119" s="750"/>
      <c r="BQ119" s="750"/>
      <c r="BR119" s="750"/>
      <c r="BS119" s="750"/>
      <c r="BT119" s="750"/>
      <c r="BU119" s="750"/>
      <c r="BV119" s="750"/>
      <c r="BW119" s="750"/>
      <c r="BX119" s="750"/>
      <c r="BY119" s="750"/>
      <c r="BZ119" s="750"/>
      <c r="CA119" s="750"/>
      <c r="CB119" s="750"/>
      <c r="CC119" s="750"/>
      <c r="CD119" s="750"/>
      <c r="CE119" s="750"/>
      <c r="CF119" s="750"/>
      <c r="CG119" s="750"/>
      <c r="CH119" s="750"/>
      <c r="CI119" s="750"/>
      <c r="CJ119" s="750"/>
      <c r="CK119" s="750"/>
      <c r="CL119" s="750"/>
      <c r="CM119" s="750"/>
      <c r="CN119" s="750"/>
      <c r="CO119" s="750"/>
      <c r="CP119" s="750"/>
      <c r="CQ119" s="750"/>
      <c r="CR119" s="750"/>
      <c r="CS119" s="750"/>
      <c r="CT119" s="750"/>
      <c r="CU119" s="750"/>
      <c r="CV119" s="750"/>
      <c r="CW119" s="750"/>
      <c r="CX119" s="750"/>
      <c r="CY119" s="750"/>
      <c r="CZ119" s="750"/>
      <c r="DA119" s="750"/>
      <c r="DB119" s="750"/>
      <c r="DC119" s="750"/>
      <c r="DD119" s="750"/>
      <c r="DE119" s="750"/>
      <c r="DF119" s="750"/>
      <c r="DG119" s="750"/>
      <c r="DH119" s="750"/>
      <c r="DI119" s="750"/>
      <c r="DJ119" s="750"/>
      <c r="DK119" s="750"/>
      <c r="DL119" s="750"/>
      <c r="DM119" s="750"/>
      <c r="DN119" s="750"/>
      <c r="DO119" s="750"/>
      <c r="DP119" s="750"/>
      <c r="DQ119" s="750"/>
      <c r="DR119" s="750"/>
      <c r="DS119" s="750"/>
      <c r="DT119" s="750"/>
      <c r="DU119" s="750"/>
      <c r="DV119" s="750"/>
      <c r="DW119" s="750"/>
      <c r="DX119" s="750"/>
      <c r="DY119" s="750"/>
      <c r="DZ119" s="750"/>
      <c r="EA119" s="750"/>
      <c r="EB119" s="750"/>
      <c r="EC119" s="750"/>
      <c r="ED119" s="750"/>
      <c r="EE119" s="750"/>
      <c r="EF119" s="750"/>
      <c r="EG119" s="750"/>
    </row>
    <row r="120" spans="1:137" s="633" customFormat="1">
      <c r="A120" s="744" t="str" cm="1">
        <f t="array" ref="A120">_xlfn.XLOOKUP(D120, '⭐ SD-SUM-BBALL ⚾'!$G$1:G255, '⭐ SD-SUM-BBALL ⚾'!$A$1:A255)</f>
        <v>X-ERIC-RET</v>
      </c>
      <c r="B120" s="744" t="str" cm="1">
        <f t="array" ref="B120">_xlfn.XLOOKUP(D120, '⭐ SD-SUM-BBALL ⚾'!$G$1:G255, '⭐ SD-SUM-BBALL ⚾'!$C$1:C255)</f>
        <v>Y-ERIC</v>
      </c>
      <c r="C120" s="744" t="str" cm="1">
        <f t="array" ref="C120">_xlfn.XLOOKUP(D120, '⭐ SD-SUM-BBALL ⚾'!$G$1:G255, '⭐ SD-SUM-BBALL ⚾'!$F$1:F255)</f>
        <v>USBDZFC-S</v>
      </c>
      <c r="D120" s="744" t="s">
        <v>3417</v>
      </c>
      <c r="E120" s="634" cm="1">
        <f t="array" ref="E120">_xlfn.XLOOKUP(D120, '⭐ SD-SUM-BBALL ⚾'!$G$1:G242, '⭐ SD-SUM-BBALL ⚾'!$Y$1:Y242)</f>
        <v>721</v>
      </c>
      <c r="F120" s="744" t="str" cm="1">
        <f t="array" ref="F120">_xlfn.XLOOKUP(D120, '⭐ SD-SUM-BBALL ⚾'!$G$1:$G255, '⭐ SD-SUM-BBALL ⚾'!M$1:$M255)</f>
        <v>crossroadsbaseballseries@gmail.com</v>
      </c>
      <c r="G120" s="744" t="str" cm="1">
        <f t="array" ref="G120">IF(_xlfn.XLOOKUP(D120, '⭐ SD-SUM-BBALL ⚾'!$G$1:$G243, '⭐ SD-SUM-BBALL ⚾'!$N$1:N243)=0, " ", _xlfn.XLOOKUP(D120, '⭐ SD-SUM-BBALL ⚾'!$G$1:$G243, '⭐ SD-SUM-BBALL ⚾'!$N$1:N243))</f>
        <v>lmarshall@franklincollege.edu</v>
      </c>
      <c r="H120" s="635" t="str" cm="1">
        <f t="array" ref="H120">_xlfn.XLOOKUP(D120, '⭐ SD-SUM-BBALL ⚾'!$G$1:$G493, '⭐ SD-SUM-BBALL ⚾'!$H$1:$H493)</f>
        <v>Grizzly Park</v>
      </c>
      <c r="I120" s="635" t="str" cm="1">
        <f t="array" ref="I120">_xlfn.XLOOKUP(D120, '⭐ SD-SUM-BBALL ⚾'!$G$1:$G493, '⭐ SD-SUM-BBALL ⚾'!$AO$1:AO493)</f>
        <v>1220 Park Avenue Franklin, IN 46131</v>
      </c>
      <c r="J120" s="635" t="str" cm="1">
        <f t="array" ref="J120">_xlfn.XLOOKUP(D120, '⭐ SD-SUM-BBALL ⚾'!$G$1:$G493, '⭐ SD-SUM-BBALL ⚾'!$V$1:V493)</f>
        <v>317-514-3713</v>
      </c>
      <c r="K120" s="744" t="str" cm="1">
        <f t="array" ref="K120">IF(_xlfn.XLOOKUP(D120, '⭐ SD-SUM-BBALL ⚾'!$G$1:$G243, '⭐ SD-SUM-BBALL ⚾'!$O$1:O243)=0, " ", _xlfn.XLOOKUP(D120, '⭐ SD-SUM-BBALL ⚾'!$G$1:$G243, '⭐ SD-SUM-BBALL ⚾'!$O$1:O243))</f>
        <v>Lance</v>
      </c>
      <c r="L120" s="744" t="str" cm="1">
        <f t="array" ref="L120">IF(_xlfn.XLOOKUP(D120, '⭐ SD-SUM-BBALL ⚾'!$G$1:$G243, '⭐ SD-SUM-BBALL ⚾'!$P$1:P243)=0, " ", _xlfn.XLOOKUP(D120, '⭐ SD-SUM-BBALL ⚾'!$G$1:$G243, '⭐ SD-SUM-BBALL ⚾'!$P$1:P243))</f>
        <v>Marshall</v>
      </c>
      <c r="M120" s="748"/>
      <c r="N120" s="745" t="b">
        <v>1</v>
      </c>
      <c r="O120" s="745" t="b">
        <v>1</v>
      </c>
      <c r="P120" s="745" t="b">
        <v>1</v>
      </c>
      <c r="Q120" s="745" t="b">
        <v>1</v>
      </c>
      <c r="R120" s="745" t="b">
        <v>1</v>
      </c>
      <c r="S120" s="745" t="b">
        <v>1</v>
      </c>
      <c r="T120" s="745" t="b">
        <v>1</v>
      </c>
      <c r="U120" s="745" t="b">
        <v>1</v>
      </c>
      <c r="V120" s="745" t="b">
        <v>1</v>
      </c>
      <c r="W120" s="745" t="b">
        <v>1</v>
      </c>
      <c r="X120" s="745" t="b">
        <v>1</v>
      </c>
      <c r="Y120" s="745" t="b">
        <v>1</v>
      </c>
      <c r="Z120" s="745" t="b">
        <v>1</v>
      </c>
      <c r="AA120" s="745" t="b">
        <v>0</v>
      </c>
      <c r="AB120" s="745" t="b">
        <v>1</v>
      </c>
      <c r="AC120" s="745" t="b">
        <v>1</v>
      </c>
      <c r="AD120" s="745" t="b">
        <v>1</v>
      </c>
      <c r="AE120" s="745" t="b">
        <v>0</v>
      </c>
      <c r="AF120" s="748"/>
      <c r="AG120" s="746">
        <f>E120</f>
        <v>721</v>
      </c>
      <c r="AH120" s="746">
        <v>6</v>
      </c>
      <c r="AI120" s="746"/>
      <c r="AJ120" s="636">
        <v>8</v>
      </c>
      <c r="AK120" s="637">
        <v>14</v>
      </c>
      <c r="AL120" s="637">
        <v>22</v>
      </c>
      <c r="AM120" s="638">
        <v>26</v>
      </c>
      <c r="AN120" s="638">
        <v>29</v>
      </c>
      <c r="AO120" s="638">
        <v>31</v>
      </c>
      <c r="AP120" s="638">
        <v>39</v>
      </c>
      <c r="AQ120" s="637">
        <v>39</v>
      </c>
      <c r="AR120" s="638">
        <v>43</v>
      </c>
      <c r="AS120" s="638">
        <v>45</v>
      </c>
      <c r="AT120" s="638">
        <v>50</v>
      </c>
      <c r="AU120" s="639">
        <v>51</v>
      </c>
      <c r="AV120" s="747"/>
      <c r="AW120" s="746"/>
      <c r="AX120" s="748"/>
      <c r="AY120" s="750"/>
      <c r="AZ120" s="750"/>
      <c r="BA120" s="750"/>
      <c r="BB120" s="750"/>
      <c r="BC120" s="750"/>
      <c r="BD120" s="750"/>
      <c r="BE120" s="750"/>
      <c r="BF120" s="750"/>
      <c r="BG120" s="750"/>
      <c r="BH120" s="750"/>
      <c r="BI120" s="750"/>
      <c r="BJ120" s="750"/>
      <c r="BK120" s="750"/>
      <c r="BL120" s="750"/>
      <c r="BM120" s="750"/>
      <c r="BN120" s="750"/>
      <c r="BO120" s="750"/>
      <c r="BP120" s="750"/>
      <c r="BQ120" s="750"/>
      <c r="BR120" s="750"/>
      <c r="BS120" s="750"/>
      <c r="BT120" s="750"/>
      <c r="BU120" s="750"/>
      <c r="BV120" s="750"/>
      <c r="BW120" s="750"/>
      <c r="BX120" s="750"/>
      <c r="BY120" s="750"/>
      <c r="BZ120" s="750"/>
      <c r="CA120" s="750"/>
      <c r="CB120" s="750"/>
      <c r="CC120" s="750"/>
      <c r="CD120" s="750"/>
      <c r="CE120" s="750"/>
      <c r="CF120" s="750"/>
      <c r="CG120" s="750"/>
      <c r="CH120" s="750"/>
      <c r="CI120" s="750"/>
      <c r="CJ120" s="750"/>
      <c r="CK120" s="750"/>
      <c r="CL120" s="750"/>
      <c r="CM120" s="750"/>
      <c r="CN120" s="750"/>
      <c r="CO120" s="750"/>
      <c r="CP120" s="750"/>
      <c r="CQ120" s="750"/>
      <c r="CR120" s="750"/>
      <c r="CS120" s="750"/>
      <c r="CT120" s="750"/>
      <c r="CU120" s="750"/>
      <c r="CV120" s="750"/>
      <c r="CW120" s="750"/>
      <c r="CX120" s="750"/>
      <c r="CY120" s="750"/>
      <c r="CZ120" s="750"/>
      <c r="DA120" s="750"/>
      <c r="DB120" s="750"/>
      <c r="DC120" s="750"/>
      <c r="DD120" s="750"/>
      <c r="DE120" s="750"/>
      <c r="DF120" s="750"/>
      <c r="DG120" s="750"/>
      <c r="DH120" s="750"/>
      <c r="DI120" s="750"/>
      <c r="DJ120" s="750"/>
      <c r="DK120" s="750"/>
      <c r="DL120" s="750"/>
      <c r="DM120" s="750"/>
      <c r="DN120" s="750"/>
      <c r="DO120" s="750"/>
      <c r="DP120" s="750"/>
      <c r="DQ120" s="750"/>
      <c r="DR120" s="750"/>
      <c r="DS120" s="750"/>
      <c r="DT120" s="750"/>
      <c r="DU120" s="750"/>
      <c r="DV120" s="750"/>
      <c r="DW120" s="750"/>
      <c r="DX120" s="750"/>
      <c r="DY120" s="750"/>
      <c r="DZ120" s="750"/>
      <c r="EA120" s="750"/>
      <c r="EB120" s="750"/>
      <c r="EC120" s="750"/>
      <c r="ED120" s="750"/>
      <c r="EE120" s="750"/>
      <c r="EF120" s="750"/>
      <c r="EG120" s="750"/>
    </row>
    <row r="121" spans="1:137" s="633" customFormat="1" ht="15" customHeight="1">
      <c r="A121" s="744" t="str" cm="1">
        <f t="array" ref="A121">_xlfn.XLOOKUP(D121, '⭐ SD-SUM-BBALL ⚾'!$G$1:G369, '⭐ SD-SUM-BBALL ⚾'!$A$1:A369)</f>
        <v>B-RET</v>
      </c>
      <c r="B121" s="744" t="str" cm="1">
        <f t="array" ref="B121">_xlfn.XLOOKUP(D121, '⭐ SD-SUM-BBALL ⚾'!$G$1:G369, '⭐ SD-SUM-BBALL ⚾'!$C$1:C369)</f>
        <v>C-2ND</v>
      </c>
      <c r="C121" s="744" t="str" cm="1">
        <f t="array" ref="C121">_xlfn.XLOOKUP(D121, '⭐ SD-SUM-BBALL ⚾'!$G$1:G369, '⭐ SD-SUM-BBALL ⚾'!$F$1:F369)</f>
        <v>USBDSMP-S</v>
      </c>
      <c r="D121" s="640" t="s">
        <v>1458</v>
      </c>
      <c r="E121" s="634" cm="1">
        <f t="array" ref="E121">_xlfn.XLOOKUP(D121, '⭐ SD-SUM-BBALL ⚾'!$G$1:G287, '⭐ SD-SUM-BBALL ⚾'!$Y$1:Y287)</f>
        <v>721</v>
      </c>
      <c r="F121" s="744" t="str" cm="1">
        <f t="array" ref="F121">_xlfn.XLOOKUP(D121, '⭐ SD-SUM-BBALL ⚾'!$G$1:$G374, '⭐ SD-SUM-BBALL ⚾'!M$1:$M374)</f>
        <v>dtating@simpsonu.edu</v>
      </c>
      <c r="G121" s="744" t="str" cm="1">
        <f t="array" ref="G121">IF(_xlfn.XLOOKUP(D121, '⭐ SD-SUM-BBALL ⚾'!$G$1:$G380, '⭐ SD-SUM-BBALL ⚾'!$N$1:N380)=0, " ", _xlfn.XLOOKUP(D121, '⭐ SD-SUM-BBALL ⚾'!$G$1:$G380, '⭐ SD-SUM-BBALL ⚾'!$N$1:N380))</f>
        <v xml:space="preserve"> </v>
      </c>
      <c r="H121" s="635" cm="1">
        <f t="array" ref="H121">_xlfn.XLOOKUP(D121, '⭐ SD-SUM-BBALL ⚾'!$G$1:$G496, '⭐ SD-SUM-BBALL ⚾'!$H$1:$H496)</f>
        <v>0</v>
      </c>
      <c r="I121" s="635" t="str" cm="1">
        <f t="array" ref="I121">_xlfn.XLOOKUP(D121, '⭐ SD-SUM-BBALL ⚾'!$G$1:$G496, '⭐ SD-SUM-BBALL ⚾'!$AO$1:AO496)</f>
        <v>2211 College U Dr Redding, CA 96003</v>
      </c>
      <c r="J121" s="635" t="str" cm="1">
        <f t="array" ref="J121">_xlfn.XLOOKUP(D121, '⭐ SD-SUM-BBALL ⚾'!$G$1:$G496, '⭐ SD-SUM-BBALL ⚾'!$V$1:V496)</f>
        <v>530-526-1086</v>
      </c>
      <c r="K121" s="744" t="str" cm="1">
        <f t="array" ref="K121">IF(_xlfn.XLOOKUP(D121, '⭐ SD-SUM-BBALL ⚾'!$G$1:$G381, '⭐ SD-SUM-BBALL ⚾'!$O$1:O381)=0, " ", _xlfn.XLOOKUP(D121, '⭐ SD-SUM-BBALL ⚾'!$G$1:$G381, '⭐ SD-SUM-BBALL ⚾'!$O$1:O381))</f>
        <v>Dan</v>
      </c>
      <c r="L121" s="744" t="str" cm="1">
        <f t="array" ref="L121">IF(_xlfn.XLOOKUP(D121, '⭐ SD-SUM-BBALL ⚾'!$G$1:$G381, '⭐ SD-SUM-BBALL ⚾'!$P$1:P381)=0, " ", _xlfn.XLOOKUP(D121, '⭐ SD-SUM-BBALL ⚾'!$G$1:$G381, '⭐ SD-SUM-BBALL ⚾'!$P$1:P381))</f>
        <v>Tating</v>
      </c>
      <c r="M121" s="748"/>
      <c r="N121" s="745" t="b">
        <v>1</v>
      </c>
      <c r="O121" s="745" t="b">
        <v>1</v>
      </c>
      <c r="P121" s="745" t="b">
        <v>1</v>
      </c>
      <c r="Q121" s="745" t="b">
        <v>1</v>
      </c>
      <c r="R121" s="745" t="b">
        <v>1</v>
      </c>
      <c r="S121" s="745" t="b">
        <v>1</v>
      </c>
      <c r="T121" s="745" t="b">
        <v>0</v>
      </c>
      <c r="U121" s="745" t="b">
        <v>0</v>
      </c>
      <c r="V121" s="745" t="b">
        <v>0</v>
      </c>
      <c r="W121" s="745" t="b">
        <v>0</v>
      </c>
      <c r="X121" s="745" t="b">
        <v>1</v>
      </c>
      <c r="Y121" s="745" t="b">
        <v>1</v>
      </c>
      <c r="Z121" s="745" t="b">
        <v>1</v>
      </c>
      <c r="AA121" s="745" t="b">
        <v>0</v>
      </c>
      <c r="AB121" s="745" t="b">
        <v>1</v>
      </c>
      <c r="AC121" s="745" t="b">
        <v>1</v>
      </c>
      <c r="AD121" s="745" t="b">
        <v>1</v>
      </c>
      <c r="AE121" s="745" t="b">
        <v>0</v>
      </c>
      <c r="AF121" s="748"/>
      <c r="AG121" s="746">
        <f>E121</f>
        <v>721</v>
      </c>
      <c r="AH121" s="746"/>
      <c r="AI121" s="746"/>
      <c r="AJ121" s="746"/>
      <c r="AK121" s="749"/>
      <c r="AL121" s="637">
        <v>1</v>
      </c>
      <c r="AM121" s="638">
        <v>7</v>
      </c>
      <c r="AN121" s="638">
        <v>7</v>
      </c>
      <c r="AO121" s="638">
        <v>10</v>
      </c>
      <c r="AP121" s="638">
        <v>10</v>
      </c>
      <c r="AQ121" s="637">
        <v>12</v>
      </c>
      <c r="AR121" s="638">
        <v>12</v>
      </c>
      <c r="AS121" s="638">
        <v>15</v>
      </c>
      <c r="AT121" s="638">
        <v>27</v>
      </c>
      <c r="AU121" s="639">
        <v>28</v>
      </c>
      <c r="AV121" s="747"/>
      <c r="AW121" s="746"/>
      <c r="AX121" s="748"/>
      <c r="AY121" s="750"/>
      <c r="AZ121" s="750"/>
      <c r="BA121" s="750"/>
      <c r="BB121" s="750"/>
      <c r="BC121" s="750"/>
      <c r="BD121" s="750"/>
      <c r="BE121" s="750"/>
      <c r="BF121" s="750"/>
      <c r="BG121" s="750"/>
      <c r="BH121" s="750"/>
      <c r="BI121" s="750"/>
      <c r="BJ121" s="750"/>
      <c r="BK121" s="750"/>
      <c r="BL121" s="750"/>
      <c r="BM121" s="750"/>
      <c r="BN121" s="750"/>
      <c r="BO121" s="750"/>
      <c r="BP121" s="750"/>
      <c r="BQ121" s="750"/>
      <c r="BR121" s="750"/>
      <c r="BS121" s="750"/>
      <c r="BT121" s="750"/>
      <c r="BU121" s="750"/>
      <c r="BV121" s="750"/>
      <c r="BW121" s="750"/>
      <c r="BX121" s="750"/>
      <c r="BY121" s="750"/>
      <c r="BZ121" s="750"/>
      <c r="CA121" s="750"/>
      <c r="CB121" s="750"/>
      <c r="CC121" s="750"/>
      <c r="CD121" s="750"/>
      <c r="CE121" s="750"/>
      <c r="CF121" s="750"/>
      <c r="CG121" s="750"/>
      <c r="CH121" s="750"/>
      <c r="CI121" s="750"/>
      <c r="CJ121" s="750"/>
      <c r="CK121" s="750"/>
      <c r="CL121" s="750"/>
      <c r="CM121" s="750"/>
      <c r="CN121" s="750"/>
      <c r="CO121" s="750"/>
      <c r="CP121" s="750"/>
      <c r="CQ121" s="750"/>
      <c r="CR121" s="750"/>
      <c r="CS121" s="750"/>
      <c r="CT121" s="750"/>
      <c r="CU121" s="750"/>
      <c r="CV121" s="750"/>
      <c r="CW121" s="750"/>
      <c r="CX121" s="750"/>
      <c r="CY121" s="750"/>
      <c r="CZ121" s="750"/>
      <c r="DA121" s="750"/>
      <c r="DB121" s="750"/>
      <c r="DC121" s="750"/>
      <c r="DD121" s="750"/>
      <c r="DE121" s="750"/>
      <c r="DF121" s="750"/>
      <c r="DG121" s="750"/>
      <c r="DH121" s="750"/>
      <c r="DI121" s="750"/>
      <c r="DJ121" s="750"/>
      <c r="DK121" s="750"/>
      <c r="DL121" s="750"/>
      <c r="DM121" s="750"/>
      <c r="DN121" s="750"/>
      <c r="DO121" s="750"/>
      <c r="DP121" s="750"/>
      <c r="DQ121" s="750"/>
      <c r="DR121" s="750"/>
      <c r="DS121" s="750"/>
      <c r="DT121" s="750"/>
      <c r="DU121" s="750"/>
      <c r="DV121" s="750"/>
      <c r="DW121" s="750"/>
      <c r="DX121" s="750"/>
      <c r="DY121" s="750"/>
      <c r="DZ121" s="750"/>
      <c r="EA121" s="750"/>
      <c r="EB121" s="750"/>
      <c r="EC121" s="750"/>
      <c r="ED121" s="750"/>
      <c r="EE121" s="750"/>
      <c r="EF121" s="750"/>
      <c r="EG121" s="750"/>
    </row>
    <row r="122" spans="1:137" s="633" customFormat="1" ht="15" customHeight="1">
      <c r="A122" s="744" t="str" cm="1">
        <f t="array" ref="A122">_xlfn.XLOOKUP(D122, '⭐ SD-SUM-BBALL ⚾'!$G$1:G308, '⭐ SD-SUM-BBALL ⚾'!$A$1:A308)</f>
        <v>B-RET</v>
      </c>
      <c r="B122" s="744" t="str" cm="1">
        <f t="array" ref="B122">_xlfn.XLOOKUP(D122, '⭐ SD-SUM-BBALL ⚾'!$G$1:G308, '⭐ SD-SUM-BBALL ⚾'!$C$1:C308)</f>
        <v>C-2ND</v>
      </c>
      <c r="C122" s="744" t="str" cm="1">
        <f t="array" ref="C122">_xlfn.XLOOKUP(D122, '⭐ SD-SUM-BBALL ⚾'!$G$1:G308, '⭐ SD-SUM-BBALL ⚾'!$F$1:F308)</f>
        <v>USBDAMJ2-S</v>
      </c>
      <c r="D122" s="744" t="s">
        <v>2904</v>
      </c>
      <c r="E122" s="634" cm="1">
        <f t="array" ref="E122">_xlfn.XLOOKUP(D122, '⭐ SD-SUM-BBALL ⚾'!$G$1:G289, '⭐ SD-SUM-BBALL ⚾'!$Y$1:Y289)</f>
        <v>721</v>
      </c>
      <c r="F122" s="744" t="str" cm="1">
        <f t="array" ref="F122">_xlfn.XLOOKUP(D122, '⭐ SD-SUM-BBALL ⚾'!$G$1:$G308, '⭐ SD-SUM-BBALL ⚾'!M$1:$M308)</f>
        <v>kylestafford22@gmail.com</v>
      </c>
      <c r="G122" s="744" t="str" cm="1">
        <f t="array" ref="G122">IF(_xlfn.XLOOKUP(D122, '⭐ SD-SUM-BBALL ⚾'!$G$1:$G291, '⭐ SD-SUM-BBALL ⚾'!$N$1:N291)=0, " ", _xlfn.XLOOKUP(D122, '⭐ SD-SUM-BBALL ⚾'!$G$1:$G291, '⭐ SD-SUM-BBALL ⚾'!$N$1:N291))</f>
        <v xml:space="preserve"> </v>
      </c>
      <c r="H122" s="635" cm="1">
        <f t="array" ref="H122">_xlfn.XLOOKUP(D122, '⭐ SD-SUM-BBALL ⚾'!$G$1:$G497, '⭐ SD-SUM-BBALL ⚾'!$H$1:$H497)</f>
        <v>0</v>
      </c>
      <c r="I122" s="635" t="str" cm="1">
        <f t="array" ref="I122">_xlfn.XLOOKUP(D122, '⭐ SD-SUM-BBALL ⚾'!$G$1:$G497, '⭐ SD-SUM-BBALL ⚾'!$AO$1:AO497)</f>
        <v>4000 Suisun Valley Rd Fairfield, CA 94534</v>
      </c>
      <c r="J122" s="635" t="str" cm="1">
        <f t="array" ref="J122">_xlfn.XLOOKUP(D122, '⭐ SD-SUM-BBALL ⚾'!$G$1:$G497, '⭐ SD-SUM-BBALL ⚾'!$V$1:V497)</f>
        <v>916-752-3389</v>
      </c>
      <c r="K122" s="744" t="str" cm="1">
        <f t="array" ref="K122">IF(_xlfn.XLOOKUP(D122, '⭐ SD-SUM-BBALL ⚾'!$G$1:$G292, '⭐ SD-SUM-BBALL ⚾'!$O$1:O292)=0, " ", _xlfn.XLOOKUP(D122, '⭐ SD-SUM-BBALL ⚾'!$G$1:$G292, '⭐ SD-SUM-BBALL ⚾'!$O$1:O292))</f>
        <v>Kyle</v>
      </c>
      <c r="L122" s="744" t="str" cm="1">
        <f t="array" ref="L122">IF(_xlfn.XLOOKUP(D122, '⭐ SD-SUM-BBALL ⚾'!$G$1:$G292, '⭐ SD-SUM-BBALL ⚾'!$P$1:P292)=0, " ", _xlfn.XLOOKUP(D122, '⭐ SD-SUM-BBALL ⚾'!$G$1:$G292, '⭐ SD-SUM-BBALL ⚾'!$P$1:P292))</f>
        <v>Stafford</v>
      </c>
      <c r="M122" s="748"/>
      <c r="N122" s="745" t="b">
        <v>1</v>
      </c>
      <c r="O122" s="745" t="b">
        <v>1</v>
      </c>
      <c r="P122" s="745" t="b">
        <v>1</v>
      </c>
      <c r="Q122" s="745" t="b">
        <v>1</v>
      </c>
      <c r="R122" s="745" t="b">
        <v>1</v>
      </c>
      <c r="S122" s="745" t="b">
        <v>1</v>
      </c>
      <c r="T122" s="745" t="b">
        <v>1</v>
      </c>
      <c r="U122" s="745" t="b">
        <v>1</v>
      </c>
      <c r="V122" s="745" t="b">
        <v>1</v>
      </c>
      <c r="W122" s="745" t="b">
        <v>1</v>
      </c>
      <c r="X122" s="745" t="b">
        <v>1</v>
      </c>
      <c r="Y122" s="745" t="b">
        <v>1</v>
      </c>
      <c r="Z122" s="745" t="b">
        <v>1</v>
      </c>
      <c r="AA122" s="745" t="b">
        <v>0</v>
      </c>
      <c r="AB122" s="745" t="b">
        <v>1</v>
      </c>
      <c r="AC122" s="745" t="b">
        <v>1</v>
      </c>
      <c r="AD122" s="745" t="b">
        <v>1</v>
      </c>
      <c r="AE122" s="745" t="b">
        <v>0</v>
      </c>
      <c r="AF122" s="748"/>
      <c r="AG122" s="746">
        <f>E122</f>
        <v>721</v>
      </c>
      <c r="AH122" s="746">
        <v>2</v>
      </c>
      <c r="AI122" s="746"/>
      <c r="AJ122" s="636">
        <v>13</v>
      </c>
      <c r="AK122" s="637">
        <v>16</v>
      </c>
      <c r="AL122" s="637">
        <v>19</v>
      </c>
      <c r="AM122" s="638">
        <v>23</v>
      </c>
      <c r="AN122" s="638">
        <v>26</v>
      </c>
      <c r="AO122" s="638">
        <v>28</v>
      </c>
      <c r="AP122" s="638">
        <v>32</v>
      </c>
      <c r="AQ122" s="637">
        <v>33</v>
      </c>
      <c r="AR122" s="638">
        <v>34</v>
      </c>
      <c r="AS122" s="638">
        <v>36</v>
      </c>
      <c r="AT122" s="638">
        <v>36</v>
      </c>
      <c r="AU122" s="639">
        <v>40</v>
      </c>
      <c r="AV122" s="747"/>
      <c r="AW122" s="746"/>
      <c r="AX122" s="748"/>
      <c r="AY122" s="750"/>
      <c r="AZ122" s="750"/>
      <c r="BA122" s="750"/>
      <c r="BB122" s="750"/>
      <c r="BC122" s="750"/>
      <c r="BD122" s="750"/>
      <c r="BE122" s="750"/>
      <c r="BF122" s="750"/>
      <c r="BG122" s="750"/>
      <c r="BH122" s="750"/>
      <c r="BI122" s="750"/>
      <c r="BJ122" s="750"/>
      <c r="BK122" s="750"/>
      <c r="BL122" s="750"/>
      <c r="BM122" s="750"/>
      <c r="BN122" s="750"/>
      <c r="BO122" s="750"/>
      <c r="BP122" s="750"/>
      <c r="BQ122" s="750"/>
      <c r="BR122" s="750"/>
      <c r="BS122" s="750"/>
      <c r="BT122" s="750"/>
      <c r="BU122" s="750"/>
      <c r="BV122" s="750"/>
      <c r="BW122" s="750"/>
      <c r="BX122" s="750"/>
      <c r="BY122" s="750"/>
      <c r="BZ122" s="750"/>
      <c r="CA122" s="750"/>
      <c r="CB122" s="750"/>
      <c r="CC122" s="750"/>
      <c r="CD122" s="750"/>
      <c r="CE122" s="750"/>
      <c r="CF122" s="750"/>
      <c r="CG122" s="750"/>
      <c r="CH122" s="750"/>
      <c r="CI122" s="750"/>
      <c r="CJ122" s="750"/>
      <c r="CK122" s="750"/>
      <c r="CL122" s="750"/>
      <c r="CM122" s="750"/>
      <c r="CN122" s="750"/>
      <c r="CO122" s="750"/>
      <c r="CP122" s="750"/>
      <c r="CQ122" s="750"/>
      <c r="CR122" s="750"/>
      <c r="CS122" s="750"/>
      <c r="CT122" s="750"/>
      <c r="CU122" s="750"/>
      <c r="CV122" s="750"/>
      <c r="CW122" s="750"/>
      <c r="CX122" s="750"/>
      <c r="CY122" s="750"/>
      <c r="CZ122" s="750"/>
      <c r="DA122" s="750"/>
      <c r="DB122" s="750"/>
      <c r="DC122" s="750"/>
      <c r="DD122" s="750"/>
      <c r="DE122" s="750"/>
      <c r="DF122" s="750"/>
      <c r="DG122" s="750"/>
      <c r="DH122" s="750"/>
      <c r="DI122" s="750"/>
      <c r="DJ122" s="750"/>
      <c r="DK122" s="750"/>
      <c r="DL122" s="750"/>
      <c r="DM122" s="750"/>
      <c r="DN122" s="750"/>
      <c r="DO122" s="750"/>
      <c r="DP122" s="750"/>
      <c r="DQ122" s="750"/>
      <c r="DR122" s="750"/>
      <c r="DS122" s="750"/>
      <c r="DT122" s="750"/>
      <c r="DU122" s="750"/>
      <c r="DV122" s="750"/>
      <c r="DW122" s="750"/>
      <c r="DX122" s="750"/>
      <c r="DY122" s="750"/>
      <c r="DZ122" s="750"/>
      <c r="EA122" s="750"/>
      <c r="EB122" s="750"/>
      <c r="EC122" s="750"/>
      <c r="ED122" s="750"/>
      <c r="EE122" s="750"/>
      <c r="EF122" s="750"/>
      <c r="EG122" s="750"/>
    </row>
    <row r="123" spans="1:137" s="633" customFormat="1" ht="15" customHeight="1">
      <c r="A123" s="744" t="str" cm="1">
        <f t="array" ref="A123">_xlfn.XLOOKUP(D123, '⭐ SD-SUM-BBALL ⚾'!$G$1:G312, '⭐ SD-SUM-BBALL ⚾'!$A$1:A312)</f>
        <v>T-NICK-RET</v>
      </c>
      <c r="B123" s="744" t="str" cm="1">
        <f t="array" ref="B123">_xlfn.XLOOKUP(D123, '⭐ SD-SUM-BBALL ⚾'!$G$1:G312, '⭐ SD-SUM-BBALL ⚾'!$C$1:C312)</f>
        <v>T-NICK</v>
      </c>
      <c r="C123" s="744" t="str" cm="1">
        <f t="array" ref="C123">_xlfn.XLOOKUP(D123, '⭐ SD-SUM-BBALL ⚾'!$G$1:G312, '⭐ SD-SUM-BBALL ⚾'!$F$1:F312)</f>
        <v>USBDSUM-S</v>
      </c>
      <c r="D123" s="744" t="s">
        <v>3061</v>
      </c>
      <c r="E123" s="634" cm="1">
        <f t="array" ref="E123">_xlfn.XLOOKUP(D123, '⭐ SD-SUM-BBALL ⚾'!$G$1:G293, '⭐ SD-SUM-BBALL ⚾'!$Y$1:Y293)</f>
        <v>721</v>
      </c>
      <c r="F123" s="744" t="str" cm="1">
        <f t="array" ref="F123">_xlfn.XLOOKUP(D123, '⭐ SD-SUM-BBALL ⚾'!$G$1:$G312, '⭐ SD-SUM-BBALL ⚾'!M$1:$M312)</f>
        <v>pryschuk.n@monet.k12.ca.us</v>
      </c>
      <c r="G123" s="744" t="str" cm="1">
        <f t="array" ref="G123">IF(_xlfn.XLOOKUP(D123, '⭐ SD-SUM-BBALL ⚾'!$G$1:$G295, '⭐ SD-SUM-BBALL ⚾'!$N$1:N295)=0, " ", _xlfn.XLOOKUP(D123, '⭐ SD-SUM-BBALL ⚾'!$G$1:$G295, '⭐ SD-SUM-BBALL ⚾'!$N$1:N295))</f>
        <v xml:space="preserve"> </v>
      </c>
      <c r="H123" s="635" cm="1">
        <f t="array" ref="H123">_xlfn.XLOOKUP(D123, '⭐ SD-SUM-BBALL ⚾'!$G$1:$G498, '⭐ SD-SUM-BBALL ⚾'!$H$1:$H498)</f>
        <v>0</v>
      </c>
      <c r="I123" s="635" t="str" cm="1">
        <f t="array" ref="I123">_xlfn.XLOOKUP(D123, '⭐ SD-SUM-BBALL ⚾'!$G$1:$G498, '⭐ SD-SUM-BBALL ⚾'!$AO$1:AO498)</f>
        <v>17555 Tuolumne Rd. Tuolumne, CA 95379</v>
      </c>
      <c r="J123" s="635" t="str" cm="1">
        <f t="array" ref="J123">_xlfn.XLOOKUP(D123, '⭐ SD-SUM-BBALL ⚾'!$G$1:$G498, '⭐ SD-SUM-BBALL ⚾'!$V$1:V498)</f>
        <v>209-534-5354</v>
      </c>
      <c r="K123" s="744" t="str" cm="1">
        <f t="array" ref="K123">IF(_xlfn.XLOOKUP(D123, '⭐ SD-SUM-BBALL ⚾'!$G$1:$G296, '⭐ SD-SUM-BBALL ⚾'!$O$1:O296)=0, " ", _xlfn.XLOOKUP(D123, '⭐ SD-SUM-BBALL ⚾'!$G$1:$G296, '⭐ SD-SUM-BBALL ⚾'!$O$1:O296))</f>
        <v>Nick</v>
      </c>
      <c r="L123" s="744" t="str" cm="1">
        <f t="array" ref="L123">IF(_xlfn.XLOOKUP(D123, '⭐ SD-SUM-BBALL ⚾'!$G$1:$G296, '⭐ SD-SUM-BBALL ⚾'!$P$1:P296)=0, " ", _xlfn.XLOOKUP(D123, '⭐ SD-SUM-BBALL ⚾'!$G$1:$G296, '⭐ SD-SUM-BBALL ⚾'!$P$1:P296))</f>
        <v>Pryschuk</v>
      </c>
      <c r="M123" s="748"/>
      <c r="N123" s="745" t="b">
        <v>1</v>
      </c>
      <c r="O123" s="745" t="b">
        <v>1</v>
      </c>
      <c r="P123" s="745" t="b">
        <v>1</v>
      </c>
      <c r="Q123" s="745" t="b">
        <v>1</v>
      </c>
      <c r="R123" s="745" t="b">
        <v>1</v>
      </c>
      <c r="S123" s="745" t="b">
        <v>1</v>
      </c>
      <c r="T123" s="745" t="b">
        <v>1</v>
      </c>
      <c r="U123" s="745" t="b">
        <v>1</v>
      </c>
      <c r="V123" s="745" t="b">
        <v>1</v>
      </c>
      <c r="W123" s="745" t="b">
        <v>1</v>
      </c>
      <c r="X123" s="745" t="b">
        <v>1</v>
      </c>
      <c r="Y123" s="745" t="b">
        <v>1</v>
      </c>
      <c r="Z123" s="745" t="b">
        <v>1</v>
      </c>
      <c r="AA123" s="745" t="b">
        <v>1</v>
      </c>
      <c r="AB123" s="745" t="b">
        <v>1</v>
      </c>
      <c r="AC123" s="745" t="b">
        <v>1</v>
      </c>
      <c r="AD123" s="745" t="b">
        <v>1</v>
      </c>
      <c r="AE123" s="745" t="b">
        <v>0</v>
      </c>
      <c r="AF123" s="748"/>
      <c r="AG123" s="746">
        <f>E123</f>
        <v>721</v>
      </c>
      <c r="AH123" s="746">
        <v>7</v>
      </c>
      <c r="AI123" s="746"/>
      <c r="AJ123" s="636">
        <v>24</v>
      </c>
      <c r="AK123" s="637">
        <v>27</v>
      </c>
      <c r="AL123" s="637">
        <v>34</v>
      </c>
      <c r="AM123" s="638">
        <v>37</v>
      </c>
      <c r="AN123" s="638">
        <v>38</v>
      </c>
      <c r="AO123" s="638">
        <v>38</v>
      </c>
      <c r="AP123" s="638">
        <v>39</v>
      </c>
      <c r="AQ123" s="637">
        <v>40</v>
      </c>
      <c r="AR123" s="638">
        <v>40</v>
      </c>
      <c r="AS123" s="638">
        <v>40</v>
      </c>
      <c r="AT123" s="638">
        <v>40</v>
      </c>
      <c r="AU123" s="639">
        <v>42</v>
      </c>
      <c r="AV123" s="747"/>
      <c r="AW123" s="746"/>
      <c r="AX123" s="748"/>
      <c r="AY123" s="750"/>
      <c r="AZ123" s="750"/>
      <c r="BA123" s="750"/>
      <c r="BB123" s="750"/>
      <c r="BC123" s="750"/>
      <c r="BD123" s="750"/>
      <c r="BE123" s="750"/>
      <c r="BF123" s="750"/>
      <c r="BG123" s="750"/>
      <c r="BH123" s="750"/>
      <c r="BI123" s="750"/>
      <c r="BJ123" s="750"/>
      <c r="BK123" s="750"/>
      <c r="BL123" s="750"/>
      <c r="BM123" s="750"/>
      <c r="BN123" s="750"/>
      <c r="BO123" s="750"/>
      <c r="BP123" s="750"/>
      <c r="BQ123" s="750"/>
      <c r="BR123" s="750"/>
      <c r="BS123" s="750"/>
      <c r="BT123" s="750"/>
      <c r="BU123" s="750"/>
      <c r="BV123" s="750"/>
      <c r="BW123" s="750"/>
      <c r="BX123" s="750"/>
      <c r="BY123" s="750"/>
      <c r="BZ123" s="750"/>
      <c r="CA123" s="750"/>
      <c r="CB123" s="750"/>
      <c r="CC123" s="750"/>
      <c r="CD123" s="750"/>
      <c r="CE123" s="750"/>
      <c r="CF123" s="750"/>
      <c r="CG123" s="750"/>
      <c r="CH123" s="750"/>
      <c r="CI123" s="750"/>
      <c r="CJ123" s="750"/>
      <c r="CK123" s="750"/>
      <c r="CL123" s="750"/>
      <c r="CM123" s="750"/>
      <c r="CN123" s="750"/>
      <c r="CO123" s="750"/>
      <c r="CP123" s="750"/>
      <c r="CQ123" s="750"/>
      <c r="CR123" s="750"/>
      <c r="CS123" s="750"/>
      <c r="CT123" s="750"/>
      <c r="CU123" s="750"/>
      <c r="CV123" s="750"/>
      <c r="CW123" s="750"/>
      <c r="CX123" s="750"/>
      <c r="CY123" s="750"/>
      <c r="CZ123" s="750"/>
      <c r="DA123" s="750"/>
      <c r="DB123" s="750"/>
      <c r="DC123" s="750"/>
      <c r="DD123" s="750"/>
      <c r="DE123" s="750"/>
      <c r="DF123" s="750"/>
      <c r="DG123" s="750"/>
      <c r="DH123" s="750"/>
      <c r="DI123" s="750"/>
      <c r="DJ123" s="750"/>
      <c r="DK123" s="750"/>
      <c r="DL123" s="750"/>
      <c r="DM123" s="750"/>
      <c r="DN123" s="750"/>
      <c r="DO123" s="750"/>
      <c r="DP123" s="750"/>
      <c r="DQ123" s="750"/>
      <c r="DR123" s="750"/>
      <c r="DS123" s="750"/>
      <c r="DT123" s="750"/>
      <c r="DU123" s="750"/>
      <c r="DV123" s="750"/>
      <c r="DW123" s="750"/>
      <c r="DX123" s="750"/>
      <c r="DY123" s="750"/>
      <c r="DZ123" s="750"/>
      <c r="EA123" s="750"/>
      <c r="EB123" s="750"/>
      <c r="EC123" s="750"/>
      <c r="ED123" s="750"/>
      <c r="EE123" s="750"/>
      <c r="EF123" s="750"/>
      <c r="EG123" s="750"/>
    </row>
    <row r="124" spans="1:137" s="633" customFormat="1" ht="15" customHeight="1">
      <c r="A124" s="744" t="str" cm="1">
        <f t="array" ref="A124">_xlfn.XLOOKUP(D124, '⭐ SD-SUM-BBALL ⚾'!$G$1:G387, '⭐ SD-SUM-BBALL ⚾'!$A$1:A387)</f>
        <v>B-RET</v>
      </c>
      <c r="B124" s="744" t="str" cm="1">
        <f t="array" ref="B124">_xlfn.XLOOKUP(D124, '⭐ SD-SUM-BBALL ⚾'!$G$1:G387, '⭐ SD-SUM-BBALL ⚾'!$C$1:C387)</f>
        <v>C-2ND</v>
      </c>
      <c r="C124" s="744" t="str" cm="1">
        <f t="array" ref="C124">_xlfn.XLOOKUP(D124, '⭐ SD-SUM-BBALL ⚾'!$G$1:G387, '⭐ SD-SUM-BBALL ⚾'!$F$1:F387)</f>
        <v>USBDUBM2-S</v>
      </c>
      <c r="D124" s="744" t="s">
        <v>2963</v>
      </c>
      <c r="E124" s="634" cm="1">
        <f t="array" ref="E124">_xlfn.XLOOKUP(D124, '⭐ SD-SUM-BBALL ⚾'!$G$1:G315, '⭐ SD-SUM-BBALL ⚾'!$Y$1:Y315)</f>
        <v>721</v>
      </c>
      <c r="F124" s="744" t="str" cm="1">
        <f t="array" ref="F124">_xlfn.XLOOKUP(D124, '⭐ SD-SUM-BBALL ⚾'!$G$1:$G392, '⭐ SD-SUM-BBALL ⚾'!M$1:$M392)</f>
        <v>timerickson5@gmail.com</v>
      </c>
      <c r="G124" s="744" t="str" cm="1">
        <f t="array" ref="G124">IF(_xlfn.XLOOKUP(D124, '⭐ SD-SUM-BBALL ⚾'!$G$1:$G316, '⭐ SD-SUM-BBALL ⚾'!$N$1:N316)=0, " ", _xlfn.XLOOKUP(D124, '⭐ SD-SUM-BBALL ⚾'!$G$1:$G316, '⭐ SD-SUM-BBALL ⚾'!$N$1:N316))</f>
        <v xml:space="preserve"> </v>
      </c>
      <c r="H124" s="635" t="str" cm="1">
        <f t="array" ref="H124">_xlfn.XLOOKUP(D124, '⭐ SD-SUM-BBALL ⚾'!$G$1:$G500, '⭐ SD-SUM-BBALL ⚾'!$H$1:$H500)</f>
        <v>MSA Batting Cages</v>
      </c>
      <c r="I124" s="635" t="str" cm="1">
        <f t="array" ref="I124">_xlfn.XLOOKUP(D124, '⭐ SD-SUM-BBALL ⚾'!$G$1:$G500, '⭐ SD-SUM-BBALL ⚾'!$AO$1:AO500)</f>
        <v>2020 W. 98th St Bloomington, MN 55431</v>
      </c>
      <c r="J124" s="635" t="str" cm="1">
        <f t="array" ref="J124">_xlfn.XLOOKUP(D124, '⭐ SD-SUM-BBALL ⚾'!$G$1:$G500, '⭐ SD-SUM-BBALL ⚾'!$V$1:V500)</f>
        <v>952-451-2273</v>
      </c>
      <c r="K124" s="744" t="str" cm="1">
        <f t="array" ref="K124">IF(_xlfn.XLOOKUP(D124, '⭐ SD-SUM-BBALL ⚾'!$G$1:$G317, '⭐ SD-SUM-BBALL ⚾'!$O$1:O317)=0, " ", _xlfn.XLOOKUP(D124, '⭐ SD-SUM-BBALL ⚾'!$G$1:$G317, '⭐ SD-SUM-BBALL ⚾'!$O$1:O317))</f>
        <v>Tim</v>
      </c>
      <c r="L124" s="744" t="str" cm="1">
        <f t="array" ref="L124">IF(_xlfn.XLOOKUP(D124, '⭐ SD-SUM-BBALL ⚾'!$G$1:$G317, '⭐ SD-SUM-BBALL ⚾'!$P$1:P317)=0, " ", _xlfn.XLOOKUP(D124, '⭐ SD-SUM-BBALL ⚾'!$G$1:$G317, '⭐ SD-SUM-BBALL ⚾'!$P$1:P317))</f>
        <v>Erickson</v>
      </c>
      <c r="M124" s="748"/>
      <c r="N124" s="745" t="b">
        <v>1</v>
      </c>
      <c r="O124" s="745" t="b">
        <v>1</v>
      </c>
      <c r="P124" s="745" t="b">
        <v>1</v>
      </c>
      <c r="Q124" s="745" t="b">
        <v>1</v>
      </c>
      <c r="R124" s="745" t="b">
        <v>1</v>
      </c>
      <c r="S124" s="745" t="b">
        <v>1</v>
      </c>
      <c r="T124" s="745" t="b">
        <v>1</v>
      </c>
      <c r="U124" s="745" t="b">
        <v>1</v>
      </c>
      <c r="V124" s="745" t="b">
        <v>1</v>
      </c>
      <c r="W124" s="745" t="b">
        <v>1</v>
      </c>
      <c r="X124" s="745" t="b">
        <v>1</v>
      </c>
      <c r="Y124" s="745" t="b">
        <v>1</v>
      </c>
      <c r="Z124" s="745" t="b">
        <v>1</v>
      </c>
      <c r="AA124" s="745" t="b">
        <v>1</v>
      </c>
      <c r="AB124" s="745" t="b">
        <v>1</v>
      </c>
      <c r="AC124" s="745" t="b">
        <v>1</v>
      </c>
      <c r="AD124" s="745" t="b">
        <v>1</v>
      </c>
      <c r="AE124" s="745" t="b">
        <v>0</v>
      </c>
      <c r="AF124" s="748"/>
      <c r="AG124" s="746">
        <f>E124</f>
        <v>721</v>
      </c>
      <c r="AH124" s="746">
        <v>1</v>
      </c>
      <c r="AI124" s="746"/>
      <c r="AJ124" s="636">
        <v>3</v>
      </c>
      <c r="AK124" s="637">
        <v>4</v>
      </c>
      <c r="AL124" s="637">
        <v>5</v>
      </c>
      <c r="AM124" s="638">
        <v>8</v>
      </c>
      <c r="AN124" s="638">
        <v>9</v>
      </c>
      <c r="AO124" s="638">
        <v>11</v>
      </c>
      <c r="AP124" s="638">
        <v>15</v>
      </c>
      <c r="AQ124" s="637">
        <v>17</v>
      </c>
      <c r="AR124" s="638">
        <v>21</v>
      </c>
      <c r="AS124" s="638">
        <v>21</v>
      </c>
      <c r="AT124" s="638">
        <v>21</v>
      </c>
      <c r="AU124" s="639">
        <v>22</v>
      </c>
      <c r="AV124" s="747"/>
      <c r="AW124" s="746"/>
      <c r="AX124" s="748"/>
      <c r="AY124" s="750"/>
      <c r="AZ124" s="750"/>
      <c r="BA124" s="750"/>
      <c r="BB124" s="750"/>
      <c r="BC124" s="750"/>
      <c r="BD124" s="750"/>
      <c r="BE124" s="750"/>
      <c r="BF124" s="750"/>
      <c r="BG124" s="750"/>
      <c r="BH124" s="750"/>
      <c r="BI124" s="750"/>
      <c r="BJ124" s="750"/>
      <c r="BK124" s="750"/>
      <c r="BL124" s="750"/>
      <c r="BM124" s="750"/>
      <c r="BN124" s="750"/>
      <c r="BO124" s="750"/>
      <c r="BP124" s="750"/>
      <c r="BQ124" s="750"/>
      <c r="BR124" s="750"/>
      <c r="BS124" s="750"/>
      <c r="BT124" s="750"/>
      <c r="BU124" s="750"/>
      <c r="BV124" s="750"/>
      <c r="BW124" s="750"/>
      <c r="BX124" s="750"/>
      <c r="BY124" s="750"/>
      <c r="BZ124" s="750"/>
      <c r="CA124" s="750"/>
      <c r="CB124" s="750"/>
      <c r="CC124" s="750"/>
      <c r="CD124" s="750"/>
      <c r="CE124" s="750"/>
      <c r="CF124" s="750"/>
      <c r="CG124" s="750"/>
      <c r="CH124" s="750"/>
      <c r="CI124" s="750"/>
      <c r="CJ124" s="750"/>
      <c r="CK124" s="750"/>
      <c r="CL124" s="750"/>
      <c r="CM124" s="750"/>
      <c r="CN124" s="750"/>
      <c r="CO124" s="750"/>
      <c r="CP124" s="750"/>
      <c r="CQ124" s="750"/>
      <c r="CR124" s="750"/>
      <c r="CS124" s="750"/>
      <c r="CT124" s="750"/>
      <c r="CU124" s="750"/>
      <c r="CV124" s="750"/>
      <c r="CW124" s="750"/>
      <c r="CX124" s="750"/>
      <c r="CY124" s="750"/>
      <c r="CZ124" s="750"/>
      <c r="DA124" s="750"/>
      <c r="DB124" s="750"/>
      <c r="DC124" s="750"/>
      <c r="DD124" s="750"/>
      <c r="DE124" s="750"/>
      <c r="DF124" s="750"/>
      <c r="DG124" s="750"/>
      <c r="DH124" s="750"/>
      <c r="DI124" s="750"/>
      <c r="DJ124" s="750"/>
      <c r="DK124" s="750"/>
      <c r="DL124" s="750"/>
      <c r="DM124" s="750"/>
      <c r="DN124" s="750"/>
      <c r="DO124" s="750"/>
      <c r="DP124" s="750"/>
      <c r="DQ124" s="750"/>
      <c r="DR124" s="750"/>
      <c r="DS124" s="750"/>
      <c r="DT124" s="750"/>
      <c r="DU124" s="750"/>
      <c r="DV124" s="750"/>
      <c r="DW124" s="750"/>
      <c r="DX124" s="750"/>
      <c r="DY124" s="750"/>
      <c r="DZ124" s="750"/>
      <c r="EA124" s="750"/>
      <c r="EB124" s="750"/>
      <c r="EC124" s="750"/>
      <c r="ED124" s="750"/>
      <c r="EE124" s="750"/>
      <c r="EF124" s="750"/>
      <c r="EG124" s="750"/>
    </row>
    <row r="125" spans="1:137" s="633" customFormat="1" ht="15" customHeight="1">
      <c r="A125" s="744" t="str" cm="1">
        <f t="array" ref="A125">_xlfn.XLOOKUP(D125, '⭐ SD-SUM-BBALL ⚾'!$G$1:G325, '⭐ SD-SUM-BBALL ⚾'!$A$1:A325)</f>
        <v>X-ERIC-RET</v>
      </c>
      <c r="B125" s="744" t="str" cm="1">
        <f t="array" ref="B125">_xlfn.XLOOKUP(D125, '⭐ SD-SUM-BBALL ⚾'!$G$1:G325, '⭐ SD-SUM-BBALL ⚾'!$C$1:C325)</f>
        <v>Y-ERIC</v>
      </c>
      <c r="C125" s="744" t="str" cm="1">
        <f t="array" ref="C125">_xlfn.XLOOKUP(D125, '⭐ SD-SUM-BBALL ⚾'!$G$1:G325, '⭐ SD-SUM-BBALL ⚾'!$F$1:F325)</f>
        <v>USBDZATL2-S</v>
      </c>
      <c r="D125" s="744" t="s">
        <v>3422</v>
      </c>
      <c r="E125" s="634" cm="1">
        <f t="array" ref="E125">_xlfn.XLOOKUP(D125, '⭐ SD-SUM-BBALL ⚾'!$G$1:G318, '⭐ SD-SUM-BBALL ⚾'!$Y$1:Y318)</f>
        <v>721</v>
      </c>
      <c r="F125" s="744" t="str" cm="1">
        <f t="array" ref="F125">_xlfn.XLOOKUP(D125, '⭐ SD-SUM-BBALL ⚾'!$G$1:$G325, '⭐ SD-SUM-BBALL ⚾'!M$1:$M325)</f>
        <v>crossroadsbaseballseries@gmail.com</v>
      </c>
      <c r="G125" s="744" t="str" cm="1">
        <f t="array" ref="G125">IF(_xlfn.XLOOKUP(D125, '⭐ SD-SUM-BBALL ⚾'!$G$1:$G319, '⭐ SD-SUM-BBALL ⚾'!$N$1:N319)=0, " ", _xlfn.XLOOKUP(D125, '⭐ SD-SUM-BBALL ⚾'!$G$1:$G319, '⭐ SD-SUM-BBALL ⚾'!$N$1:N319))</f>
        <v>jedwards@galibertybaseball.com</v>
      </c>
      <c r="H125" s="635" t="str" cm="1">
        <f t="array" ref="H125">_xlfn.XLOOKUP(D125, '⭐ SD-SUM-BBALL ⚾'!$G$1:$G501, '⭐ SD-SUM-BBALL ⚾'!$H$1:$H501)</f>
        <v>Mulberry River Sports Complex</v>
      </c>
      <c r="I125" s="635" t="str" cm="1">
        <f t="array" ref="I125">_xlfn.XLOOKUP(D125, '⭐ SD-SUM-BBALL ⚾'!$G$1:$G501, '⭐ SD-SUM-BBALL ⚾'!$AO$1:AO501)</f>
        <v>1675 GA Hwy 211 Hoschton, GA 30548</v>
      </c>
      <c r="J125" s="635" t="str" cm="1">
        <f t="array" ref="J125">_xlfn.XLOOKUP(D125, '⭐ SD-SUM-BBALL ⚾'!$G$1:$G501, '⭐ SD-SUM-BBALL ⚾'!$V$1:V501)</f>
        <v>678-777-6853</v>
      </c>
      <c r="K125" s="744" t="str" cm="1">
        <f t="array" ref="K125">IF(_xlfn.XLOOKUP(D125, '⭐ SD-SUM-BBALL ⚾'!$G$1:$G320, '⭐ SD-SUM-BBALL ⚾'!$O$1:O320)=0, " ", _xlfn.XLOOKUP(D125, '⭐ SD-SUM-BBALL ⚾'!$G$1:$G320, '⭐ SD-SUM-BBALL ⚾'!$O$1:O320))</f>
        <v>Jake</v>
      </c>
      <c r="L125" s="744" t="str" cm="1">
        <f t="array" ref="L125">IF(_xlfn.XLOOKUP(D125, '⭐ SD-SUM-BBALL ⚾'!$G$1:$G320, '⭐ SD-SUM-BBALL ⚾'!$P$1:P320)=0, " ", _xlfn.XLOOKUP(D125, '⭐ SD-SUM-BBALL ⚾'!$G$1:$G320, '⭐ SD-SUM-BBALL ⚾'!$P$1:P320))</f>
        <v>Edwards</v>
      </c>
      <c r="M125" s="748"/>
      <c r="N125" s="745" t="b">
        <v>1</v>
      </c>
      <c r="O125" s="745" t="b">
        <v>1</v>
      </c>
      <c r="P125" s="745" t="b">
        <v>1</v>
      </c>
      <c r="Q125" s="745" t="b">
        <v>1</v>
      </c>
      <c r="R125" s="745" t="b">
        <v>1</v>
      </c>
      <c r="S125" s="745" t="b">
        <v>1</v>
      </c>
      <c r="T125" s="745" t="b">
        <v>1</v>
      </c>
      <c r="U125" s="745" t="b">
        <v>1</v>
      </c>
      <c r="V125" s="745" t="b">
        <v>1</v>
      </c>
      <c r="W125" s="745" t="b">
        <v>1</v>
      </c>
      <c r="X125" s="745" t="b">
        <v>1</v>
      </c>
      <c r="Y125" s="745" t="b">
        <v>1</v>
      </c>
      <c r="Z125" s="745" t="b">
        <v>1</v>
      </c>
      <c r="AA125" s="745" t="b">
        <v>0</v>
      </c>
      <c r="AB125" s="745" t="b">
        <v>1</v>
      </c>
      <c r="AC125" s="745" t="b">
        <v>1</v>
      </c>
      <c r="AD125" s="745" t="b">
        <v>1</v>
      </c>
      <c r="AE125" s="745" t="b">
        <v>0</v>
      </c>
      <c r="AF125" s="748"/>
      <c r="AG125" s="746">
        <f>E125</f>
        <v>721</v>
      </c>
      <c r="AH125" s="746">
        <v>1</v>
      </c>
      <c r="AI125" s="746"/>
      <c r="AJ125" s="636">
        <v>8</v>
      </c>
      <c r="AK125" s="637">
        <v>8</v>
      </c>
      <c r="AL125" s="637">
        <v>9</v>
      </c>
      <c r="AM125" s="638">
        <v>10</v>
      </c>
      <c r="AN125" s="638">
        <v>10</v>
      </c>
      <c r="AO125" s="638">
        <v>11</v>
      </c>
      <c r="AP125" s="638">
        <v>13</v>
      </c>
      <c r="AQ125" s="637">
        <v>14</v>
      </c>
      <c r="AR125" s="638">
        <v>15</v>
      </c>
      <c r="AS125" s="638">
        <v>15</v>
      </c>
      <c r="AT125" s="638">
        <v>15</v>
      </c>
      <c r="AU125" s="639">
        <v>15</v>
      </c>
      <c r="AV125" s="747"/>
      <c r="AW125" s="746"/>
      <c r="AX125" s="748"/>
      <c r="AY125" s="750"/>
      <c r="AZ125" s="750"/>
      <c r="BA125" s="750"/>
      <c r="BB125" s="750"/>
      <c r="BC125" s="750"/>
      <c r="BD125" s="750"/>
      <c r="BE125" s="750"/>
      <c r="BF125" s="750"/>
      <c r="BG125" s="750"/>
      <c r="BH125" s="750"/>
      <c r="BI125" s="750"/>
      <c r="BJ125" s="750"/>
      <c r="BK125" s="750"/>
      <c r="BL125" s="750"/>
      <c r="BM125" s="750"/>
      <c r="BN125" s="750"/>
      <c r="BO125" s="750"/>
      <c r="BP125" s="750"/>
      <c r="BQ125" s="750"/>
      <c r="BR125" s="750"/>
      <c r="BS125" s="750"/>
      <c r="BT125" s="750"/>
      <c r="BU125" s="750"/>
      <c r="BV125" s="750"/>
      <c r="BW125" s="750"/>
      <c r="BX125" s="750"/>
      <c r="BY125" s="750"/>
      <c r="BZ125" s="750"/>
      <c r="CA125" s="750"/>
      <c r="CB125" s="750"/>
      <c r="CC125" s="750"/>
      <c r="CD125" s="750"/>
      <c r="CE125" s="750"/>
      <c r="CF125" s="750"/>
      <c r="CG125" s="750"/>
      <c r="CH125" s="750"/>
      <c r="CI125" s="750"/>
      <c r="CJ125" s="750"/>
      <c r="CK125" s="750"/>
      <c r="CL125" s="750"/>
      <c r="CM125" s="750"/>
      <c r="CN125" s="750"/>
      <c r="CO125" s="750"/>
      <c r="CP125" s="750"/>
      <c r="CQ125" s="750"/>
      <c r="CR125" s="750"/>
      <c r="CS125" s="750"/>
      <c r="CT125" s="750"/>
      <c r="CU125" s="750"/>
      <c r="CV125" s="750"/>
      <c r="CW125" s="750"/>
      <c r="CX125" s="750"/>
      <c r="CY125" s="750"/>
      <c r="CZ125" s="750"/>
      <c r="DA125" s="750"/>
      <c r="DB125" s="750"/>
      <c r="DC125" s="750"/>
      <c r="DD125" s="750"/>
      <c r="DE125" s="750"/>
      <c r="DF125" s="750"/>
      <c r="DG125" s="750"/>
      <c r="DH125" s="750"/>
      <c r="DI125" s="750"/>
      <c r="DJ125" s="750"/>
      <c r="DK125" s="750"/>
      <c r="DL125" s="750"/>
      <c r="DM125" s="750"/>
      <c r="DN125" s="750"/>
      <c r="DO125" s="750"/>
      <c r="DP125" s="750"/>
      <c r="DQ125" s="750"/>
      <c r="DR125" s="750"/>
      <c r="DS125" s="750"/>
      <c r="DT125" s="750"/>
      <c r="DU125" s="750"/>
      <c r="DV125" s="750"/>
      <c r="DW125" s="750"/>
      <c r="DX125" s="750"/>
      <c r="DY125" s="750"/>
      <c r="DZ125" s="750"/>
      <c r="EA125" s="750"/>
      <c r="EB125" s="750"/>
      <c r="EC125" s="750"/>
      <c r="ED125" s="750"/>
      <c r="EE125" s="750"/>
      <c r="EF125" s="750"/>
      <c r="EG125" s="750"/>
    </row>
    <row r="126" spans="1:137" s="633" customFormat="1" ht="15" customHeight="1">
      <c r="A126" s="744" t="str" cm="1">
        <f t="array" ref="A126">_xlfn.XLOOKUP(D126, '⭐ SD-SUM-BBALL ⚾'!$G$1:G369, '⭐ SD-SUM-BBALL ⚾'!$A$1:A369)</f>
        <v>A-NEW</v>
      </c>
      <c r="B126" s="744" t="str" cm="1">
        <f t="array" ref="B126">_xlfn.XLOOKUP(D126, '⭐ SD-SUM-BBALL ⚾'!$G$1:G369, '⭐ SD-SUM-BBALL ⚾'!$C$1:C369)</f>
        <v>A-NEW</v>
      </c>
      <c r="C126" s="744" t="str" cm="1">
        <f t="array" ref="C126">_xlfn.XLOOKUP(D126, '⭐ SD-SUM-BBALL ⚾'!$G$1:G369, '⭐ SD-SUM-BBALL ⚾'!$F$1:F369)</f>
        <v>USBDCIN-S</v>
      </c>
      <c r="D126" s="744" t="s">
        <v>2698</v>
      </c>
      <c r="E126" s="634" cm="1">
        <f t="array" ref="E126">_xlfn.XLOOKUP(D126, '⭐ SD-SUM-BBALL ⚾'!$G$1:G321, '⭐ SD-SUM-BBALL ⚾'!$Y$1:Y321)</f>
        <v>721</v>
      </c>
      <c r="F126" s="744" t="str" cm="1">
        <f t="array" ref="F126">_xlfn.XLOOKUP(D126, '⭐ SD-SUM-BBALL ⚾'!$G$1:$G374, '⭐ SD-SUM-BBALL ⚾'!M$1:$M374)</f>
        <v>vhay513@gmail.com</v>
      </c>
      <c r="G126" s="744" t="str" cm="1">
        <f t="array" ref="G126">IF(_xlfn.XLOOKUP(D126, '⭐ SD-SUM-BBALL ⚾'!$G$1:$G380, '⭐ SD-SUM-BBALL ⚾'!$N$1:N380)=0, " ", _xlfn.XLOOKUP(D126, '⭐ SD-SUM-BBALL ⚾'!$G$1:$G380, '⭐ SD-SUM-BBALL ⚾'!$N$1:N380))</f>
        <v xml:space="preserve"> </v>
      </c>
      <c r="H126" s="635" t="str" cm="1">
        <f t="array" ref="H126">_xlfn.XLOOKUP(D126, '⭐ SD-SUM-BBALL ⚾'!$G$1:$G502, '⭐ SD-SUM-BBALL ⚾'!$H$1:$H502)</f>
        <v>Princeton HS</v>
      </c>
      <c r="I126" s="635" t="str" cm="1">
        <f t="array" ref="I126">_xlfn.XLOOKUP(D126, '⭐ SD-SUM-BBALL ⚾'!$G$1:$G502, '⭐ SD-SUM-BBALL ⚾'!$AO$1:AO502)</f>
        <v>100 Viking Way Cincinnati, OH 45246</v>
      </c>
      <c r="J126" s="635" t="str" cm="1">
        <f t="array" ref="J126">_xlfn.XLOOKUP(D126, '⭐ SD-SUM-BBALL ⚾'!$G$1:$G502, '⭐ SD-SUM-BBALL ⚾'!$V$1:V502)</f>
        <v>513-258-1615</v>
      </c>
      <c r="K126" s="744" t="str" cm="1">
        <f t="array" ref="K126">IF(_xlfn.XLOOKUP(D126, '⭐ SD-SUM-BBALL ⚾'!$G$1:$G381, '⭐ SD-SUM-BBALL ⚾'!$O$1:O381)=0, " ", _xlfn.XLOOKUP(D126, '⭐ SD-SUM-BBALL ⚾'!$G$1:$G381, '⭐ SD-SUM-BBALL ⚾'!$O$1:O381))</f>
        <v xml:space="preserve">Vince </v>
      </c>
      <c r="L126" s="744" t="str" cm="1">
        <f t="array" ref="L126">IF(_xlfn.XLOOKUP(D126, '⭐ SD-SUM-BBALL ⚾'!$G$1:$G381, '⭐ SD-SUM-BBALL ⚾'!$P$1:P381)=0, " ", _xlfn.XLOOKUP(D126, '⭐ SD-SUM-BBALL ⚾'!$G$1:$G381, '⭐ SD-SUM-BBALL ⚾'!$P$1:P381))</f>
        <v>Harrison</v>
      </c>
      <c r="M126" s="748"/>
      <c r="N126" s="745" t="b">
        <v>1</v>
      </c>
      <c r="O126" s="745" t="b">
        <v>1</v>
      </c>
      <c r="P126" s="745" t="b">
        <v>1</v>
      </c>
      <c r="Q126" s="745" t="b">
        <v>1</v>
      </c>
      <c r="R126" s="745" t="b">
        <v>1</v>
      </c>
      <c r="S126" s="745" t="b">
        <v>1</v>
      </c>
      <c r="T126" s="745" t="b">
        <v>0</v>
      </c>
      <c r="U126" s="745" t="b">
        <v>0</v>
      </c>
      <c r="V126" s="745" t="b">
        <v>0</v>
      </c>
      <c r="W126" s="745" t="b">
        <v>0</v>
      </c>
      <c r="X126" s="745" t="b">
        <v>1</v>
      </c>
      <c r="Y126" s="745" t="b">
        <v>1</v>
      </c>
      <c r="Z126" s="745" t="b">
        <v>1</v>
      </c>
      <c r="AA126" s="745" t="b">
        <v>0</v>
      </c>
      <c r="AB126" s="745" t="b">
        <v>1</v>
      </c>
      <c r="AC126" s="745" t="b">
        <v>1</v>
      </c>
      <c r="AD126" s="745" t="b">
        <v>1</v>
      </c>
      <c r="AE126" s="745" t="b">
        <v>0</v>
      </c>
      <c r="AF126" s="748"/>
      <c r="AG126" s="746">
        <f>E126</f>
        <v>721</v>
      </c>
      <c r="AH126" s="746"/>
      <c r="AI126" s="746"/>
      <c r="AJ126" s="746"/>
      <c r="AK126" s="749"/>
      <c r="AL126" s="637">
        <v>0</v>
      </c>
      <c r="AM126" s="638">
        <v>1</v>
      </c>
      <c r="AN126" s="638">
        <v>1</v>
      </c>
      <c r="AO126" s="638">
        <v>2</v>
      </c>
      <c r="AP126" s="638">
        <v>3</v>
      </c>
      <c r="AQ126" s="637">
        <v>13</v>
      </c>
      <c r="AR126" s="638">
        <v>22</v>
      </c>
      <c r="AS126" s="638">
        <v>23</v>
      </c>
      <c r="AT126" s="638">
        <v>27</v>
      </c>
      <c r="AU126" s="639">
        <v>29</v>
      </c>
      <c r="AV126" s="747"/>
      <c r="AW126" s="746"/>
      <c r="AX126" s="748"/>
      <c r="AY126" s="750"/>
      <c r="AZ126" s="750"/>
      <c r="BA126" s="750"/>
      <c r="BB126" s="750"/>
      <c r="BC126" s="750"/>
      <c r="BD126" s="750"/>
      <c r="BE126" s="750"/>
      <c r="BF126" s="750"/>
      <c r="BG126" s="750"/>
      <c r="BH126" s="750"/>
      <c r="BI126" s="750"/>
      <c r="BJ126" s="750"/>
      <c r="BK126" s="750"/>
      <c r="BL126" s="750"/>
      <c r="BM126" s="750"/>
      <c r="BN126" s="750"/>
      <c r="BO126" s="750"/>
      <c r="BP126" s="750"/>
      <c r="BQ126" s="750"/>
      <c r="BR126" s="750"/>
      <c r="BS126" s="750"/>
      <c r="BT126" s="750"/>
      <c r="BU126" s="750"/>
      <c r="BV126" s="750"/>
      <c r="BW126" s="750"/>
      <c r="BX126" s="750"/>
      <c r="BY126" s="750"/>
      <c r="BZ126" s="750"/>
      <c r="CA126" s="750"/>
      <c r="CB126" s="750"/>
      <c r="CC126" s="750"/>
      <c r="CD126" s="750"/>
      <c r="CE126" s="750"/>
      <c r="CF126" s="750"/>
      <c r="CG126" s="750"/>
      <c r="CH126" s="750"/>
      <c r="CI126" s="750"/>
      <c r="CJ126" s="750"/>
      <c r="CK126" s="750"/>
      <c r="CL126" s="750"/>
      <c r="CM126" s="750"/>
      <c r="CN126" s="750"/>
      <c r="CO126" s="750"/>
      <c r="CP126" s="750"/>
      <c r="CQ126" s="750"/>
      <c r="CR126" s="750"/>
      <c r="CS126" s="750"/>
      <c r="CT126" s="750"/>
      <c r="CU126" s="750"/>
      <c r="CV126" s="750"/>
      <c r="CW126" s="750"/>
      <c r="CX126" s="750"/>
      <c r="CY126" s="750"/>
      <c r="CZ126" s="750"/>
      <c r="DA126" s="750"/>
      <c r="DB126" s="750"/>
      <c r="DC126" s="750"/>
      <c r="DD126" s="750"/>
      <c r="DE126" s="750"/>
      <c r="DF126" s="750"/>
      <c r="DG126" s="750"/>
      <c r="DH126" s="750"/>
      <c r="DI126" s="750"/>
      <c r="DJ126" s="750"/>
      <c r="DK126" s="750"/>
      <c r="DL126" s="750"/>
      <c r="DM126" s="750"/>
      <c r="DN126" s="750"/>
      <c r="DO126" s="750"/>
      <c r="DP126" s="750"/>
      <c r="DQ126" s="750"/>
      <c r="DR126" s="750"/>
      <c r="DS126" s="750"/>
      <c r="DT126" s="750"/>
      <c r="DU126" s="750"/>
      <c r="DV126" s="750"/>
      <c r="DW126" s="750"/>
      <c r="DX126" s="750"/>
      <c r="DY126" s="750"/>
      <c r="DZ126" s="750"/>
      <c r="EA126" s="750"/>
      <c r="EB126" s="750"/>
      <c r="EC126" s="750"/>
      <c r="ED126" s="750"/>
      <c r="EE126" s="750"/>
      <c r="EF126" s="750"/>
      <c r="EG126" s="750"/>
    </row>
    <row r="127" spans="1:137" s="633" customFormat="1" ht="15" customHeight="1">
      <c r="A127" s="744" t="str" cm="1">
        <f t="array" ref="A127">_xlfn.XLOOKUP(D127, '⭐ SD-SUM-BBALL ⚾'!$G$1:G369, '⭐ SD-SUM-BBALL ⚾'!$A$1:A369)</f>
        <v>B-RET</v>
      </c>
      <c r="B127" s="744" t="str" cm="1">
        <f t="array" ref="B127">_xlfn.XLOOKUP(D127, '⭐ SD-SUM-BBALL ⚾'!$G$1:G369, '⭐ SD-SUM-BBALL ⚾'!$C$1:C369)</f>
        <v>D-RET</v>
      </c>
      <c r="C127" s="744" t="str" cm="1">
        <f t="array" ref="C127">_xlfn.XLOOKUP(D127, '⭐ SD-SUM-BBALL ⚾'!$G$1:G369, '⭐ SD-SUM-BBALL ⚾'!$F$1:F369)</f>
        <v>USBDWCH2-S</v>
      </c>
      <c r="D127" s="744" t="s">
        <v>2967</v>
      </c>
      <c r="E127" s="634" cm="1">
        <f t="array" ref="E127">_xlfn.XLOOKUP(D127, '⭐ SD-SUM-BBALL ⚾'!$G$1:G324, '⭐ SD-SUM-BBALL ⚾'!$Y$1:Y324)</f>
        <v>721</v>
      </c>
      <c r="F127" s="744" t="str" cm="1">
        <f t="array" ref="F127">_xlfn.XLOOKUP(D127, '⭐ SD-SUM-BBALL ⚾'!$G$1:$G374, '⭐ SD-SUM-BBALL ⚾'!M$1:$M374)</f>
        <v>brian.j.mohr13@gmail.com</v>
      </c>
      <c r="G127" s="744" t="str" cm="1">
        <f t="array" ref="G127">IF(_xlfn.XLOOKUP(D127, '⭐ SD-SUM-BBALL ⚾'!$G$1:$G324, '⭐ SD-SUM-BBALL ⚾'!$N$1:N324)=0, " ", _xlfn.XLOOKUP(D127, '⭐ SD-SUM-BBALL ⚾'!$G$1:$G324, '⭐ SD-SUM-BBALL ⚾'!$N$1:N324))</f>
        <v xml:space="preserve"> </v>
      </c>
      <c r="H127" s="635" t="str" cm="1">
        <f t="array" ref="H127">_xlfn.XLOOKUP(D127, '⭐ SD-SUM-BBALL ⚾'!$G$1:$G503, '⭐ SD-SUM-BBALL ⚾'!$H$1:$H503)</f>
        <v>Worthington Christian HS</v>
      </c>
      <c r="I127" s="635" t="str" cm="1">
        <f t="array" ref="I127">_xlfn.XLOOKUP(D127, '⭐ SD-SUM-BBALL ⚾'!$G$1:$G503, '⭐ SD-SUM-BBALL ⚾'!$AO$1:AO503)</f>
        <v>1485 Lazelle Rd. Worthington, OH 43081</v>
      </c>
      <c r="J127" s="635" t="str" cm="1">
        <f t="array" ref="J127">_xlfn.XLOOKUP(D127, '⭐ SD-SUM-BBALL ⚾'!$G$1:$G503, '⭐ SD-SUM-BBALL ⚾'!$V$1:V503)</f>
        <v>614-432-2423</v>
      </c>
      <c r="K127" s="744" t="str" cm="1">
        <f t="array" ref="K127">IF(_xlfn.XLOOKUP(D127, '⭐ SD-SUM-BBALL ⚾'!$G$1:$G325, '⭐ SD-SUM-BBALL ⚾'!$O$1:O325)=0, " ", _xlfn.XLOOKUP(D127, '⭐ SD-SUM-BBALL ⚾'!$G$1:$G325, '⭐ SD-SUM-BBALL ⚾'!$O$1:O325))</f>
        <v xml:space="preserve">Brian </v>
      </c>
      <c r="L127" s="744" t="str" cm="1">
        <f t="array" ref="L127">IF(_xlfn.XLOOKUP(D127, '⭐ SD-SUM-BBALL ⚾'!$G$1:$G325, '⭐ SD-SUM-BBALL ⚾'!$P$1:P325)=0, " ", _xlfn.XLOOKUP(D127, '⭐ SD-SUM-BBALL ⚾'!$G$1:$G325, '⭐ SD-SUM-BBALL ⚾'!$P$1:P325))</f>
        <v>Mohr</v>
      </c>
      <c r="M127" s="748"/>
      <c r="N127" s="745" t="b">
        <v>1</v>
      </c>
      <c r="O127" s="745" t="b">
        <v>1</v>
      </c>
      <c r="P127" s="745" t="b">
        <v>1</v>
      </c>
      <c r="Q127" s="745" t="b">
        <v>1</v>
      </c>
      <c r="R127" s="745" t="b">
        <v>1</v>
      </c>
      <c r="S127" s="745" t="b">
        <v>1</v>
      </c>
      <c r="T127" s="745" t="b">
        <v>1</v>
      </c>
      <c r="U127" s="745" t="b">
        <v>1</v>
      </c>
      <c r="V127" s="745" t="b">
        <v>1</v>
      </c>
      <c r="W127" s="745" t="b">
        <v>1</v>
      </c>
      <c r="X127" s="745" t="b">
        <v>1</v>
      </c>
      <c r="Y127" s="745" t="b">
        <v>1</v>
      </c>
      <c r="Z127" s="745" t="b">
        <v>1</v>
      </c>
      <c r="AA127" s="745" t="b">
        <v>0</v>
      </c>
      <c r="AB127" s="745" t="b">
        <v>1</v>
      </c>
      <c r="AC127" s="745" t="b">
        <v>1</v>
      </c>
      <c r="AD127" s="745" t="b">
        <v>1</v>
      </c>
      <c r="AE127" s="745" t="b">
        <v>0</v>
      </c>
      <c r="AF127" s="748"/>
      <c r="AG127" s="746">
        <f>E127</f>
        <v>721</v>
      </c>
      <c r="AH127" s="746">
        <v>4</v>
      </c>
      <c r="AI127" s="746"/>
      <c r="AJ127" s="636">
        <v>5</v>
      </c>
      <c r="AK127" s="637">
        <v>7</v>
      </c>
      <c r="AL127" s="637">
        <v>7</v>
      </c>
      <c r="AM127" s="638">
        <v>7</v>
      </c>
      <c r="AN127" s="638">
        <v>7</v>
      </c>
      <c r="AO127" s="638">
        <v>11</v>
      </c>
      <c r="AP127" s="638">
        <v>11</v>
      </c>
      <c r="AQ127" s="637">
        <v>19</v>
      </c>
      <c r="AR127" s="638">
        <v>26</v>
      </c>
      <c r="AS127" s="638">
        <v>28</v>
      </c>
      <c r="AT127" s="638">
        <v>31</v>
      </c>
      <c r="AU127" s="639">
        <v>33</v>
      </c>
      <c r="AV127" s="747"/>
      <c r="AW127" s="746"/>
      <c r="AX127" s="748"/>
      <c r="AY127" s="750"/>
      <c r="AZ127" s="750"/>
      <c r="BA127" s="750"/>
      <c r="BB127" s="750"/>
      <c r="BC127" s="750"/>
      <c r="BD127" s="750"/>
      <c r="BE127" s="750"/>
      <c r="BF127" s="750"/>
      <c r="BG127" s="750"/>
      <c r="BH127" s="750"/>
      <c r="BI127" s="750"/>
      <c r="BJ127" s="750"/>
      <c r="BK127" s="750"/>
      <c r="BL127" s="750"/>
      <c r="BM127" s="750"/>
      <c r="BN127" s="750"/>
      <c r="BO127" s="750"/>
      <c r="BP127" s="750"/>
      <c r="BQ127" s="750"/>
      <c r="BR127" s="750"/>
      <c r="BS127" s="750"/>
      <c r="BT127" s="750"/>
      <c r="BU127" s="750"/>
      <c r="BV127" s="750"/>
      <c r="BW127" s="750"/>
      <c r="BX127" s="750"/>
      <c r="BY127" s="750"/>
      <c r="BZ127" s="750"/>
      <c r="CA127" s="750"/>
      <c r="CB127" s="750"/>
      <c r="CC127" s="750"/>
      <c r="CD127" s="750"/>
      <c r="CE127" s="750"/>
      <c r="CF127" s="750"/>
      <c r="CG127" s="750"/>
      <c r="CH127" s="750"/>
      <c r="CI127" s="750"/>
      <c r="CJ127" s="750"/>
      <c r="CK127" s="750"/>
      <c r="CL127" s="750"/>
      <c r="CM127" s="750"/>
      <c r="CN127" s="750"/>
      <c r="CO127" s="750"/>
      <c r="CP127" s="750"/>
      <c r="CQ127" s="750"/>
      <c r="CR127" s="750"/>
      <c r="CS127" s="750"/>
      <c r="CT127" s="750"/>
      <c r="CU127" s="750"/>
      <c r="CV127" s="750"/>
      <c r="CW127" s="750"/>
      <c r="CX127" s="750"/>
      <c r="CY127" s="750"/>
      <c r="CZ127" s="750"/>
      <c r="DA127" s="750"/>
      <c r="DB127" s="750"/>
      <c r="DC127" s="750"/>
      <c r="DD127" s="750"/>
      <c r="DE127" s="750"/>
      <c r="DF127" s="750"/>
      <c r="DG127" s="750"/>
      <c r="DH127" s="750"/>
      <c r="DI127" s="750"/>
      <c r="DJ127" s="750"/>
      <c r="DK127" s="750"/>
      <c r="DL127" s="750"/>
      <c r="DM127" s="750"/>
      <c r="DN127" s="750"/>
      <c r="DO127" s="750"/>
      <c r="DP127" s="750"/>
      <c r="DQ127" s="750"/>
      <c r="DR127" s="750"/>
      <c r="DS127" s="750"/>
      <c r="DT127" s="750"/>
      <c r="DU127" s="750"/>
      <c r="DV127" s="750"/>
      <c r="DW127" s="750"/>
      <c r="DX127" s="750"/>
      <c r="DY127" s="750"/>
      <c r="DZ127" s="750"/>
      <c r="EA127" s="750"/>
      <c r="EB127" s="750"/>
      <c r="EC127" s="750"/>
      <c r="ED127" s="750"/>
      <c r="EE127" s="750"/>
      <c r="EF127" s="750"/>
      <c r="EG127" s="750"/>
    </row>
    <row r="128" spans="1:137" s="633" customFormat="1" ht="15" customHeight="1">
      <c r="A128" s="744" t="str" cm="1">
        <f t="array" ref="A128">_xlfn.XLOOKUP(D128, '⭐ SD-SUM-BBALL ⚾'!$G$1:G337, '⭐ SD-SUM-BBALL ⚾'!$A$1:A337)</f>
        <v>X-ERIC-RET</v>
      </c>
      <c r="B128" s="744" t="str" cm="1">
        <f t="array" ref="B128">_xlfn.XLOOKUP(D128, '⭐ SD-SUM-BBALL ⚾'!$G$1:G337, '⭐ SD-SUM-BBALL ⚾'!$C$1:C337)</f>
        <v>Y-ERIC</v>
      </c>
      <c r="C128" s="744" t="str" cm="1">
        <f t="array" ref="C128">_xlfn.XLOOKUP(D128, '⭐ SD-SUM-BBALL ⚾'!$G$1:G337, '⭐ SD-SUM-BBALL ⚾'!$F$1:F337)</f>
        <v>USBDZFI-S</v>
      </c>
      <c r="D128" s="744" t="s">
        <v>3424</v>
      </c>
      <c r="E128" s="634" cm="1">
        <f t="array" ref="E128">_xlfn.XLOOKUP(D128, '⭐ SD-SUM-BBALL ⚾'!$G$1:G333, '⭐ SD-SUM-BBALL ⚾'!$Y$1:Y333)</f>
        <v>721</v>
      </c>
      <c r="F128" s="744" t="str" cm="1">
        <f t="array" ref="F128">_xlfn.XLOOKUP(D128, '⭐ SD-SUM-BBALL ⚾'!$G$1:$G338, '⭐ SD-SUM-BBALL ⚾'!M$1:$M338)</f>
        <v>crossroadsbaseballseries@gmail.com</v>
      </c>
      <c r="G128" s="744" t="str" cm="1">
        <f t="array" ref="G128">IF(_xlfn.XLOOKUP(D128, '⭐ SD-SUM-BBALL ⚾'!$G$1:$G333, '⭐ SD-SUM-BBALL ⚾'!$N$1:N333)=0, " ", _xlfn.XLOOKUP(D128, '⭐ SD-SUM-BBALL ⚾'!$G$1:$G333, '⭐ SD-SUM-BBALL ⚾'!$N$1:N333))</f>
        <v>koryseitz11@gmail.com</v>
      </c>
      <c r="H128" s="635" t="str" cm="1">
        <f t="array" ref="H128">_xlfn.XLOOKUP(D128, '⭐ SD-SUM-BBALL ⚾'!$G$1:$G504, '⭐ SD-SUM-BBALL ⚾'!$H$1:$H504)</f>
        <v>Hamilton Southeastern-Olio Fields</v>
      </c>
      <c r="I128" s="635" t="str" cm="1">
        <f t="array" ref="I128">_xlfn.XLOOKUP(D128, '⭐ SD-SUM-BBALL ⚾'!$G$1:$G504, '⭐ SD-SUM-BBALL ⚾'!$AO$1:AO504)</f>
        <v>14181 126th St. Fishers, IN 46037</v>
      </c>
      <c r="J128" s="635" t="str" cm="1">
        <f t="array" ref="J128">_xlfn.XLOOKUP(D128, '⭐ SD-SUM-BBALL ⚾'!$G$1:$G504, '⭐ SD-SUM-BBALL ⚾'!$V$1:V504)</f>
        <v>317-727-5483</v>
      </c>
      <c r="K128" s="744" t="str" cm="1">
        <f t="array" ref="K128">IF(_xlfn.XLOOKUP(D128, '⭐ SD-SUM-BBALL ⚾'!$G$1:$G334, '⭐ SD-SUM-BBALL ⚾'!$O$1:O334)=0, " ", _xlfn.XLOOKUP(D128, '⭐ SD-SUM-BBALL ⚾'!$G$1:$G334, '⭐ SD-SUM-BBALL ⚾'!$O$1:O334))</f>
        <v>Kory</v>
      </c>
      <c r="L128" s="744" t="str" cm="1">
        <f t="array" ref="L128">IF(_xlfn.XLOOKUP(D128, '⭐ SD-SUM-BBALL ⚾'!$G$1:$G334, '⭐ SD-SUM-BBALL ⚾'!$P$1:P334)=0, " ", _xlfn.XLOOKUP(D128, '⭐ SD-SUM-BBALL ⚾'!$G$1:$G334, '⭐ SD-SUM-BBALL ⚾'!$P$1:P334))</f>
        <v>Seitz</v>
      </c>
      <c r="M128" s="748"/>
      <c r="N128" s="745" t="b">
        <v>1</v>
      </c>
      <c r="O128" s="745" t="b">
        <v>1</v>
      </c>
      <c r="P128" s="745" t="b">
        <v>1</v>
      </c>
      <c r="Q128" s="745" t="b">
        <v>1</v>
      </c>
      <c r="R128" s="745" t="b">
        <v>1</v>
      </c>
      <c r="S128" s="745" t="b">
        <v>1</v>
      </c>
      <c r="T128" s="745" t="b">
        <v>1</v>
      </c>
      <c r="U128" s="745" t="b">
        <v>1</v>
      </c>
      <c r="V128" s="745" t="b">
        <v>1</v>
      </c>
      <c r="W128" s="745" t="b">
        <v>1</v>
      </c>
      <c r="X128" s="745" t="b">
        <v>1</v>
      </c>
      <c r="Y128" s="745" t="b">
        <v>1</v>
      </c>
      <c r="Z128" s="745" t="b">
        <v>1</v>
      </c>
      <c r="AA128" s="745" t="b">
        <v>0</v>
      </c>
      <c r="AB128" s="745" t="b">
        <v>1</v>
      </c>
      <c r="AC128" s="745" t="b">
        <v>1</v>
      </c>
      <c r="AD128" s="745" t="b">
        <v>1</v>
      </c>
      <c r="AE128" s="745" t="b">
        <v>0</v>
      </c>
      <c r="AF128" s="748"/>
      <c r="AG128" s="746">
        <f>E128</f>
        <v>721</v>
      </c>
      <c r="AH128" s="746">
        <v>7</v>
      </c>
      <c r="AI128" s="746"/>
      <c r="AJ128" s="636">
        <v>12</v>
      </c>
      <c r="AK128" s="637">
        <v>12</v>
      </c>
      <c r="AL128" s="637">
        <v>17</v>
      </c>
      <c r="AM128" s="638">
        <v>22</v>
      </c>
      <c r="AN128" s="638">
        <v>29</v>
      </c>
      <c r="AO128" s="638">
        <v>36</v>
      </c>
      <c r="AP128" s="638">
        <v>49</v>
      </c>
      <c r="AQ128" s="637">
        <v>62</v>
      </c>
      <c r="AR128" s="638">
        <v>68</v>
      </c>
      <c r="AS128" s="638">
        <v>71</v>
      </c>
      <c r="AT128" s="638">
        <v>70</v>
      </c>
      <c r="AU128" s="639">
        <v>71</v>
      </c>
      <c r="AV128" s="747"/>
      <c r="AW128" s="746"/>
      <c r="AX128" s="748"/>
      <c r="AY128" s="750"/>
      <c r="AZ128" s="750"/>
      <c r="BA128" s="750"/>
      <c r="BB128" s="750"/>
      <c r="BC128" s="750"/>
      <c r="BD128" s="750"/>
      <c r="BE128" s="750"/>
      <c r="BF128" s="750"/>
      <c r="BG128" s="750"/>
      <c r="BH128" s="750"/>
      <c r="BI128" s="750"/>
      <c r="BJ128" s="750"/>
      <c r="BK128" s="750"/>
      <c r="BL128" s="750"/>
      <c r="BM128" s="750"/>
      <c r="BN128" s="750"/>
      <c r="BO128" s="750"/>
      <c r="BP128" s="750"/>
      <c r="BQ128" s="750"/>
      <c r="BR128" s="750"/>
      <c r="BS128" s="750"/>
      <c r="BT128" s="750"/>
      <c r="BU128" s="750"/>
      <c r="BV128" s="750"/>
      <c r="BW128" s="750"/>
      <c r="BX128" s="750"/>
      <c r="BY128" s="750"/>
      <c r="BZ128" s="750"/>
      <c r="CA128" s="750"/>
      <c r="CB128" s="750"/>
      <c r="CC128" s="750"/>
      <c r="CD128" s="750"/>
      <c r="CE128" s="750"/>
      <c r="CF128" s="750"/>
      <c r="CG128" s="750"/>
      <c r="CH128" s="750"/>
      <c r="CI128" s="750"/>
      <c r="CJ128" s="750"/>
      <c r="CK128" s="750"/>
      <c r="CL128" s="750"/>
      <c r="CM128" s="750"/>
      <c r="CN128" s="750"/>
      <c r="CO128" s="750"/>
      <c r="CP128" s="750"/>
      <c r="CQ128" s="750"/>
      <c r="CR128" s="750"/>
      <c r="CS128" s="750"/>
      <c r="CT128" s="750"/>
      <c r="CU128" s="750"/>
      <c r="CV128" s="750"/>
      <c r="CW128" s="750"/>
      <c r="CX128" s="750"/>
      <c r="CY128" s="750"/>
      <c r="CZ128" s="750"/>
      <c r="DA128" s="750"/>
      <c r="DB128" s="750"/>
      <c r="DC128" s="750"/>
      <c r="DD128" s="750"/>
      <c r="DE128" s="750"/>
      <c r="DF128" s="750"/>
      <c r="DG128" s="750"/>
      <c r="DH128" s="750"/>
      <c r="DI128" s="750"/>
      <c r="DJ128" s="750"/>
      <c r="DK128" s="750"/>
      <c r="DL128" s="750"/>
      <c r="DM128" s="750"/>
      <c r="DN128" s="750"/>
      <c r="DO128" s="750"/>
      <c r="DP128" s="750"/>
      <c r="DQ128" s="750"/>
      <c r="DR128" s="750"/>
      <c r="DS128" s="750"/>
      <c r="DT128" s="750"/>
      <c r="DU128" s="750"/>
      <c r="DV128" s="750"/>
      <c r="DW128" s="750"/>
      <c r="DX128" s="750"/>
      <c r="DY128" s="750"/>
      <c r="DZ128" s="750"/>
      <c r="EA128" s="750"/>
      <c r="EB128" s="750"/>
      <c r="EC128" s="750"/>
      <c r="ED128" s="750"/>
      <c r="EE128" s="750"/>
      <c r="EF128" s="750"/>
      <c r="EG128" s="750"/>
    </row>
    <row r="129" spans="1:137" s="633" customFormat="1" ht="15" customHeight="1">
      <c r="A129" s="744" t="str" cm="1">
        <f t="array" ref="A129">_xlfn.XLOOKUP(D129, '⭐ SD-SUM-BBALL ⚾'!$G$1:G376, '⭐ SD-SUM-BBALL ⚾'!$A$1:A376)</f>
        <v>V-ANDRE-RET</v>
      </c>
      <c r="B129" s="744" t="str" cm="1">
        <f t="array" ref="B129">_xlfn.XLOOKUP(D129, '⭐ SD-SUM-BBALL ⚾'!$G$1:G376, '⭐ SD-SUM-BBALL ⚾'!$C$1:C376)</f>
        <v>X-ANDRE</v>
      </c>
      <c r="C129" s="744" t="str" cm="1">
        <f t="array" ref="C129">_xlfn.XLOOKUP(D129, '⭐ SD-SUM-BBALL ⚾'!$G$1:G376, '⭐ SD-SUM-BBALL ⚾'!$F$1:F376)</f>
        <v>USBDGT2-S</v>
      </c>
      <c r="D129" s="744" t="s">
        <v>3149</v>
      </c>
      <c r="E129" s="634" cm="1">
        <f t="array" ref="E129">_xlfn.XLOOKUP(D129, '⭐ SD-SUM-BBALL ⚾'!$G$1:G340, '⭐ SD-SUM-BBALL ⚾'!$Y$1:Y340)</f>
        <v>721</v>
      </c>
      <c r="F129" s="744" t="str" cm="1">
        <f t="array" ref="F129">_xlfn.XLOOKUP(D129, '⭐ SD-SUM-BBALL ⚾'!$G$1:$G377, '⭐ SD-SUM-BBALL ⚾'!M$1:$M377)</f>
        <v>margiet907615@gmail.com</v>
      </c>
      <c r="G129" s="744" t="str" cm="1">
        <f t="array" ref="G129">IF(_xlfn.XLOOKUP(D129, '⭐ SD-SUM-BBALL ⚾'!$G$1:$G340, '⭐ SD-SUM-BBALL ⚾'!$N$1:N340)=0, " ", _xlfn.XLOOKUP(D129, '⭐ SD-SUM-BBALL ⚾'!$G$1:$G340, '⭐ SD-SUM-BBALL ⚾'!$N$1:N340))</f>
        <v>Just1swing@yahoo.com</v>
      </c>
      <c r="H129" s="635" t="str" cm="1">
        <f t="array" ref="H129">_xlfn.XLOOKUP(D129, '⭐ SD-SUM-BBALL ⚾'!$G$1:$G505, '⭐ SD-SUM-BBALL ⚾'!$H$1:$H505)</f>
        <v>Sports at the Beach</v>
      </c>
      <c r="I129" s="635" t="str" cm="1">
        <f t="array" ref="I129">_xlfn.XLOOKUP(D129, '⭐ SD-SUM-BBALL ⚾'!$G$1:$G505, '⭐ SD-SUM-BBALL ⚾'!$AO$1:AO505)</f>
        <v>22518 Lewes Georgetown Hwy Georgetown, DE 19947</v>
      </c>
      <c r="J129" s="635" cm="1">
        <f t="array" ref="J129">_xlfn.XLOOKUP(D129, '⭐ SD-SUM-BBALL ⚾'!$G$1:$G505, '⭐ SD-SUM-BBALL ⚾'!$V$1:V505)</f>
        <v>0</v>
      </c>
      <c r="K129" s="744" t="str" cm="1">
        <f t="array" ref="K129">IF(_xlfn.XLOOKUP(D129, '⭐ SD-SUM-BBALL ⚾'!$G$1:$G341, '⭐ SD-SUM-BBALL ⚾'!$O$1:O341)=0, " ", _xlfn.XLOOKUP(D129, '⭐ SD-SUM-BBALL ⚾'!$G$1:$G341, '⭐ SD-SUM-BBALL ⚾'!$O$1:O341))</f>
        <v>Stoney</v>
      </c>
      <c r="L129" s="744" t="str" cm="1">
        <f t="array" ref="L129">IF(_xlfn.XLOOKUP(D129, '⭐ SD-SUM-BBALL ⚾'!$G$1:$G341, '⭐ SD-SUM-BBALL ⚾'!$P$1:P341)=0, " ", _xlfn.XLOOKUP(D129, '⭐ SD-SUM-BBALL ⚾'!$G$1:$G341, '⭐ SD-SUM-BBALL ⚾'!$P$1:P341))</f>
        <v>Briggs</v>
      </c>
      <c r="M129" s="748"/>
      <c r="N129" s="745" t="b">
        <v>1</v>
      </c>
      <c r="O129" s="745" t="b">
        <v>1</v>
      </c>
      <c r="P129" s="745" t="b">
        <v>1</v>
      </c>
      <c r="Q129" s="745" t="b">
        <v>1</v>
      </c>
      <c r="R129" s="745" t="b">
        <v>1</v>
      </c>
      <c r="S129" s="745" t="b">
        <v>1</v>
      </c>
      <c r="T129" s="745" t="b">
        <v>1</v>
      </c>
      <c r="U129" s="745" t="b">
        <v>1</v>
      </c>
      <c r="V129" s="745" t="b">
        <v>1</v>
      </c>
      <c r="W129" s="745" t="b">
        <v>1</v>
      </c>
      <c r="X129" s="745" t="b">
        <v>1</v>
      </c>
      <c r="Y129" s="745" t="b">
        <v>1</v>
      </c>
      <c r="Z129" s="745" t="b">
        <v>1</v>
      </c>
      <c r="AA129" s="745" t="b">
        <v>0</v>
      </c>
      <c r="AB129" s="745" t="b">
        <v>1</v>
      </c>
      <c r="AC129" s="745" t="b">
        <v>1</v>
      </c>
      <c r="AD129" s="745" t="b">
        <v>1</v>
      </c>
      <c r="AE129" s="745" t="b">
        <v>0</v>
      </c>
      <c r="AF129" s="748"/>
      <c r="AG129" s="746">
        <f>E129</f>
        <v>721</v>
      </c>
      <c r="AH129" s="746">
        <v>3</v>
      </c>
      <c r="AI129" s="746"/>
      <c r="AJ129" s="636">
        <v>4</v>
      </c>
      <c r="AK129" s="637">
        <v>6</v>
      </c>
      <c r="AL129" s="637">
        <v>9</v>
      </c>
      <c r="AM129" s="638">
        <v>9</v>
      </c>
      <c r="AN129" s="638">
        <v>9</v>
      </c>
      <c r="AO129" s="638">
        <v>14</v>
      </c>
      <c r="AP129" s="638">
        <v>18</v>
      </c>
      <c r="AQ129" s="637">
        <v>21</v>
      </c>
      <c r="AR129" s="638">
        <v>24</v>
      </c>
      <c r="AS129" s="638">
        <v>26</v>
      </c>
      <c r="AT129" s="638">
        <v>27</v>
      </c>
      <c r="AU129" s="639">
        <v>30</v>
      </c>
      <c r="AV129" s="747"/>
      <c r="AW129" s="746"/>
      <c r="AX129" s="748"/>
      <c r="AY129" s="750"/>
      <c r="AZ129" s="750"/>
      <c r="BA129" s="750"/>
      <c r="BB129" s="750"/>
      <c r="BC129" s="750"/>
      <c r="BD129" s="750"/>
      <c r="BE129" s="750"/>
      <c r="BF129" s="750"/>
      <c r="BG129" s="750"/>
      <c r="BH129" s="750"/>
      <c r="BI129" s="750"/>
      <c r="BJ129" s="750"/>
      <c r="BK129" s="750"/>
      <c r="BL129" s="750"/>
      <c r="BM129" s="750"/>
      <c r="BN129" s="750"/>
      <c r="BO129" s="750"/>
      <c r="BP129" s="750"/>
      <c r="BQ129" s="750"/>
      <c r="BR129" s="750"/>
      <c r="BS129" s="750"/>
      <c r="BT129" s="750"/>
      <c r="BU129" s="750"/>
      <c r="BV129" s="750"/>
      <c r="BW129" s="750"/>
      <c r="BX129" s="750"/>
      <c r="BY129" s="750"/>
      <c r="BZ129" s="750"/>
      <c r="CA129" s="750"/>
      <c r="CB129" s="750"/>
      <c r="CC129" s="750"/>
      <c r="CD129" s="750"/>
      <c r="CE129" s="750"/>
      <c r="CF129" s="750"/>
      <c r="CG129" s="750"/>
      <c r="CH129" s="750"/>
      <c r="CI129" s="750"/>
      <c r="CJ129" s="750"/>
      <c r="CK129" s="750"/>
      <c r="CL129" s="750"/>
      <c r="CM129" s="750"/>
      <c r="CN129" s="750"/>
      <c r="CO129" s="750"/>
      <c r="CP129" s="750"/>
      <c r="CQ129" s="750"/>
      <c r="CR129" s="750"/>
      <c r="CS129" s="750"/>
      <c r="CT129" s="750"/>
      <c r="CU129" s="750"/>
      <c r="CV129" s="750"/>
      <c r="CW129" s="750"/>
      <c r="CX129" s="750"/>
      <c r="CY129" s="750"/>
      <c r="CZ129" s="750"/>
      <c r="DA129" s="750"/>
      <c r="DB129" s="750"/>
      <c r="DC129" s="750"/>
      <c r="DD129" s="750"/>
      <c r="DE129" s="750"/>
      <c r="DF129" s="750"/>
      <c r="DG129" s="750"/>
      <c r="DH129" s="750"/>
      <c r="DI129" s="750"/>
      <c r="DJ129" s="750"/>
      <c r="DK129" s="750"/>
      <c r="DL129" s="750"/>
      <c r="DM129" s="750"/>
      <c r="DN129" s="750"/>
      <c r="DO129" s="750"/>
      <c r="DP129" s="750"/>
      <c r="DQ129" s="750"/>
      <c r="DR129" s="750"/>
      <c r="DS129" s="750"/>
      <c r="DT129" s="750"/>
      <c r="DU129" s="750"/>
      <c r="DV129" s="750"/>
      <c r="DW129" s="750"/>
      <c r="DX129" s="750"/>
      <c r="DY129" s="750"/>
      <c r="DZ129" s="750"/>
      <c r="EA129" s="750"/>
      <c r="EB129" s="750"/>
      <c r="EC129" s="750"/>
      <c r="ED129" s="750"/>
      <c r="EE129" s="750"/>
      <c r="EF129" s="750"/>
      <c r="EG129" s="750"/>
    </row>
    <row r="130" spans="1:137" s="633" customFormat="1">
      <c r="A130" s="744" t="str" cm="1">
        <f t="array" ref="A130">_xlfn.XLOOKUP(D130, '⭐ SD-SUM-BBALL ⚾'!$G$1:G341, '⭐ SD-SUM-BBALL ⚾'!$A$1:A341)</f>
        <v>X-ERIC-RET</v>
      </c>
      <c r="B130" s="744" t="str" cm="1">
        <f t="array" ref="B130">_xlfn.XLOOKUP(D130, '⭐ SD-SUM-BBALL ⚾'!$G$1:G341, '⭐ SD-SUM-BBALL ⚾'!$C$1:C341)</f>
        <v>Y-ERIC</v>
      </c>
      <c r="C130" s="744" t="str" cm="1">
        <f t="array" ref="C130">_xlfn.XLOOKUP(D130, '⭐ SD-SUM-BBALL ⚾'!$G$1:G341, '⭐ SD-SUM-BBALL ⚾'!$F$1:F341)</f>
        <v>USBDGR-S</v>
      </c>
      <c r="D130" s="744" t="s">
        <v>3436</v>
      </c>
      <c r="E130" s="634" cm="1">
        <f t="array" ref="E130">_xlfn.XLOOKUP(D130, '⭐ SD-SUM-BBALL ⚾'!$G$1:G341, '⭐ SD-SUM-BBALL ⚾'!$Y$1:Y341)</f>
        <v>721</v>
      </c>
      <c r="F130" s="744" t="str" cm="1">
        <f t="array" ref="F130">_xlfn.XLOOKUP(D130, '⭐ SD-SUM-BBALL ⚾'!$G$1:$G342, '⭐ SD-SUM-BBALL ⚾'!M$1:$M342)</f>
        <v>crossroadsbaseballseries@gmail.com</v>
      </c>
      <c r="G130" s="744" t="str" cm="1">
        <f t="array" ref="G130">IF(_xlfn.XLOOKUP(D130, '⭐ SD-SUM-BBALL ⚾'!$G$1:$G341, '⭐ SD-SUM-BBALL ⚾'!$N$1:N341)=0, " ", _xlfn.XLOOKUP(D130, '⭐ SD-SUM-BBALL ⚾'!$G$1:$G341, '⭐ SD-SUM-BBALL ⚾'!$N$1:N341))</f>
        <v>gbeemer50@gmail.com</v>
      </c>
      <c r="H130" s="635" t="str" cm="1">
        <f t="array" ref="H130">_xlfn.XLOOKUP(D130, '⭐ SD-SUM-BBALL ⚾'!$G$1:$G506, '⭐ SD-SUM-BBALL ⚾'!$H$1:$H506)</f>
        <v>Western Little League</v>
      </c>
      <c r="I130" s="635" t="str" cm="1">
        <f t="array" ref="I130">_xlfn.XLOOKUP(D130, '⭐ SD-SUM-BBALL ⚾'!$G$1:$G506, '⭐ SD-SUM-BBALL ⚾'!$AO$1:AO506)</f>
        <v>2550 Burritt St. NW Grand Rapids, MI 49504</v>
      </c>
      <c r="J130" s="635" t="str" cm="1">
        <f t="array" ref="J130">_xlfn.XLOOKUP(D130, '⭐ SD-SUM-BBALL ⚾'!$G$1:$G506, '⭐ SD-SUM-BBALL ⚾'!$V$1:V506)</f>
        <v>937-307-7988</v>
      </c>
      <c r="K130" s="744" t="str" cm="1">
        <f t="array" ref="K130">IF(_xlfn.XLOOKUP(D130, '⭐ SD-SUM-BBALL ⚾'!$G$1:$G342, '⭐ SD-SUM-BBALL ⚾'!$O$1:O342)=0, " ", _xlfn.XLOOKUP(D130, '⭐ SD-SUM-BBALL ⚾'!$G$1:$G342, '⭐ SD-SUM-BBALL ⚾'!$O$1:O342))</f>
        <v>Gregg</v>
      </c>
      <c r="L130" s="744" t="str" cm="1">
        <f t="array" ref="L130">IF(_xlfn.XLOOKUP(D130, '⭐ SD-SUM-BBALL ⚾'!$G$1:$G342, '⭐ SD-SUM-BBALL ⚾'!$P$1:P342)=0, " ", _xlfn.XLOOKUP(D130, '⭐ SD-SUM-BBALL ⚾'!$G$1:$G342, '⭐ SD-SUM-BBALL ⚾'!$P$1:P342))</f>
        <v>Beemer</v>
      </c>
      <c r="M130" s="748"/>
      <c r="N130" s="745" t="b">
        <v>1</v>
      </c>
      <c r="O130" s="745" t="b">
        <v>1</v>
      </c>
      <c r="P130" s="745" t="b">
        <v>1</v>
      </c>
      <c r="Q130" s="745" t="b">
        <v>1</v>
      </c>
      <c r="R130" s="745" t="b">
        <v>1</v>
      </c>
      <c r="S130" s="745" t="b">
        <v>1</v>
      </c>
      <c r="T130" s="745" t="b">
        <v>1</v>
      </c>
      <c r="U130" s="745" t="b">
        <v>1</v>
      </c>
      <c r="V130" s="745" t="b">
        <v>1</v>
      </c>
      <c r="W130" s="745" t="b">
        <v>1</v>
      </c>
      <c r="X130" s="745" t="b">
        <v>1</v>
      </c>
      <c r="Y130" s="745" t="b">
        <v>1</v>
      </c>
      <c r="Z130" s="745" t="b">
        <v>1</v>
      </c>
      <c r="AA130" s="745" t="b">
        <v>0</v>
      </c>
      <c r="AB130" s="745" t="b">
        <v>1</v>
      </c>
      <c r="AC130" s="745" t="b">
        <v>1</v>
      </c>
      <c r="AD130" s="745" t="b">
        <v>1</v>
      </c>
      <c r="AE130" s="745" t="b">
        <v>0</v>
      </c>
      <c r="AF130" s="748"/>
      <c r="AG130" s="746">
        <f>E130</f>
        <v>721</v>
      </c>
      <c r="AH130" s="746">
        <v>9</v>
      </c>
      <c r="AI130" s="746"/>
      <c r="AJ130" s="636">
        <v>12</v>
      </c>
      <c r="AK130" s="637">
        <v>14</v>
      </c>
      <c r="AL130" s="637">
        <v>20</v>
      </c>
      <c r="AM130" s="638">
        <v>25</v>
      </c>
      <c r="AN130" s="638">
        <v>26</v>
      </c>
      <c r="AO130" s="638">
        <v>31</v>
      </c>
      <c r="AP130" s="638">
        <v>38</v>
      </c>
      <c r="AQ130" s="637">
        <v>45</v>
      </c>
      <c r="AR130" s="638">
        <v>53</v>
      </c>
      <c r="AS130" s="638">
        <v>55</v>
      </c>
      <c r="AT130" s="638">
        <v>59</v>
      </c>
      <c r="AU130" s="639">
        <v>60</v>
      </c>
      <c r="AV130" s="747"/>
      <c r="AW130" s="746"/>
      <c r="AX130" s="748"/>
      <c r="AY130" s="750"/>
      <c r="AZ130" s="750"/>
      <c r="BA130" s="750"/>
      <c r="BB130" s="750"/>
      <c r="BC130" s="750"/>
      <c r="BD130" s="750"/>
      <c r="BE130" s="750"/>
      <c r="BF130" s="750"/>
      <c r="BG130" s="750"/>
      <c r="BH130" s="750"/>
      <c r="BI130" s="750"/>
      <c r="BJ130" s="750"/>
      <c r="BK130" s="750"/>
      <c r="BL130" s="750"/>
      <c r="BM130" s="750"/>
      <c r="BN130" s="750"/>
      <c r="BO130" s="750"/>
      <c r="BP130" s="750"/>
      <c r="BQ130" s="750"/>
      <c r="BR130" s="750"/>
      <c r="BS130" s="750"/>
      <c r="BT130" s="750"/>
      <c r="BU130" s="750"/>
      <c r="BV130" s="750"/>
      <c r="BW130" s="750"/>
      <c r="BX130" s="750"/>
      <c r="BY130" s="750"/>
      <c r="BZ130" s="750"/>
      <c r="CA130" s="750"/>
      <c r="CB130" s="750"/>
      <c r="CC130" s="750"/>
      <c r="CD130" s="750"/>
      <c r="CE130" s="750"/>
      <c r="CF130" s="750"/>
      <c r="CG130" s="750"/>
      <c r="CH130" s="750"/>
      <c r="CI130" s="750"/>
      <c r="CJ130" s="750"/>
      <c r="CK130" s="750"/>
      <c r="CL130" s="750"/>
      <c r="CM130" s="750"/>
      <c r="CN130" s="750"/>
      <c r="CO130" s="750"/>
      <c r="CP130" s="750"/>
      <c r="CQ130" s="750"/>
      <c r="CR130" s="750"/>
      <c r="CS130" s="750"/>
      <c r="CT130" s="750"/>
      <c r="CU130" s="750"/>
      <c r="CV130" s="750"/>
      <c r="CW130" s="750"/>
      <c r="CX130" s="750"/>
      <c r="CY130" s="750"/>
      <c r="CZ130" s="750"/>
      <c r="DA130" s="750"/>
      <c r="DB130" s="750"/>
      <c r="DC130" s="750"/>
      <c r="DD130" s="750"/>
      <c r="DE130" s="750"/>
      <c r="DF130" s="750"/>
      <c r="DG130" s="750"/>
      <c r="DH130" s="750"/>
      <c r="DI130" s="750"/>
      <c r="DJ130" s="750"/>
      <c r="DK130" s="750"/>
      <c r="DL130" s="750"/>
      <c r="DM130" s="750"/>
      <c r="DN130" s="750"/>
      <c r="DO130" s="750"/>
      <c r="DP130" s="750"/>
      <c r="DQ130" s="750"/>
      <c r="DR130" s="750"/>
      <c r="DS130" s="750"/>
      <c r="DT130" s="750"/>
      <c r="DU130" s="750"/>
      <c r="DV130" s="750"/>
      <c r="DW130" s="750"/>
      <c r="DX130" s="750"/>
      <c r="DY130" s="750"/>
      <c r="DZ130" s="750"/>
      <c r="EA130" s="750"/>
      <c r="EB130" s="750"/>
      <c r="EC130" s="750"/>
      <c r="ED130" s="750"/>
      <c r="EE130" s="750"/>
      <c r="EF130" s="750"/>
      <c r="EG130" s="750"/>
    </row>
    <row r="131" spans="1:137" s="633" customFormat="1" ht="15" customHeight="1">
      <c r="A131" s="744" t="str" cm="1">
        <f t="array" ref="A131">_xlfn.XLOOKUP(D131, '⭐ SD-SUM-BBALL ⚾'!$G$1:G343, '⭐ SD-SUM-BBALL ⚾'!$A$1:A343)</f>
        <v>X-ERIC-RET</v>
      </c>
      <c r="B131" s="744" t="str" cm="1">
        <f t="array" ref="B131">_xlfn.XLOOKUP(D131, '⭐ SD-SUM-BBALL ⚾'!$G$1:G343, '⭐ SD-SUM-BBALL ⚾'!$C$1:C343)</f>
        <v>Y-ERIC</v>
      </c>
      <c r="C131" s="744" t="str" cm="1">
        <f t="array" ref="C131">_xlfn.XLOOKUP(D131, '⭐ SD-SUM-BBALL ⚾'!$G$1:G343, '⭐ SD-SUM-BBALL ⚾'!$F$1:F343)</f>
        <v>USBDZKO-S</v>
      </c>
      <c r="D131" s="744" t="s">
        <v>3442</v>
      </c>
      <c r="E131" s="634" cm="1">
        <f t="array" ref="E131">_xlfn.XLOOKUP(D131, '⭐ SD-SUM-BBALL ⚾'!$G$1:G344, '⭐ SD-SUM-BBALL ⚾'!$Y$1:Y344)</f>
        <v>721</v>
      </c>
      <c r="F131" s="744" t="str" cm="1">
        <f t="array" ref="F131">_xlfn.XLOOKUP(D131, '⭐ SD-SUM-BBALL ⚾'!$G$1:$G345, '⭐ SD-SUM-BBALL ⚾'!M$1:$M345)</f>
        <v>crossroadsbaseballseries@gmail.com</v>
      </c>
      <c r="G131" s="744" t="str" cm="1">
        <f t="array" ref="G131">IF(_xlfn.XLOOKUP(D131, '⭐ SD-SUM-BBALL ⚾'!$G$1:$G343, '⭐ SD-SUM-BBALL ⚾'!$N$1:N343)=0, " ", _xlfn.XLOOKUP(D131, '⭐ SD-SUM-BBALL ⚾'!$G$1:$G343, '⭐ SD-SUM-BBALL ⚾'!$N$1:N343))</f>
        <v>molank076@gmail.com</v>
      </c>
      <c r="H131" s="635" t="str" cm="1">
        <f t="array" ref="H131">_xlfn.XLOOKUP(D131, '⭐ SD-SUM-BBALL ⚾'!$G$1:$G507, '⭐ SD-SUM-BBALL ⚾'!$H$1:$H507)</f>
        <v>Kokomo Municipal Stadium</v>
      </c>
      <c r="I131" s="635" t="str" cm="1">
        <f t="array" ref="I131">_xlfn.XLOOKUP(D131, '⭐ SD-SUM-BBALL ⚾'!$G$1:$G507, '⭐ SD-SUM-BBALL ⚾'!$AO$1:AO507)</f>
        <v>400 S. Union St. Kokomo, IN 46901</v>
      </c>
      <c r="J131" s="635" t="str" cm="1">
        <f t="array" ref="J131">_xlfn.XLOOKUP(D131, '⭐ SD-SUM-BBALL ⚾'!$G$1:$G507, '⭐ SD-SUM-BBALL ⚾'!$V$1:V507)</f>
        <v>972-841-8250</v>
      </c>
      <c r="K131" s="744" t="str" cm="1">
        <f t="array" ref="K131">IF(_xlfn.XLOOKUP(D131, '⭐ SD-SUM-BBALL ⚾'!$G$1:$G345, '⭐ SD-SUM-BBALL ⚾'!$O$1:O345)=0, " ", _xlfn.XLOOKUP(D131, '⭐ SD-SUM-BBALL ⚾'!$G$1:$G345, '⭐ SD-SUM-BBALL ⚾'!$O$1:O345))</f>
        <v>Michael</v>
      </c>
      <c r="L131" s="744" t="str" cm="1">
        <f t="array" ref="L131">IF(_xlfn.XLOOKUP(D131, '⭐ SD-SUM-BBALL ⚾'!$G$1:$G345, '⭐ SD-SUM-BBALL ⚾'!$P$1:P345)=0, " ", _xlfn.XLOOKUP(D131, '⭐ SD-SUM-BBALL ⚾'!$G$1:$G345, '⭐ SD-SUM-BBALL ⚾'!$P$1:P345))</f>
        <v>Plank</v>
      </c>
      <c r="M131" s="748"/>
      <c r="N131" s="745" t="b">
        <v>1</v>
      </c>
      <c r="O131" s="745" t="b">
        <v>1</v>
      </c>
      <c r="P131" s="745" t="b">
        <v>1</v>
      </c>
      <c r="Q131" s="745" t="b">
        <v>1</v>
      </c>
      <c r="R131" s="745" t="b">
        <v>1</v>
      </c>
      <c r="S131" s="745" t="b">
        <v>1</v>
      </c>
      <c r="T131" s="745" t="b">
        <v>1</v>
      </c>
      <c r="U131" s="745" t="b">
        <v>1</v>
      </c>
      <c r="V131" s="745" t="b">
        <v>1</v>
      </c>
      <c r="W131" s="745" t="b">
        <v>1</v>
      </c>
      <c r="X131" s="745" t="b">
        <v>1</v>
      </c>
      <c r="Y131" s="745" t="b">
        <v>1</v>
      </c>
      <c r="Z131" s="745" t="b">
        <v>1</v>
      </c>
      <c r="AA131" s="745" t="b">
        <v>0</v>
      </c>
      <c r="AB131" s="745" t="b">
        <v>1</v>
      </c>
      <c r="AC131" s="745" t="b">
        <v>1</v>
      </c>
      <c r="AD131" s="745" t="b">
        <v>1</v>
      </c>
      <c r="AE131" s="745" t="b">
        <v>0</v>
      </c>
      <c r="AF131" s="748"/>
      <c r="AG131" s="746">
        <f>E131</f>
        <v>721</v>
      </c>
      <c r="AH131" s="746">
        <v>2</v>
      </c>
      <c r="AI131" s="746"/>
      <c r="AJ131" s="636">
        <v>8</v>
      </c>
      <c r="AK131" s="637">
        <v>9</v>
      </c>
      <c r="AL131" s="637">
        <v>14</v>
      </c>
      <c r="AM131" s="638">
        <v>18</v>
      </c>
      <c r="AN131" s="638">
        <v>20</v>
      </c>
      <c r="AO131" s="638">
        <v>21</v>
      </c>
      <c r="AP131" s="638">
        <v>23</v>
      </c>
      <c r="AQ131" s="637">
        <v>24</v>
      </c>
      <c r="AR131" s="638">
        <v>25</v>
      </c>
      <c r="AS131" s="638">
        <v>26</v>
      </c>
      <c r="AT131" s="638">
        <v>25</v>
      </c>
      <c r="AU131" s="639">
        <v>25</v>
      </c>
      <c r="AV131" s="747"/>
      <c r="AW131" s="746"/>
      <c r="AX131" s="748"/>
      <c r="AY131" s="750"/>
      <c r="AZ131" s="750"/>
      <c r="BA131" s="750"/>
      <c r="BB131" s="750"/>
      <c r="BC131" s="750"/>
      <c r="BD131" s="750"/>
      <c r="BE131" s="750"/>
      <c r="BF131" s="750"/>
      <c r="BG131" s="750"/>
      <c r="BH131" s="750"/>
      <c r="BI131" s="750"/>
      <c r="BJ131" s="750"/>
      <c r="BK131" s="750"/>
      <c r="BL131" s="750"/>
      <c r="BM131" s="750"/>
      <c r="BN131" s="750"/>
      <c r="BO131" s="750"/>
      <c r="BP131" s="750"/>
      <c r="BQ131" s="750"/>
      <c r="BR131" s="750"/>
      <c r="BS131" s="750"/>
      <c r="BT131" s="750"/>
      <c r="BU131" s="750"/>
      <c r="BV131" s="750"/>
      <c r="BW131" s="750"/>
      <c r="BX131" s="750"/>
      <c r="BY131" s="750"/>
      <c r="BZ131" s="750"/>
      <c r="CA131" s="750"/>
      <c r="CB131" s="750"/>
      <c r="CC131" s="750"/>
      <c r="CD131" s="750"/>
      <c r="CE131" s="750"/>
      <c r="CF131" s="750"/>
      <c r="CG131" s="750"/>
      <c r="CH131" s="750"/>
      <c r="CI131" s="750"/>
      <c r="CJ131" s="750"/>
      <c r="CK131" s="750"/>
      <c r="CL131" s="750"/>
      <c r="CM131" s="750"/>
      <c r="CN131" s="750"/>
      <c r="CO131" s="750"/>
      <c r="CP131" s="750"/>
      <c r="CQ131" s="750"/>
      <c r="CR131" s="750"/>
      <c r="CS131" s="750"/>
      <c r="CT131" s="750"/>
      <c r="CU131" s="750"/>
      <c r="CV131" s="750"/>
      <c r="CW131" s="750"/>
      <c r="CX131" s="750"/>
      <c r="CY131" s="750"/>
      <c r="CZ131" s="750"/>
      <c r="DA131" s="750"/>
      <c r="DB131" s="750"/>
      <c r="DC131" s="750"/>
      <c r="DD131" s="750"/>
      <c r="DE131" s="750"/>
      <c r="DF131" s="750"/>
      <c r="DG131" s="750"/>
      <c r="DH131" s="750"/>
      <c r="DI131" s="750"/>
      <c r="DJ131" s="750"/>
      <c r="DK131" s="750"/>
      <c r="DL131" s="750"/>
      <c r="DM131" s="750"/>
      <c r="DN131" s="750"/>
      <c r="DO131" s="750"/>
      <c r="DP131" s="750"/>
      <c r="DQ131" s="750"/>
      <c r="DR131" s="750"/>
      <c r="DS131" s="750"/>
      <c r="DT131" s="750"/>
      <c r="DU131" s="750"/>
      <c r="DV131" s="750"/>
      <c r="DW131" s="750"/>
      <c r="DX131" s="750"/>
      <c r="DY131" s="750"/>
      <c r="DZ131" s="750"/>
      <c r="EA131" s="750"/>
      <c r="EB131" s="750"/>
      <c r="EC131" s="750"/>
      <c r="ED131" s="750"/>
      <c r="EE131" s="750"/>
      <c r="EF131" s="750"/>
      <c r="EG131" s="750"/>
    </row>
    <row r="132" spans="1:137" s="633" customFormat="1" ht="15" customHeight="1">
      <c r="A132" s="744" t="str" cm="1">
        <f t="array" ref="A132">_xlfn.XLOOKUP(D132, '⭐ SD-SUM-BBALL ⚾'!$G$1:G385, '⭐ SD-SUM-BBALL ⚾'!$A$1:A385)</f>
        <v>V-ANDRE-NEW</v>
      </c>
      <c r="B132" s="744" t="str" cm="1">
        <f t="array" ref="B132">_xlfn.XLOOKUP(D132, '⭐ SD-SUM-BBALL ⚾'!$G$1:G385, '⭐ SD-SUM-BBALL ⚾'!$C$1:C385)</f>
        <v>X-ANDRE</v>
      </c>
      <c r="C132" s="744" t="str" cm="1">
        <f t="array" ref="C132">_xlfn.XLOOKUP(D132, '⭐ SD-SUM-BBALL ⚾'!$G$1:G385, '⭐ SD-SUM-BBALL ⚾'!$F$1:F385)</f>
        <v>USBDJL-S</v>
      </c>
      <c r="D132" s="640" t="s">
        <v>3095</v>
      </c>
      <c r="E132" s="634" cm="1">
        <f t="array" ref="E132">_xlfn.XLOOKUP(D132, '⭐ SD-SUM-BBALL ⚾'!$G$1:G256, '⭐ SD-SUM-BBALL ⚾'!$Y$1:Y256)</f>
        <v>721</v>
      </c>
      <c r="F132" s="744" t="str" cm="1">
        <f t="array" ref="F132">_xlfn.XLOOKUP(D132, '⭐ SD-SUM-BBALL ⚾'!$G$1:$G390, '⭐ SD-SUM-BBALL ⚾'!M$1:$M390)</f>
        <v>margiet907615@gmail.com</v>
      </c>
      <c r="G132" s="744" t="str" cm="1">
        <f t="array" ref="G132">IF(_xlfn.XLOOKUP(D132, '⭐ SD-SUM-BBALL ⚾'!$G$1:$G257, '⭐ SD-SUM-BBALL ⚾'!$N$1:N257)=0, " ", _xlfn.XLOOKUP(D132, '⭐ SD-SUM-BBALL ⚾'!$G$1:$G257, '⭐ SD-SUM-BBALL ⚾'!$N$1:N257))</f>
        <v xml:space="preserve"> </v>
      </c>
      <c r="H132" s="635" t="str" cm="1">
        <f t="array" ref="H132">_xlfn.XLOOKUP(D132, '⭐ SD-SUM-BBALL ⚾'!$G$1:$G494, '⭐ SD-SUM-BBALL ⚾'!$H$1:$H494)</f>
        <v>Bellevue Sports Athletic Association</v>
      </c>
      <c r="I132" s="635" t="str" cm="1">
        <f t="array" ref="I132">_xlfn.XLOOKUP(D132, '⭐ SD-SUM-BBALL ⚾'!$G$1:$G494, '⭐ SD-SUM-BBALL ⚾'!$AO$1:AO494)</f>
        <v>621 McPherson Dr. Nashville, TN 37721</v>
      </c>
      <c r="J132" s="635" cm="1">
        <f t="array" ref="J132">_xlfn.XLOOKUP(D132, '⭐ SD-SUM-BBALL ⚾'!$G$1:$G494, '⭐ SD-SUM-BBALL ⚾'!$V$1:V494)</f>
        <v>0</v>
      </c>
      <c r="K132" s="744" t="str" cm="1">
        <f t="array" ref="K132">IF(_xlfn.XLOOKUP(D132, '⭐ SD-SUM-BBALL ⚾'!$G$1:$G258, '⭐ SD-SUM-BBALL ⚾'!$O$1:O258)=0, " ", _xlfn.XLOOKUP(D132, '⭐ SD-SUM-BBALL ⚾'!$G$1:$G258, '⭐ SD-SUM-BBALL ⚾'!$O$1:O258))</f>
        <v>Andre</v>
      </c>
      <c r="L132" s="744" t="str" cm="1">
        <f t="array" ref="L132">IF(_xlfn.XLOOKUP(D132, '⭐ SD-SUM-BBALL ⚾'!$G$1:$G258, '⭐ SD-SUM-BBALL ⚾'!$P$1:P258)=0, " ", _xlfn.XLOOKUP(D132, '⭐ SD-SUM-BBALL ⚾'!$G$1:$G258, '⭐ SD-SUM-BBALL ⚾'!$P$1:P258))</f>
        <v>Toliver</v>
      </c>
      <c r="M132" s="748"/>
      <c r="N132" s="745" t="b">
        <v>1</v>
      </c>
      <c r="O132" s="745" t="b">
        <v>1</v>
      </c>
      <c r="P132" s="745" t="b">
        <v>1</v>
      </c>
      <c r="Q132" s="745" t="b">
        <v>1</v>
      </c>
      <c r="R132" s="745" t="b">
        <v>1</v>
      </c>
      <c r="S132" s="745" t="b">
        <v>1</v>
      </c>
      <c r="T132" s="745" t="b">
        <v>1</v>
      </c>
      <c r="U132" s="745" t="b">
        <v>1</v>
      </c>
      <c r="V132" s="745" t="b">
        <v>1</v>
      </c>
      <c r="W132" s="745" t="b">
        <v>1</v>
      </c>
      <c r="X132" s="745" t="b">
        <v>1</v>
      </c>
      <c r="Y132" s="745" t="b">
        <v>1</v>
      </c>
      <c r="Z132" s="745" t="b">
        <v>1</v>
      </c>
      <c r="AA132" s="745" t="b">
        <v>0</v>
      </c>
      <c r="AB132" s="745" t="b">
        <v>1</v>
      </c>
      <c r="AC132" s="745" t="b">
        <v>1</v>
      </c>
      <c r="AD132" s="745" t="b">
        <v>1</v>
      </c>
      <c r="AE132" s="745" t="b">
        <v>0</v>
      </c>
      <c r="AF132" s="748"/>
      <c r="AG132" s="746">
        <f>E132</f>
        <v>721</v>
      </c>
      <c r="AH132" s="746">
        <v>0</v>
      </c>
      <c r="AI132" s="746"/>
      <c r="AJ132" s="636">
        <v>3</v>
      </c>
      <c r="AK132" s="637">
        <v>3</v>
      </c>
      <c r="AL132" s="637">
        <v>3</v>
      </c>
      <c r="AM132" s="638">
        <v>9</v>
      </c>
      <c r="AN132" s="638">
        <v>15</v>
      </c>
      <c r="AO132" s="638">
        <v>17</v>
      </c>
      <c r="AP132" s="638">
        <v>18</v>
      </c>
      <c r="AQ132" s="637">
        <v>21</v>
      </c>
      <c r="AR132" s="638">
        <v>23</v>
      </c>
      <c r="AS132" s="638">
        <v>24</v>
      </c>
      <c r="AT132" s="638">
        <v>24</v>
      </c>
      <c r="AU132" s="639">
        <v>27</v>
      </c>
      <c r="AV132" s="747"/>
      <c r="AW132" s="746"/>
      <c r="AX132" s="748"/>
      <c r="AY132" s="750"/>
      <c r="AZ132" s="750"/>
      <c r="BA132" s="750"/>
      <c r="BB132" s="750"/>
      <c r="BC132" s="750"/>
      <c r="BD132" s="750"/>
      <c r="BE132" s="750"/>
      <c r="BF132" s="750"/>
      <c r="BG132" s="750"/>
      <c r="BH132" s="750"/>
      <c r="BI132" s="750"/>
      <c r="BJ132" s="750"/>
      <c r="BK132" s="750"/>
      <c r="BL132" s="750"/>
      <c r="BM132" s="750"/>
      <c r="BN132" s="750"/>
      <c r="BO132" s="750"/>
      <c r="BP132" s="750"/>
      <c r="BQ132" s="750"/>
      <c r="BR132" s="750"/>
      <c r="BS132" s="750"/>
      <c r="BT132" s="750"/>
      <c r="BU132" s="750"/>
      <c r="BV132" s="750"/>
      <c r="BW132" s="750"/>
      <c r="BX132" s="750"/>
      <c r="BY132" s="750"/>
      <c r="BZ132" s="750"/>
      <c r="CA132" s="750"/>
      <c r="CB132" s="750"/>
      <c r="CC132" s="750"/>
      <c r="CD132" s="750"/>
      <c r="CE132" s="750"/>
      <c r="CF132" s="750"/>
      <c r="CG132" s="750"/>
      <c r="CH132" s="750"/>
      <c r="CI132" s="750"/>
      <c r="CJ132" s="750"/>
      <c r="CK132" s="750"/>
      <c r="CL132" s="750"/>
      <c r="CM132" s="750"/>
      <c r="CN132" s="750"/>
      <c r="CO132" s="750"/>
      <c r="CP132" s="750"/>
      <c r="CQ132" s="750"/>
      <c r="CR132" s="750"/>
      <c r="CS132" s="750"/>
      <c r="CT132" s="750"/>
      <c r="CU132" s="750"/>
      <c r="CV132" s="750"/>
      <c r="CW132" s="750"/>
      <c r="CX132" s="750"/>
      <c r="CY132" s="750"/>
      <c r="CZ132" s="750"/>
      <c r="DA132" s="750"/>
      <c r="DB132" s="750"/>
      <c r="DC132" s="750"/>
      <c r="DD132" s="750"/>
      <c r="DE132" s="750"/>
      <c r="DF132" s="750"/>
      <c r="DG132" s="750"/>
      <c r="DH132" s="750"/>
      <c r="DI132" s="750"/>
      <c r="DJ132" s="750"/>
      <c r="DK132" s="750"/>
      <c r="DL132" s="750"/>
      <c r="DM132" s="750"/>
      <c r="DN132" s="750"/>
      <c r="DO132" s="750"/>
      <c r="DP132" s="750"/>
      <c r="DQ132" s="750"/>
      <c r="DR132" s="750"/>
      <c r="DS132" s="750"/>
      <c r="DT132" s="750"/>
      <c r="DU132" s="750"/>
      <c r="DV132" s="750"/>
      <c r="DW132" s="750"/>
      <c r="DX132" s="750"/>
      <c r="DY132" s="750"/>
      <c r="DZ132" s="750"/>
      <c r="EA132" s="750"/>
      <c r="EB132" s="750"/>
      <c r="EC132" s="750"/>
      <c r="ED132" s="750"/>
      <c r="EE132" s="750"/>
      <c r="EF132" s="750"/>
      <c r="EG132" s="750"/>
    </row>
    <row r="133" spans="1:137" s="633" customFormat="1" ht="15" customHeight="1">
      <c r="A133" s="744" t="str" cm="1">
        <f t="array" ref="A133">_xlfn.XLOOKUP(D133, '⭐ SD-SUM-BBALL ⚾'!$G$1:G355, '⭐ SD-SUM-BBALL ⚾'!$A$1:A355)</f>
        <v>X-ERIC-RET</v>
      </c>
      <c r="B133" s="744" t="str" cm="1">
        <f t="array" ref="B133">_xlfn.XLOOKUP(D133, '⭐ SD-SUM-BBALL ⚾'!$G$1:G355, '⭐ SD-SUM-BBALL ⚾'!$C$1:C355)</f>
        <v>Y-ERIC</v>
      </c>
      <c r="C133" s="744" t="str" cm="1">
        <f t="array" ref="C133">_xlfn.XLOOKUP(D133, '⭐ SD-SUM-BBALL ⚾'!$G$1:G355, '⭐ SD-SUM-BBALL ⚾'!$F$1:F355)</f>
        <v>USBDZPIT-S</v>
      </c>
      <c r="D133" s="744" t="s">
        <v>3452</v>
      </c>
      <c r="E133" s="634" cm="1">
        <f t="array" ref="E133">_xlfn.XLOOKUP(D133, '⭐ SD-SUM-BBALL ⚾'!$G$1:G358, '⭐ SD-SUM-BBALL ⚾'!$Y$1:Y358)</f>
        <v>721</v>
      </c>
      <c r="F133" s="744" t="str" cm="1">
        <f t="array" ref="F133">_xlfn.XLOOKUP(D133, '⭐ SD-SUM-BBALL ⚾'!$G$1:$G357, '⭐ SD-SUM-BBALL ⚾'!M$1:$M357)</f>
        <v>crossroadsbaseballseries@gmail.com</v>
      </c>
      <c r="G133" s="744" t="str" cm="1">
        <f t="array" ref="G133">IF(_xlfn.XLOOKUP(D133, '⭐ SD-SUM-BBALL ⚾'!$G$1:$G362, '⭐ SD-SUM-BBALL ⚾'!$N$1:N362)=0, " ", _xlfn.XLOOKUP(D133, '⭐ SD-SUM-BBALL ⚾'!$G$1:$G362, '⭐ SD-SUM-BBALL ⚾'!$N$1:N362))</f>
        <v>tjones@rawlingstigers.com</v>
      </c>
      <c r="H133" s="635" t="str" cm="1">
        <f t="array" ref="H133">_xlfn.XLOOKUP(D133, '⭐ SD-SUM-BBALL ⚾'!$G$1:$G509, '⭐ SD-SUM-BBALL ⚾'!$H$1:$H509)</f>
        <v>Friendship Park</v>
      </c>
      <c r="I133" s="635" t="str" cm="1">
        <f t="array" ref="I133">_xlfn.XLOOKUP(D133, '⭐ SD-SUM-BBALL ⚾'!$G$1:$G509, '⭐ SD-SUM-BBALL ⚾'!$AO$1:AO509)</f>
        <v>1340 Hunter Road Verona, PA 15247</v>
      </c>
      <c r="J133" s="635" t="str" cm="1">
        <f t="array" ref="J133">_xlfn.XLOOKUP(D133, '⭐ SD-SUM-BBALL ⚾'!$G$1:$G509, '⭐ SD-SUM-BBALL ⚾'!$V$1:V509)</f>
        <v>412-889-4899</v>
      </c>
      <c r="K133" s="744" t="str" cm="1">
        <f t="array" ref="K133">IF(_xlfn.XLOOKUP(D133, '⭐ SD-SUM-BBALL ⚾'!$G$1:$G362, '⭐ SD-SUM-BBALL ⚾'!$O$1:O362)=0, " ", _xlfn.XLOOKUP(D133, '⭐ SD-SUM-BBALL ⚾'!$G$1:$G362, '⭐ SD-SUM-BBALL ⚾'!$O$1:O362))</f>
        <v>Tim</v>
      </c>
      <c r="L133" s="744" t="str" cm="1">
        <f t="array" ref="L133">IF(_xlfn.XLOOKUP(D133, '⭐ SD-SUM-BBALL ⚾'!$G$1:$G362, '⭐ SD-SUM-BBALL ⚾'!$P$1:P362)=0, " ", _xlfn.XLOOKUP(D133, '⭐ SD-SUM-BBALL ⚾'!$G$1:$G362, '⭐ SD-SUM-BBALL ⚾'!$P$1:P362))</f>
        <v>Jones</v>
      </c>
      <c r="M133" s="748"/>
      <c r="N133" s="745" t="b">
        <v>1</v>
      </c>
      <c r="O133" s="745" t="b">
        <v>1</v>
      </c>
      <c r="P133" s="745" t="b">
        <v>1</v>
      </c>
      <c r="Q133" s="745" t="b">
        <v>1</v>
      </c>
      <c r="R133" s="745" t="b">
        <v>1</v>
      </c>
      <c r="S133" s="745" t="b">
        <v>1</v>
      </c>
      <c r="T133" s="745" t="b">
        <v>1</v>
      </c>
      <c r="U133" s="745" t="b">
        <v>1</v>
      </c>
      <c r="V133" s="745" t="b">
        <v>1</v>
      </c>
      <c r="W133" s="745" t="b">
        <v>1</v>
      </c>
      <c r="X133" s="745" t="b">
        <v>1</v>
      </c>
      <c r="Y133" s="745" t="b">
        <v>1</v>
      </c>
      <c r="Z133" s="745" t="b">
        <v>1</v>
      </c>
      <c r="AA133" s="745" t="b">
        <v>0</v>
      </c>
      <c r="AB133" s="745" t="b">
        <v>1</v>
      </c>
      <c r="AC133" s="745" t="b">
        <v>1</v>
      </c>
      <c r="AD133" s="745" t="b">
        <v>1</v>
      </c>
      <c r="AE133" s="745" t="b">
        <v>0</v>
      </c>
      <c r="AF133" s="748"/>
      <c r="AG133" s="746">
        <f>E133</f>
        <v>721</v>
      </c>
      <c r="AH133" s="746">
        <v>2</v>
      </c>
      <c r="AI133" s="746"/>
      <c r="AJ133" s="636">
        <v>3</v>
      </c>
      <c r="AK133" s="637">
        <v>4</v>
      </c>
      <c r="AL133" s="637">
        <v>5</v>
      </c>
      <c r="AM133" s="638">
        <v>5</v>
      </c>
      <c r="AN133" s="638">
        <v>5</v>
      </c>
      <c r="AO133" s="638">
        <v>6</v>
      </c>
      <c r="AP133" s="638">
        <v>7</v>
      </c>
      <c r="AQ133" s="637">
        <v>8</v>
      </c>
      <c r="AR133" s="638">
        <v>12</v>
      </c>
      <c r="AS133" s="638">
        <v>13</v>
      </c>
      <c r="AT133" s="638">
        <v>16</v>
      </c>
      <c r="AU133" s="639">
        <v>19</v>
      </c>
      <c r="AV133" s="747"/>
      <c r="AW133" s="746"/>
      <c r="AX133" s="748"/>
      <c r="AY133" s="750"/>
      <c r="AZ133" s="750"/>
      <c r="BA133" s="750"/>
      <c r="BB133" s="750"/>
      <c r="BC133" s="750"/>
      <c r="BD133" s="750"/>
      <c r="BE133" s="750"/>
      <c r="BF133" s="750"/>
      <c r="BG133" s="750"/>
      <c r="BH133" s="750"/>
      <c r="BI133" s="750"/>
      <c r="BJ133" s="750"/>
      <c r="BK133" s="750"/>
      <c r="BL133" s="750"/>
      <c r="BM133" s="750"/>
      <c r="BN133" s="750"/>
      <c r="BO133" s="750"/>
      <c r="BP133" s="750"/>
      <c r="BQ133" s="750"/>
      <c r="BR133" s="750"/>
      <c r="BS133" s="750"/>
      <c r="BT133" s="750"/>
      <c r="BU133" s="750"/>
      <c r="BV133" s="750"/>
      <c r="BW133" s="750"/>
      <c r="BX133" s="750"/>
      <c r="BY133" s="750"/>
      <c r="BZ133" s="750"/>
      <c r="CA133" s="750"/>
      <c r="CB133" s="750"/>
      <c r="CC133" s="750"/>
      <c r="CD133" s="750"/>
      <c r="CE133" s="750"/>
      <c r="CF133" s="750"/>
      <c r="CG133" s="750"/>
      <c r="CH133" s="750"/>
      <c r="CI133" s="750"/>
      <c r="CJ133" s="750"/>
      <c r="CK133" s="750"/>
      <c r="CL133" s="750"/>
      <c r="CM133" s="750"/>
      <c r="CN133" s="750"/>
      <c r="CO133" s="750"/>
      <c r="CP133" s="750"/>
      <c r="CQ133" s="750"/>
      <c r="CR133" s="750"/>
      <c r="CS133" s="750"/>
      <c r="CT133" s="750"/>
      <c r="CU133" s="750"/>
      <c r="CV133" s="750"/>
      <c r="CW133" s="750"/>
      <c r="CX133" s="750"/>
      <c r="CY133" s="750"/>
      <c r="CZ133" s="750"/>
      <c r="DA133" s="750"/>
      <c r="DB133" s="750"/>
      <c r="DC133" s="750"/>
      <c r="DD133" s="750"/>
      <c r="DE133" s="750"/>
      <c r="DF133" s="750"/>
      <c r="DG133" s="750"/>
      <c r="DH133" s="750"/>
      <c r="DI133" s="750"/>
      <c r="DJ133" s="750"/>
      <c r="DK133" s="750"/>
      <c r="DL133" s="750"/>
      <c r="DM133" s="750"/>
      <c r="DN133" s="750"/>
      <c r="DO133" s="750"/>
      <c r="DP133" s="750"/>
      <c r="DQ133" s="750"/>
      <c r="DR133" s="750"/>
      <c r="DS133" s="750"/>
      <c r="DT133" s="750"/>
      <c r="DU133" s="750"/>
      <c r="DV133" s="750"/>
      <c r="DW133" s="750"/>
      <c r="DX133" s="750"/>
      <c r="DY133" s="750"/>
      <c r="DZ133" s="750"/>
      <c r="EA133" s="750"/>
      <c r="EB133" s="750"/>
      <c r="EC133" s="750"/>
      <c r="ED133" s="750"/>
      <c r="EE133" s="750"/>
      <c r="EF133" s="750"/>
      <c r="EG133" s="750"/>
    </row>
    <row r="134" spans="1:137" s="633" customFormat="1" ht="15" customHeight="1">
      <c r="A134" s="744" t="str" cm="1">
        <f t="array" ref="A134">_xlfn.XLOOKUP(D134, '⭐ SD-SUM-BBALL ⚾'!$G$1:G357, '⭐ SD-SUM-BBALL ⚾'!$A$1:A357)</f>
        <v>X-ERIC-RET</v>
      </c>
      <c r="B134" s="744" t="str" cm="1">
        <f t="array" ref="B134">_xlfn.XLOOKUP(D134, '⭐ SD-SUM-BBALL ⚾'!$G$1:G357, '⭐ SD-SUM-BBALL ⚾'!$C$1:C357)</f>
        <v>Y-ERIC</v>
      </c>
      <c r="C134" s="744" t="str" cm="1">
        <f t="array" ref="C134">_xlfn.XLOOKUP(D134, '⭐ SD-SUM-BBALL ⚾'!$G$1:G357, '⭐ SD-SUM-BBALL ⚾'!$F$1:F357)</f>
        <v>USBDZPH-S</v>
      </c>
      <c r="D134" s="744" t="s">
        <v>3462</v>
      </c>
      <c r="E134" s="634" cm="1">
        <f t="array" ref="E134">_xlfn.XLOOKUP(D134, '⭐ SD-SUM-BBALL ⚾'!$G$1:G360, '⭐ SD-SUM-BBALL ⚾'!$Y$1:Y360)</f>
        <v>721</v>
      </c>
      <c r="F134" s="744" t="str" cm="1">
        <f t="array" ref="F134">_xlfn.XLOOKUP(D134, '⭐ SD-SUM-BBALL ⚾'!$G$1:$G359, '⭐ SD-SUM-BBALL ⚾'!M$1:$M359)</f>
        <v>crossroadsbaseballseries@gmail.com</v>
      </c>
      <c r="G134" s="744" t="str" cm="1">
        <f t="array" ref="G134">IF(_xlfn.XLOOKUP(D134, '⭐ SD-SUM-BBALL ⚾'!$G$1:$G364, '⭐ SD-SUM-BBALL ⚾'!$N$1:N364)=0, " ", _xlfn.XLOOKUP(D134, '⭐ SD-SUM-BBALL ⚾'!$G$1:$G364, '⭐ SD-SUM-BBALL ⚾'!$N$1:N364))</f>
        <v>ncg@nelsongord.com</v>
      </c>
      <c r="H134" s="635" t="str" cm="1">
        <f t="array" ref="H134">_xlfn.XLOOKUP(D134, '⭐ SD-SUM-BBALL ⚾'!$G$1:$G510, '⭐ SD-SUM-BBALL ⚾'!$H$1:$H510)</f>
        <v>Phantom Field</v>
      </c>
      <c r="I134" s="635" t="str" cm="1">
        <f t="array" ref="I134">_xlfn.XLOOKUP(D134, '⭐ SD-SUM-BBALL ⚾'!$G$1:$G510, '⭐ SD-SUM-BBALL ⚾'!$AO$1:AO510)</f>
        <v>536 N. Schoenbeck Rd. Arlington Heights, IL 60004</v>
      </c>
      <c r="J134" s="635" t="str" cm="1">
        <f t="array" ref="J134">_xlfn.XLOOKUP(D134, '⭐ SD-SUM-BBALL ⚾'!$G$1:$G510, '⭐ SD-SUM-BBALL ⚾'!$V$1:V510)</f>
        <v>847-877-1117</v>
      </c>
      <c r="K134" s="744" t="str" cm="1">
        <f t="array" ref="K134">IF(_xlfn.XLOOKUP(D134, '⭐ SD-SUM-BBALL ⚾'!$G$1:$G364, '⭐ SD-SUM-BBALL ⚾'!$O$1:O364)=0, " ", _xlfn.XLOOKUP(D134, '⭐ SD-SUM-BBALL ⚾'!$G$1:$G364, '⭐ SD-SUM-BBALL ⚾'!$O$1:O364))</f>
        <v>Nelson</v>
      </c>
      <c r="L134" s="744" t="str" cm="1">
        <f t="array" ref="L134">IF(_xlfn.XLOOKUP(D134, '⭐ SD-SUM-BBALL ⚾'!$G$1:$G364, '⭐ SD-SUM-BBALL ⚾'!$P$1:P364)=0, " ", _xlfn.XLOOKUP(D134, '⭐ SD-SUM-BBALL ⚾'!$G$1:$G364, '⭐ SD-SUM-BBALL ⚾'!$P$1:P364))</f>
        <v>Gord</v>
      </c>
      <c r="M134" s="748"/>
      <c r="N134" s="745" t="b">
        <v>1</v>
      </c>
      <c r="O134" s="745" t="b">
        <v>1</v>
      </c>
      <c r="P134" s="745" t="b">
        <v>1</v>
      </c>
      <c r="Q134" s="745" t="b">
        <v>1</v>
      </c>
      <c r="R134" s="745" t="b">
        <v>1</v>
      </c>
      <c r="S134" s="745" t="b">
        <v>1</v>
      </c>
      <c r="T134" s="745" t="b">
        <v>1</v>
      </c>
      <c r="U134" s="745" t="b">
        <v>1</v>
      </c>
      <c r="V134" s="745" t="b">
        <v>1</v>
      </c>
      <c r="W134" s="745" t="b">
        <v>1</v>
      </c>
      <c r="X134" s="745" t="b">
        <v>1</v>
      </c>
      <c r="Y134" s="745" t="b">
        <v>1</v>
      </c>
      <c r="Z134" s="745" t="b">
        <v>1</v>
      </c>
      <c r="AA134" s="745" t="b">
        <v>0</v>
      </c>
      <c r="AB134" s="745" t="b">
        <v>1</v>
      </c>
      <c r="AC134" s="745" t="b">
        <v>1</v>
      </c>
      <c r="AD134" s="745" t="b">
        <v>1</v>
      </c>
      <c r="AE134" s="745" t="b">
        <v>0</v>
      </c>
      <c r="AF134" s="748"/>
      <c r="AG134" s="746">
        <f>E134</f>
        <v>721</v>
      </c>
      <c r="AH134" s="746">
        <v>1</v>
      </c>
      <c r="AI134" s="746"/>
      <c r="AJ134" s="636">
        <v>1</v>
      </c>
      <c r="AK134" s="637">
        <v>1</v>
      </c>
      <c r="AL134" s="637">
        <v>3</v>
      </c>
      <c r="AM134" s="638">
        <v>3</v>
      </c>
      <c r="AN134" s="638">
        <v>4</v>
      </c>
      <c r="AO134" s="638">
        <v>5</v>
      </c>
      <c r="AP134" s="638">
        <v>7</v>
      </c>
      <c r="AQ134" s="637">
        <v>9</v>
      </c>
      <c r="AR134" s="638">
        <v>13</v>
      </c>
      <c r="AS134" s="638">
        <v>14</v>
      </c>
      <c r="AT134" s="638">
        <v>18</v>
      </c>
      <c r="AU134" s="639">
        <v>18</v>
      </c>
      <c r="AV134" s="747"/>
      <c r="AW134" s="746"/>
      <c r="AX134" s="748"/>
      <c r="AY134" s="750"/>
      <c r="AZ134" s="750"/>
      <c r="BA134" s="750"/>
      <c r="BB134" s="750"/>
      <c r="BC134" s="750"/>
      <c r="BD134" s="750"/>
      <c r="BE134" s="750"/>
      <c r="BF134" s="750"/>
      <c r="BG134" s="750"/>
      <c r="BH134" s="750"/>
      <c r="BI134" s="750"/>
      <c r="BJ134" s="750"/>
      <c r="BK134" s="750"/>
      <c r="BL134" s="750"/>
      <c r="BM134" s="750"/>
      <c r="BN134" s="750"/>
      <c r="BO134" s="750"/>
      <c r="BP134" s="750"/>
      <c r="BQ134" s="750"/>
      <c r="BR134" s="750"/>
      <c r="BS134" s="750"/>
      <c r="BT134" s="750"/>
      <c r="BU134" s="750"/>
      <c r="BV134" s="750"/>
      <c r="BW134" s="750"/>
      <c r="BX134" s="750"/>
      <c r="BY134" s="750"/>
      <c r="BZ134" s="750"/>
      <c r="CA134" s="750"/>
      <c r="CB134" s="750"/>
      <c r="CC134" s="750"/>
      <c r="CD134" s="750"/>
      <c r="CE134" s="750"/>
      <c r="CF134" s="750"/>
      <c r="CG134" s="750"/>
      <c r="CH134" s="750"/>
      <c r="CI134" s="750"/>
      <c r="CJ134" s="750"/>
      <c r="CK134" s="750"/>
      <c r="CL134" s="750"/>
      <c r="CM134" s="750"/>
      <c r="CN134" s="750"/>
      <c r="CO134" s="750"/>
      <c r="CP134" s="750"/>
      <c r="CQ134" s="750"/>
      <c r="CR134" s="750"/>
      <c r="CS134" s="750"/>
      <c r="CT134" s="750"/>
      <c r="CU134" s="750"/>
      <c r="CV134" s="750"/>
      <c r="CW134" s="750"/>
      <c r="CX134" s="750"/>
      <c r="CY134" s="750"/>
      <c r="CZ134" s="750"/>
      <c r="DA134" s="750"/>
      <c r="DB134" s="750"/>
      <c r="DC134" s="750"/>
      <c r="DD134" s="750"/>
      <c r="DE134" s="750"/>
      <c r="DF134" s="750"/>
      <c r="DG134" s="750"/>
      <c r="DH134" s="750"/>
      <c r="DI134" s="750"/>
      <c r="DJ134" s="750"/>
      <c r="DK134" s="750"/>
      <c r="DL134" s="750"/>
      <c r="DM134" s="750"/>
      <c r="DN134" s="750"/>
      <c r="DO134" s="750"/>
      <c r="DP134" s="750"/>
      <c r="DQ134" s="750"/>
      <c r="DR134" s="750"/>
      <c r="DS134" s="750"/>
      <c r="DT134" s="750"/>
      <c r="DU134" s="750"/>
      <c r="DV134" s="750"/>
      <c r="DW134" s="750"/>
      <c r="DX134" s="750"/>
      <c r="DY134" s="750"/>
      <c r="DZ134" s="750"/>
      <c r="EA134" s="750"/>
      <c r="EB134" s="750"/>
      <c r="EC134" s="750"/>
      <c r="ED134" s="750"/>
      <c r="EE134" s="750"/>
      <c r="EF134" s="750"/>
      <c r="EG134" s="750"/>
    </row>
    <row r="135" spans="1:137" s="633" customFormat="1" ht="15" customHeight="1">
      <c r="A135" s="744" t="str" cm="1">
        <f t="array" ref="A135">_xlfn.XLOOKUP(D135, '⭐ SD-SUM-BBALL ⚾'!$G$1:G367, '⭐ SD-SUM-BBALL ⚾'!$A$1:A367)</f>
        <v>X-ERIC-RET</v>
      </c>
      <c r="B135" s="744" t="str" cm="1">
        <f t="array" ref="B135">_xlfn.XLOOKUP(D135, '⭐ SD-SUM-BBALL ⚾'!$G$1:G367, '⭐ SD-SUM-BBALL ⚾'!$C$1:C367)</f>
        <v>Y-ERIC</v>
      </c>
      <c r="C135" s="744" t="str" cm="1">
        <f t="array" ref="C135">_xlfn.XLOOKUP(D135, '⭐ SD-SUM-BBALL ⚾'!$G$1:G367, '⭐ SD-SUM-BBALL ⚾'!$F$1:F367)</f>
        <v>USBDZWBA-S</v>
      </c>
      <c r="D135" s="744" t="s">
        <v>3467</v>
      </c>
      <c r="E135" s="634" cm="1">
        <f t="array" ref="E135">_xlfn.XLOOKUP(D135, '⭐ SD-SUM-BBALL ⚾'!$G$1:G376, '⭐ SD-SUM-BBALL ⚾'!$Y$1:Y376)</f>
        <v>721</v>
      </c>
      <c r="F135" s="744" t="str" cm="1">
        <f t="array" ref="F135">_xlfn.XLOOKUP(D135, '⭐ SD-SUM-BBALL ⚾'!$G$1:$G372, '⭐ SD-SUM-BBALL ⚾'!M$1:$M372)</f>
        <v>crossroadsbaseballseries@gmail.com</v>
      </c>
      <c r="G135" s="744" t="str" cm="1">
        <f t="array" ref="G135">IF(_xlfn.XLOOKUP(D135, '⭐ SD-SUM-BBALL ⚾'!$G$1:$G378, '⭐ SD-SUM-BBALL ⚾'!$N$1:N378)=0, " ", _xlfn.XLOOKUP(D135, '⭐ SD-SUM-BBALL ⚾'!$G$1:$G378, '⭐ SD-SUM-BBALL ⚾'!$N$1:N378))</f>
        <v>ratcliffeb@trine.edu</v>
      </c>
      <c r="H135" s="635" cm="1">
        <f t="array" ref="H135">_xlfn.XLOOKUP(D135, '⭐ SD-SUM-BBALL ⚾'!$G$1:$G511, '⭐ SD-SUM-BBALL ⚾'!$H$1:$H511)</f>
        <v>0</v>
      </c>
      <c r="I135" s="635" t="str" cm="1">
        <f t="array" ref="I135">_xlfn.XLOOKUP(D135, '⭐ SD-SUM-BBALL ⚾'!$G$1:$G511, '⭐ SD-SUM-BBALL ⚾'!$AO$1:AO511)</f>
        <v>1701 Freeman St. Fort Wayne, IN 46802</v>
      </c>
      <c r="J135" s="635" t="str" cm="1">
        <f t="array" ref="J135">_xlfn.XLOOKUP(D135, '⭐ SD-SUM-BBALL ⚾'!$G$1:$G511, '⭐ SD-SUM-BBALL ⚾'!$V$1:V511)</f>
        <v>260-417-0026</v>
      </c>
      <c r="K135" s="744" t="str" cm="1">
        <f t="array" ref="K135">IF(_xlfn.XLOOKUP(D135, '⭐ SD-SUM-BBALL ⚾'!$G$1:$G379, '⭐ SD-SUM-BBALL ⚾'!$O$1:O379)=0, " ", _xlfn.XLOOKUP(D135, '⭐ SD-SUM-BBALL ⚾'!$G$1:$G379, '⭐ SD-SUM-BBALL ⚾'!$O$1:O379))</f>
        <v>Brett</v>
      </c>
      <c r="L135" s="744" t="str" cm="1">
        <f t="array" ref="L135">IF(_xlfn.XLOOKUP(D135, '⭐ SD-SUM-BBALL ⚾'!$G$1:$G379, '⭐ SD-SUM-BBALL ⚾'!$P$1:P379)=0, " ", _xlfn.XLOOKUP(D135, '⭐ SD-SUM-BBALL ⚾'!$G$1:$G379, '⭐ SD-SUM-BBALL ⚾'!$P$1:P379))</f>
        <v>Ratcliffe</v>
      </c>
      <c r="M135" s="748"/>
      <c r="N135" s="745" t="b">
        <v>1</v>
      </c>
      <c r="O135" s="745" t="b">
        <v>1</v>
      </c>
      <c r="P135" s="745" t="b">
        <v>1</v>
      </c>
      <c r="Q135" s="745" t="b">
        <v>1</v>
      </c>
      <c r="R135" s="745" t="b">
        <v>1</v>
      </c>
      <c r="S135" s="745" t="b">
        <v>1</v>
      </c>
      <c r="T135" s="745" t="b">
        <v>1</v>
      </c>
      <c r="U135" s="745" t="b">
        <v>1</v>
      </c>
      <c r="V135" s="745" t="b">
        <v>1</v>
      </c>
      <c r="W135" s="745" t="b">
        <v>1</v>
      </c>
      <c r="X135" s="745" t="b">
        <v>1</v>
      </c>
      <c r="Y135" s="745" t="b">
        <v>1</v>
      </c>
      <c r="Z135" s="745" t="b">
        <v>1</v>
      </c>
      <c r="AA135" s="745" t="b">
        <v>0</v>
      </c>
      <c r="AB135" s="745" t="b">
        <v>1</v>
      </c>
      <c r="AC135" s="745" t="b">
        <v>1</v>
      </c>
      <c r="AD135" s="745" t="b">
        <v>1</v>
      </c>
      <c r="AE135" s="745" t="b">
        <v>0</v>
      </c>
      <c r="AF135" s="748"/>
      <c r="AG135" s="746">
        <f>E135</f>
        <v>721</v>
      </c>
      <c r="AH135" s="746">
        <v>5</v>
      </c>
      <c r="AI135" s="746"/>
      <c r="AJ135" s="636">
        <v>12</v>
      </c>
      <c r="AK135" s="637">
        <v>14</v>
      </c>
      <c r="AL135" s="637">
        <v>22</v>
      </c>
      <c r="AM135" s="638">
        <v>29</v>
      </c>
      <c r="AN135" s="638">
        <v>30</v>
      </c>
      <c r="AO135" s="638">
        <v>33</v>
      </c>
      <c r="AP135" s="638">
        <v>39</v>
      </c>
      <c r="AQ135" s="637">
        <v>45</v>
      </c>
      <c r="AR135" s="638">
        <v>53</v>
      </c>
      <c r="AS135" s="638">
        <v>61</v>
      </c>
      <c r="AT135" s="638">
        <v>69</v>
      </c>
      <c r="AU135" s="639">
        <v>75</v>
      </c>
      <c r="AV135" s="747"/>
      <c r="AW135" s="746"/>
      <c r="AX135" s="748"/>
      <c r="AY135" s="750"/>
      <c r="AZ135" s="750"/>
      <c r="BA135" s="750"/>
      <c r="BB135" s="750"/>
      <c r="BC135" s="750"/>
      <c r="BD135" s="750"/>
      <c r="BE135" s="750"/>
      <c r="BF135" s="750"/>
      <c r="BG135" s="750"/>
      <c r="BH135" s="750"/>
      <c r="BI135" s="750"/>
      <c r="BJ135" s="750"/>
      <c r="BK135" s="750"/>
      <c r="BL135" s="750"/>
      <c r="BM135" s="750"/>
      <c r="BN135" s="750"/>
      <c r="BO135" s="750"/>
      <c r="BP135" s="750"/>
      <c r="BQ135" s="750"/>
      <c r="BR135" s="750"/>
      <c r="BS135" s="750"/>
      <c r="BT135" s="750"/>
      <c r="BU135" s="750"/>
      <c r="BV135" s="750"/>
      <c r="BW135" s="750"/>
      <c r="BX135" s="750"/>
      <c r="BY135" s="750"/>
      <c r="BZ135" s="750"/>
      <c r="CA135" s="750"/>
      <c r="CB135" s="750"/>
      <c r="CC135" s="750"/>
      <c r="CD135" s="750"/>
      <c r="CE135" s="750"/>
      <c r="CF135" s="750"/>
      <c r="CG135" s="750"/>
      <c r="CH135" s="750"/>
      <c r="CI135" s="750"/>
      <c r="CJ135" s="750"/>
      <c r="CK135" s="750"/>
      <c r="CL135" s="750"/>
      <c r="CM135" s="750"/>
      <c r="CN135" s="750"/>
      <c r="CO135" s="750"/>
      <c r="CP135" s="750"/>
      <c r="CQ135" s="750"/>
      <c r="CR135" s="750"/>
      <c r="CS135" s="750"/>
      <c r="CT135" s="750"/>
      <c r="CU135" s="750"/>
      <c r="CV135" s="750"/>
      <c r="CW135" s="750"/>
      <c r="CX135" s="750"/>
      <c r="CY135" s="750"/>
      <c r="CZ135" s="750"/>
      <c r="DA135" s="750"/>
      <c r="DB135" s="750"/>
      <c r="DC135" s="750"/>
      <c r="DD135" s="750"/>
      <c r="DE135" s="750"/>
      <c r="DF135" s="750"/>
      <c r="DG135" s="750"/>
      <c r="DH135" s="750"/>
      <c r="DI135" s="750"/>
      <c r="DJ135" s="750"/>
      <c r="DK135" s="750"/>
      <c r="DL135" s="750"/>
      <c r="DM135" s="750"/>
      <c r="DN135" s="750"/>
      <c r="DO135" s="750"/>
      <c r="DP135" s="750"/>
      <c r="DQ135" s="750"/>
      <c r="DR135" s="750"/>
      <c r="DS135" s="750"/>
      <c r="DT135" s="750"/>
      <c r="DU135" s="750"/>
      <c r="DV135" s="750"/>
      <c r="DW135" s="750"/>
      <c r="DX135" s="750"/>
      <c r="DY135" s="750"/>
      <c r="DZ135" s="750"/>
      <c r="EA135" s="750"/>
      <c r="EB135" s="750"/>
      <c r="EC135" s="750"/>
      <c r="ED135" s="750"/>
      <c r="EE135" s="750"/>
      <c r="EF135" s="750"/>
      <c r="EG135" s="750"/>
    </row>
    <row r="136" spans="1:137" s="633" customFormat="1" ht="15" customHeight="1">
      <c r="A136" s="744" t="str" cm="1">
        <f t="array" ref="A136">_xlfn.XLOOKUP(D136, '⭐ SD-SUM-BBALL ⚾'!$G$1:G227, '⭐ SD-SUM-BBALL ⚾'!$A$1:A227)</f>
        <v>B-RET</v>
      </c>
      <c r="B136" s="744" t="str" cm="1">
        <f t="array" ref="B136">_xlfn.XLOOKUP(D136, '⭐ SD-SUM-BBALL ⚾'!$G$1:G227, '⭐ SD-SUM-BBALL ⚾'!$C$1:C227)</f>
        <v>D-RET</v>
      </c>
      <c r="C136" s="744" t="str" cm="1">
        <f t="array" ref="C136">_xlfn.XLOOKUP(D136, '⭐ SD-SUM-BBALL ⚾'!$G$1:G227, '⭐ SD-SUM-BBALL ⚾'!$F$1:F227)</f>
        <v>USBDBTJV2-S</v>
      </c>
      <c r="D136" s="744" t="s">
        <v>2739</v>
      </c>
      <c r="E136" s="634" cm="1">
        <f t="array" ref="E136">_xlfn.XLOOKUP(D136, '⭐ SD-SUM-BBALL ⚾'!$G$1:G218, '⭐ SD-SUM-BBALL ⚾'!$Y$1:Y218)</f>
        <v>728</v>
      </c>
      <c r="F136" s="744" t="str" cm="1">
        <f t="array" ref="F136">_xlfn.XLOOKUP(D136, '⭐ SD-SUM-BBALL ⚾'!$G$1:$G227, '⭐ SD-SUM-BBALL ⚾'!M$1:$M227)</f>
        <v>bernardo.otero@stjohns.k12.fl.us</v>
      </c>
      <c r="G136" s="744" t="str" cm="1">
        <f t="array" ref="G136">IF(_xlfn.XLOOKUP(D136, '⭐ SD-SUM-BBALL ⚾'!$G$1:$G219, '⭐ SD-SUM-BBALL ⚾'!$N$1:N219)=0, " ", _xlfn.XLOOKUP(D136, '⭐ SD-SUM-BBALL ⚾'!$G$1:$G219, '⭐ SD-SUM-BBALL ⚾'!$N$1:N219))</f>
        <v xml:space="preserve"> </v>
      </c>
      <c r="H136" s="635" cm="1">
        <f t="array" ref="H136">_xlfn.XLOOKUP(D136, '⭐ SD-SUM-BBALL ⚾'!$G$1:$G512, '⭐ SD-SUM-BBALL ⚾'!$H$1:$H512)</f>
        <v>0</v>
      </c>
      <c r="I136" s="635" t="str" cm="1">
        <f t="array" ref="I136">_xlfn.XLOOKUP(D136, '⭐ SD-SUM-BBALL ⚾'!$G$1:$G512, '⭐ SD-SUM-BBALL ⚾'!$AO$1:AO512)</f>
        <v>7399 Longleaf Pine Pkwy St. Johns, FL 32259</v>
      </c>
      <c r="J136" s="635" t="str" cm="1">
        <f t="array" ref="J136">_xlfn.XLOOKUP(D136, '⭐ SD-SUM-BBALL ⚾'!$G$1:$G512, '⭐ SD-SUM-BBALL ⚾'!$V$1:V512)</f>
        <v>904-525-9083</v>
      </c>
      <c r="K136" s="744" t="str" cm="1">
        <f t="array" ref="K136">IF(_xlfn.XLOOKUP(D136, '⭐ SD-SUM-BBALL ⚾'!$G$1:$G219, '⭐ SD-SUM-BBALL ⚾'!$O$1:O219)=0, " ", _xlfn.XLOOKUP(D136, '⭐ SD-SUM-BBALL ⚾'!$G$1:$G219, '⭐ SD-SUM-BBALL ⚾'!$O$1:O219))</f>
        <v>Bernardo</v>
      </c>
      <c r="L136" s="744" t="str" cm="1">
        <f t="array" ref="L136">IF(_xlfn.XLOOKUP(D136, '⭐ SD-SUM-BBALL ⚾'!$G$1:$G219, '⭐ SD-SUM-BBALL ⚾'!$P$1:P219)=0, " ", _xlfn.XLOOKUP(D136, '⭐ SD-SUM-BBALL ⚾'!$G$1:$G219, '⭐ SD-SUM-BBALL ⚾'!$P$1:P219))</f>
        <v>Otero</v>
      </c>
      <c r="M136" s="748"/>
      <c r="N136" s="745" t="b">
        <v>1</v>
      </c>
      <c r="O136" s="745" t="b">
        <v>1</v>
      </c>
      <c r="P136" s="745" t="b">
        <v>1</v>
      </c>
      <c r="Q136" s="745" t="b">
        <v>1</v>
      </c>
      <c r="R136" s="745" t="b">
        <v>1</v>
      </c>
      <c r="S136" s="745" t="b">
        <v>1</v>
      </c>
      <c r="T136" s="745" t="b">
        <v>1</v>
      </c>
      <c r="U136" s="745" t="b">
        <v>1</v>
      </c>
      <c r="V136" s="745" t="b">
        <v>1</v>
      </c>
      <c r="W136" s="745" t="b">
        <v>1</v>
      </c>
      <c r="X136" s="745" t="b">
        <v>1</v>
      </c>
      <c r="Y136" s="745" t="b">
        <v>1</v>
      </c>
      <c r="Z136" s="745" t="b">
        <v>1</v>
      </c>
      <c r="AA136" s="745" t="b">
        <v>0</v>
      </c>
      <c r="AB136" s="745" t="b">
        <v>0</v>
      </c>
      <c r="AC136" s="745" t="b">
        <v>0</v>
      </c>
      <c r="AD136" s="745" t="b">
        <v>0</v>
      </c>
      <c r="AE136" s="745" t="b">
        <v>0</v>
      </c>
      <c r="AF136" s="748"/>
      <c r="AG136" s="746">
        <f>E136</f>
        <v>728</v>
      </c>
      <c r="AH136" s="746">
        <v>3</v>
      </c>
      <c r="AI136" s="746"/>
      <c r="AJ136" s="636">
        <v>11</v>
      </c>
      <c r="AK136" s="637">
        <v>14</v>
      </c>
      <c r="AL136" s="637">
        <v>18</v>
      </c>
      <c r="AM136" s="638">
        <v>19</v>
      </c>
      <c r="AN136" s="638">
        <v>21</v>
      </c>
      <c r="AO136" s="638">
        <v>28</v>
      </c>
      <c r="AP136" s="638">
        <v>29</v>
      </c>
      <c r="AQ136" s="637">
        <v>34</v>
      </c>
      <c r="AR136" s="638">
        <v>35</v>
      </c>
      <c r="AS136" s="638">
        <v>38</v>
      </c>
      <c r="AT136" s="638">
        <v>42</v>
      </c>
      <c r="AU136" s="639">
        <v>45</v>
      </c>
      <c r="AV136" s="747"/>
      <c r="AW136" s="746"/>
      <c r="AX136" s="748"/>
      <c r="AY136" s="744"/>
      <c r="AZ136" s="744"/>
      <c r="BA136" s="744"/>
      <c r="BB136" s="744"/>
      <c r="BC136" s="744"/>
      <c r="BD136" s="744"/>
      <c r="BE136" s="744"/>
      <c r="BF136" s="744"/>
      <c r="BG136" s="744"/>
      <c r="BH136" s="744"/>
      <c r="BI136" s="744"/>
      <c r="BJ136" s="744"/>
      <c r="BK136" s="744"/>
      <c r="BL136" s="744"/>
      <c r="BM136" s="744"/>
      <c r="BN136" s="744"/>
      <c r="BO136" s="744"/>
      <c r="BP136" s="744"/>
      <c r="BQ136" s="744"/>
      <c r="BR136" s="744"/>
      <c r="BS136" s="744"/>
      <c r="BT136" s="744"/>
      <c r="BU136" s="744"/>
      <c r="BV136" s="744"/>
      <c r="BW136" s="744"/>
      <c r="BX136" s="744"/>
      <c r="BY136" s="744"/>
      <c r="BZ136" s="744"/>
      <c r="CA136" s="744"/>
      <c r="CB136" s="744"/>
      <c r="CC136" s="744"/>
      <c r="CD136" s="744"/>
      <c r="CE136" s="744"/>
      <c r="CF136" s="744"/>
      <c r="CG136" s="744"/>
      <c r="CH136" s="744"/>
      <c r="CI136" s="744"/>
      <c r="CJ136" s="744"/>
      <c r="CK136" s="744"/>
      <c r="CL136" s="744"/>
      <c r="CM136" s="744"/>
      <c r="CN136" s="744"/>
      <c r="CO136" s="744"/>
      <c r="CP136" s="744"/>
      <c r="CQ136" s="744"/>
      <c r="CR136" s="744"/>
      <c r="CS136" s="744"/>
      <c r="CT136" s="744"/>
      <c r="CU136" s="744"/>
      <c r="CV136" s="744"/>
      <c r="CW136" s="744"/>
      <c r="CX136" s="744"/>
      <c r="CY136" s="744"/>
      <c r="CZ136" s="744"/>
      <c r="DA136" s="744"/>
      <c r="DB136" s="744"/>
      <c r="DC136" s="744"/>
      <c r="DD136" s="744"/>
      <c r="DE136" s="744"/>
      <c r="DF136" s="744"/>
      <c r="DG136" s="744"/>
      <c r="DH136" s="744"/>
      <c r="DI136" s="744"/>
      <c r="DJ136" s="744"/>
      <c r="DK136" s="744"/>
      <c r="DL136" s="744"/>
      <c r="DM136" s="744"/>
      <c r="DN136" s="744"/>
      <c r="DO136" s="744"/>
      <c r="DP136" s="744"/>
      <c r="DQ136" s="744"/>
      <c r="DR136" s="744"/>
      <c r="DS136" s="744"/>
      <c r="DT136" s="744"/>
      <c r="DU136" s="744"/>
      <c r="DV136" s="744"/>
      <c r="DW136" s="744"/>
      <c r="DX136" s="744"/>
      <c r="DY136" s="744"/>
      <c r="DZ136" s="744"/>
      <c r="EA136" s="744"/>
      <c r="EB136" s="744"/>
      <c r="EC136" s="744"/>
      <c r="ED136" s="744"/>
      <c r="EE136" s="744"/>
      <c r="EF136" s="744"/>
      <c r="EG136" s="744"/>
    </row>
    <row r="137" spans="1:137" s="633" customFormat="1" ht="15" customHeight="1">
      <c r="A137" s="744" t="str" cm="1">
        <f t="array" ref="A137">_xlfn.XLOOKUP(D137, '⭐ SD-SUM-BBALL ⚾'!$G$1:G333, '⭐ SD-SUM-BBALL ⚾'!$A$1:A333)</f>
        <v>B-RET</v>
      </c>
      <c r="B137" s="744" t="str" cm="1">
        <f t="array" ref="B137">_xlfn.XLOOKUP(D137, '⭐ SD-SUM-BBALL ⚾'!$G$1:G333, '⭐ SD-SUM-BBALL ⚾'!$C$1:C333)</f>
        <v>C-2ND</v>
      </c>
      <c r="C137" s="744" t="str" cm="1">
        <f t="array" ref="C137">_xlfn.XLOOKUP(D137, '⭐ SD-SUM-BBALL ⚾'!$G$1:G333, '⭐ SD-SUM-BBALL ⚾'!$F$1:F333)</f>
        <v>USBDDRY-S</v>
      </c>
      <c r="D137" s="744" t="s">
        <v>2765</v>
      </c>
      <c r="E137" s="634" cm="1">
        <f t="array" ref="E137">_xlfn.XLOOKUP(D137, '⭐ SD-SUM-BBALL ⚾'!$G$1:G235, '⭐ SD-SUM-BBALL ⚾'!$Y$1:Y235)</f>
        <v>728</v>
      </c>
      <c r="F137" s="744" t="str" cm="1">
        <f t="array" ref="F137">_xlfn.XLOOKUP(D137, '⭐ SD-SUM-BBALL ⚾'!$G$1:$G333, '⭐ SD-SUM-BBALL ⚾'!M$1:$M333)</f>
        <v>jpascarella75@live.com</v>
      </c>
      <c r="G137" s="744" t="str" cm="1">
        <f t="array" ref="G137">IF(_xlfn.XLOOKUP(D137, '⭐ SD-SUM-BBALL ⚾'!$G$1:$G318, '⭐ SD-SUM-BBALL ⚾'!$N$1:N318)=0, " ", _xlfn.XLOOKUP(D137, '⭐ SD-SUM-BBALL ⚾'!$G$1:$G318, '⭐ SD-SUM-BBALL ⚾'!$N$1:N318))</f>
        <v xml:space="preserve"> </v>
      </c>
      <c r="H137" s="635" cm="1">
        <f t="array" ref="H137">_xlfn.XLOOKUP(D137, '⭐ SD-SUM-BBALL ⚾'!$G$1:$G514, '⭐ SD-SUM-BBALL ⚾'!$H$1:$H514)</f>
        <v>0</v>
      </c>
      <c r="I137" s="635" t="str" cm="1">
        <f t="array" ref="I137">_xlfn.XLOOKUP(D137, '⭐ SD-SUM-BBALL ⚾'!$G$1:$G513, '⭐ SD-SUM-BBALL ⚾'!$AO$1:AO513)</f>
        <v>118 Freeville Rd Dryden, NY 13053</v>
      </c>
      <c r="J137" s="635" t="str" cm="1">
        <f t="array" ref="J137">_xlfn.XLOOKUP(D137, '⭐ SD-SUM-BBALL ⚾'!$G$1:$G513, '⭐ SD-SUM-BBALL ⚾'!$V$1:V513)</f>
        <v>607-339-9432</v>
      </c>
      <c r="K137" s="744" t="str" cm="1">
        <f t="array" ref="K137">IF(_xlfn.XLOOKUP(D137, '⭐ SD-SUM-BBALL ⚾'!$G$1:$G319, '⭐ SD-SUM-BBALL ⚾'!$O$1:O319)=0, " ", _xlfn.XLOOKUP(D137, '⭐ SD-SUM-BBALL ⚾'!$G$1:$G319, '⭐ SD-SUM-BBALL ⚾'!$O$1:O319))</f>
        <v>John</v>
      </c>
      <c r="L137" s="744" t="str" cm="1">
        <f t="array" ref="L137">IF(_xlfn.XLOOKUP(D137, '⭐ SD-SUM-BBALL ⚾'!$G$1:$G319, '⭐ SD-SUM-BBALL ⚾'!$P$1:P319)=0, " ", _xlfn.XLOOKUP(D137, '⭐ SD-SUM-BBALL ⚾'!$G$1:$G319, '⭐ SD-SUM-BBALL ⚾'!$P$1:P319))</f>
        <v>Pascarella</v>
      </c>
      <c r="M137" s="748"/>
      <c r="N137" s="745" t="b">
        <v>1</v>
      </c>
      <c r="O137" s="745" t="b">
        <v>1</v>
      </c>
      <c r="P137" s="745" t="b">
        <v>1</v>
      </c>
      <c r="Q137" s="745" t="b">
        <v>1</v>
      </c>
      <c r="R137" s="745" t="b">
        <v>1</v>
      </c>
      <c r="S137" s="745" t="b">
        <v>1</v>
      </c>
      <c r="T137" s="745" t="b">
        <v>1</v>
      </c>
      <c r="U137" s="745" t="b">
        <v>0</v>
      </c>
      <c r="V137" s="745" t="b">
        <v>0</v>
      </c>
      <c r="W137" s="745" t="b">
        <v>0</v>
      </c>
      <c r="X137" s="745" t="b">
        <v>1</v>
      </c>
      <c r="Y137" s="745" t="b">
        <v>1</v>
      </c>
      <c r="Z137" s="745" t="b">
        <v>1</v>
      </c>
      <c r="AA137" s="745" t="b">
        <v>0</v>
      </c>
      <c r="AB137" s="745" t="b">
        <v>0</v>
      </c>
      <c r="AC137" s="745" t="b">
        <v>0</v>
      </c>
      <c r="AD137" s="745" t="b">
        <v>0</v>
      </c>
      <c r="AE137" s="745" t="b">
        <v>0</v>
      </c>
      <c r="AF137" s="748"/>
      <c r="AG137" s="746">
        <f>E137</f>
        <v>728</v>
      </c>
      <c r="AH137" s="746"/>
      <c r="AI137" s="746"/>
      <c r="AJ137" s="746"/>
      <c r="AK137" s="637">
        <v>0</v>
      </c>
      <c r="AL137" s="637">
        <v>8</v>
      </c>
      <c r="AM137" s="638">
        <v>14</v>
      </c>
      <c r="AN137" s="638">
        <v>19</v>
      </c>
      <c r="AO137" s="638">
        <v>22</v>
      </c>
      <c r="AP137" s="638">
        <v>27</v>
      </c>
      <c r="AQ137" s="637">
        <v>27</v>
      </c>
      <c r="AR137" s="638">
        <v>28</v>
      </c>
      <c r="AS137" s="638">
        <v>28</v>
      </c>
      <c r="AT137" s="638">
        <v>28</v>
      </c>
      <c r="AU137" s="639">
        <v>28</v>
      </c>
      <c r="AV137" s="747"/>
      <c r="AW137" s="746"/>
      <c r="AX137" s="748"/>
      <c r="AY137" s="744"/>
      <c r="AZ137" s="744"/>
      <c r="BA137" s="744"/>
      <c r="BB137" s="744"/>
      <c r="BC137" s="744"/>
      <c r="BD137" s="744"/>
      <c r="BE137" s="744"/>
      <c r="BF137" s="744"/>
      <c r="BG137" s="744"/>
      <c r="BH137" s="744"/>
      <c r="BI137" s="744"/>
      <c r="BJ137" s="744"/>
      <c r="BK137" s="744"/>
      <c r="BL137" s="744"/>
      <c r="BM137" s="744"/>
      <c r="BN137" s="744"/>
      <c r="BO137" s="744"/>
      <c r="BP137" s="744"/>
      <c r="BQ137" s="744"/>
      <c r="BR137" s="744"/>
      <c r="BS137" s="744"/>
      <c r="BT137" s="744"/>
      <c r="BU137" s="744"/>
      <c r="BV137" s="744"/>
      <c r="BW137" s="744"/>
      <c r="BX137" s="744"/>
      <c r="BY137" s="744"/>
      <c r="BZ137" s="744"/>
      <c r="CA137" s="744"/>
      <c r="CB137" s="744"/>
      <c r="CC137" s="744"/>
      <c r="CD137" s="744"/>
      <c r="CE137" s="744"/>
      <c r="CF137" s="744"/>
      <c r="CG137" s="744"/>
      <c r="CH137" s="744"/>
      <c r="CI137" s="744"/>
      <c r="CJ137" s="744"/>
      <c r="CK137" s="744"/>
      <c r="CL137" s="744"/>
      <c r="CM137" s="744"/>
      <c r="CN137" s="744"/>
      <c r="CO137" s="744"/>
      <c r="CP137" s="744"/>
      <c r="CQ137" s="744"/>
      <c r="CR137" s="744"/>
      <c r="CS137" s="744"/>
      <c r="CT137" s="744"/>
      <c r="CU137" s="744"/>
      <c r="CV137" s="744"/>
      <c r="CW137" s="744"/>
      <c r="CX137" s="744"/>
      <c r="CY137" s="744"/>
      <c r="CZ137" s="744"/>
      <c r="DA137" s="744"/>
      <c r="DB137" s="744"/>
      <c r="DC137" s="744"/>
      <c r="DD137" s="744"/>
      <c r="DE137" s="744"/>
      <c r="DF137" s="744"/>
      <c r="DG137" s="744"/>
      <c r="DH137" s="744"/>
      <c r="DI137" s="744"/>
      <c r="DJ137" s="744"/>
      <c r="DK137" s="744"/>
      <c r="DL137" s="744"/>
      <c r="DM137" s="744"/>
      <c r="DN137" s="744"/>
      <c r="DO137" s="744"/>
      <c r="DP137" s="744"/>
      <c r="DQ137" s="744"/>
      <c r="DR137" s="744"/>
      <c r="DS137" s="744"/>
      <c r="DT137" s="744"/>
      <c r="DU137" s="744"/>
      <c r="DV137" s="744"/>
      <c r="DW137" s="744"/>
      <c r="DX137" s="744"/>
      <c r="DY137" s="744"/>
      <c r="DZ137" s="744"/>
      <c r="EA137" s="744"/>
      <c r="EB137" s="744"/>
      <c r="EC137" s="744"/>
      <c r="ED137" s="744"/>
      <c r="EE137" s="744"/>
      <c r="EF137" s="744"/>
      <c r="EG137" s="744"/>
    </row>
    <row r="138" spans="1:137" s="633" customFormat="1" ht="15" customHeight="1">
      <c r="A138" s="744" t="str" cm="1">
        <f t="array" ref="A138">_xlfn.XLOOKUP(D138, '⭐ SD-SUM-BBALL ⚾'!$G$1:G252, '⭐ SD-SUM-BBALL ⚾'!$A$1:A252)</f>
        <v>B-RET</v>
      </c>
      <c r="B138" s="744" t="str" cm="1">
        <f t="array" ref="B138">_xlfn.XLOOKUP(D138, '⭐ SD-SUM-BBALL ⚾'!$G$1:G252, '⭐ SD-SUM-BBALL ⚾'!$C$1:C252)</f>
        <v>C-2ND</v>
      </c>
      <c r="C138" s="744" t="str" cm="1">
        <f t="array" ref="C138">_xlfn.XLOOKUP(D138, '⭐ SD-SUM-BBALL ⚾'!$G$1:G252, '⭐ SD-SUM-BBALL ⚾'!$F$1:F252)</f>
        <v>USBDFLC2-S</v>
      </c>
      <c r="D138" s="744" t="s">
        <v>2781</v>
      </c>
      <c r="E138" s="634" cm="1">
        <f t="array" ref="E138">_xlfn.XLOOKUP(D138, '⭐ SD-SUM-BBALL ⚾'!$G$1:G241, '⭐ SD-SUM-BBALL ⚾'!$Y$1:Y241)</f>
        <v>728</v>
      </c>
      <c r="F138" s="744" t="str" cm="1">
        <f t="array" ref="F138">_xlfn.XLOOKUP(D138, '⭐ SD-SUM-BBALL ⚾'!$G$1:$G252, '⭐ SD-SUM-BBALL ⚾'!M$1:$M252)</f>
        <v>sean.marren@flcc.edu</v>
      </c>
      <c r="G138" s="744" t="str" cm="1">
        <f t="array" ref="G138">IF(_xlfn.XLOOKUP(D138, '⭐ SD-SUM-BBALL ⚾'!$G$1:$G242, '⭐ SD-SUM-BBALL ⚾'!$N$1:N242)=0, " ", _xlfn.XLOOKUP(D138, '⭐ SD-SUM-BBALL ⚾'!$G$1:$G242, '⭐ SD-SUM-BBALL ⚾'!$N$1:N242))</f>
        <v xml:space="preserve"> </v>
      </c>
      <c r="H138" s="635" cm="1">
        <f t="array" ref="H138">_xlfn.XLOOKUP(D138, '⭐ SD-SUM-BBALL ⚾'!$G$1:$G514, '⭐ SD-SUM-BBALL ⚾'!$H$1:$H514)</f>
        <v>0</v>
      </c>
      <c r="I138" s="635" t="str" cm="1">
        <f t="array" ref="I138">_xlfn.XLOOKUP(D138, '⭐ SD-SUM-BBALL ⚾'!$G$1:$G514, '⭐ SD-SUM-BBALL ⚾'!$AO$1:AO514)</f>
        <v>3325 Marvin Sands Dr Canandaigua, NY 14424</v>
      </c>
      <c r="J138" s="635" t="str" cm="1">
        <f t="array" ref="J138">_xlfn.XLOOKUP(D138, '⭐ SD-SUM-BBALL ⚾'!$G$1:$G514, '⭐ SD-SUM-BBALL ⚾'!$V$1:V514)</f>
        <v>585-739-8701</v>
      </c>
      <c r="K138" s="744" t="str" cm="1">
        <f t="array" ref="K138">IF(_xlfn.XLOOKUP(D138, '⭐ SD-SUM-BBALL ⚾'!$G$1:$G242, '⭐ SD-SUM-BBALL ⚾'!$O$1:O242)=0, " ", _xlfn.XLOOKUP(D138, '⭐ SD-SUM-BBALL ⚾'!$G$1:$G242, '⭐ SD-SUM-BBALL ⚾'!$O$1:O242))</f>
        <v>Sean</v>
      </c>
      <c r="L138" s="744" t="str" cm="1">
        <f t="array" ref="L138">IF(_xlfn.XLOOKUP(D138, '⭐ SD-SUM-BBALL ⚾'!$G$1:$G242, '⭐ SD-SUM-BBALL ⚾'!$P$1:P242)=0, " ", _xlfn.XLOOKUP(D138, '⭐ SD-SUM-BBALL ⚾'!$G$1:$G242, '⭐ SD-SUM-BBALL ⚾'!$P$1:P242))</f>
        <v>Marren</v>
      </c>
      <c r="M138" s="748"/>
      <c r="N138" s="745" t="b">
        <v>1</v>
      </c>
      <c r="O138" s="745" t="b">
        <v>1</v>
      </c>
      <c r="P138" s="745" t="b">
        <v>1</v>
      </c>
      <c r="Q138" s="745" t="b">
        <v>1</v>
      </c>
      <c r="R138" s="745" t="b">
        <v>1</v>
      </c>
      <c r="S138" s="745" t="b">
        <v>1</v>
      </c>
      <c r="T138" s="745" t="b">
        <v>1</v>
      </c>
      <c r="U138" s="745" t="b">
        <v>1</v>
      </c>
      <c r="V138" s="745" t="b">
        <v>1</v>
      </c>
      <c r="W138" s="745" t="b">
        <v>1</v>
      </c>
      <c r="X138" s="745" t="b">
        <v>1</v>
      </c>
      <c r="Y138" s="745" t="b">
        <v>1</v>
      </c>
      <c r="Z138" s="745" t="b">
        <v>1</v>
      </c>
      <c r="AA138" s="745" t="b">
        <v>0</v>
      </c>
      <c r="AB138" s="745" t="b">
        <v>0</v>
      </c>
      <c r="AC138" s="745" t="b">
        <v>0</v>
      </c>
      <c r="AD138" s="745" t="b">
        <v>0</v>
      </c>
      <c r="AE138" s="745" t="b">
        <v>0</v>
      </c>
      <c r="AF138" s="748"/>
      <c r="AG138" s="746">
        <f>E138</f>
        <v>728</v>
      </c>
      <c r="AH138" s="746">
        <v>3</v>
      </c>
      <c r="AI138" s="746"/>
      <c r="AJ138" s="636">
        <v>6</v>
      </c>
      <c r="AK138" s="637">
        <v>8</v>
      </c>
      <c r="AL138" s="637">
        <v>9</v>
      </c>
      <c r="AM138" s="638">
        <v>10</v>
      </c>
      <c r="AN138" s="638">
        <v>12</v>
      </c>
      <c r="AO138" s="638">
        <v>12</v>
      </c>
      <c r="AP138" s="638">
        <v>15</v>
      </c>
      <c r="AQ138" s="637">
        <v>17</v>
      </c>
      <c r="AR138" s="638">
        <v>18</v>
      </c>
      <c r="AS138" s="638">
        <v>19</v>
      </c>
      <c r="AT138" s="638">
        <v>21</v>
      </c>
      <c r="AU138" s="639">
        <v>21</v>
      </c>
      <c r="AV138" s="747"/>
      <c r="AW138" s="746"/>
      <c r="AX138" s="748"/>
      <c r="AY138" s="744"/>
      <c r="AZ138" s="744"/>
      <c r="BA138" s="744"/>
      <c r="BB138" s="744"/>
      <c r="BC138" s="744"/>
      <c r="BD138" s="744"/>
      <c r="BE138" s="744"/>
      <c r="BF138" s="744"/>
      <c r="BG138" s="744"/>
      <c r="BH138" s="744"/>
      <c r="BI138" s="744"/>
      <c r="BJ138" s="744"/>
      <c r="BK138" s="744"/>
      <c r="BL138" s="744"/>
      <c r="BM138" s="744"/>
      <c r="BN138" s="744"/>
      <c r="BO138" s="744"/>
      <c r="BP138" s="744"/>
      <c r="BQ138" s="744"/>
      <c r="BR138" s="744"/>
      <c r="BS138" s="744"/>
      <c r="BT138" s="744"/>
      <c r="BU138" s="744"/>
      <c r="BV138" s="744"/>
      <c r="BW138" s="744"/>
      <c r="BX138" s="744"/>
      <c r="BY138" s="744"/>
      <c r="BZ138" s="744"/>
      <c r="CA138" s="744"/>
      <c r="CB138" s="744"/>
      <c r="CC138" s="744"/>
      <c r="CD138" s="744"/>
      <c r="CE138" s="744"/>
      <c r="CF138" s="744"/>
      <c r="CG138" s="744"/>
      <c r="CH138" s="744"/>
      <c r="CI138" s="744"/>
      <c r="CJ138" s="744"/>
      <c r="CK138" s="744"/>
      <c r="CL138" s="744"/>
      <c r="CM138" s="744"/>
      <c r="CN138" s="744"/>
      <c r="CO138" s="744"/>
      <c r="CP138" s="744"/>
      <c r="CQ138" s="744"/>
      <c r="CR138" s="744"/>
      <c r="CS138" s="744"/>
      <c r="CT138" s="744"/>
      <c r="CU138" s="744"/>
      <c r="CV138" s="744"/>
      <c r="CW138" s="744"/>
      <c r="CX138" s="744"/>
      <c r="CY138" s="744"/>
      <c r="CZ138" s="744"/>
      <c r="DA138" s="744"/>
      <c r="DB138" s="744"/>
      <c r="DC138" s="744"/>
      <c r="DD138" s="744"/>
      <c r="DE138" s="744"/>
      <c r="DF138" s="744"/>
      <c r="DG138" s="744"/>
      <c r="DH138" s="744"/>
      <c r="DI138" s="744"/>
      <c r="DJ138" s="744"/>
      <c r="DK138" s="744"/>
      <c r="DL138" s="744"/>
      <c r="DM138" s="744"/>
      <c r="DN138" s="744"/>
      <c r="DO138" s="744"/>
      <c r="DP138" s="744"/>
      <c r="DQ138" s="744"/>
      <c r="DR138" s="744"/>
      <c r="DS138" s="744"/>
      <c r="DT138" s="744"/>
      <c r="DU138" s="744"/>
      <c r="DV138" s="744"/>
      <c r="DW138" s="744"/>
      <c r="DX138" s="744"/>
      <c r="DY138" s="744"/>
      <c r="DZ138" s="744"/>
      <c r="EA138" s="744"/>
      <c r="EB138" s="744"/>
      <c r="EC138" s="744"/>
      <c r="ED138" s="744"/>
      <c r="EE138" s="744"/>
      <c r="EF138" s="744"/>
      <c r="EG138" s="744"/>
    </row>
    <row r="139" spans="1:137" s="633" customFormat="1" ht="15" customHeight="1">
      <c r="A139" s="744" t="str" cm="1">
        <f t="array" ref="A139">_xlfn.XLOOKUP(D139, '⭐ SD-SUM-BBALL ⚾'!$G$1:G264, '⭐ SD-SUM-BBALL ⚾'!$A$1:A264)</f>
        <v>B-RET</v>
      </c>
      <c r="B139" s="744" t="str" cm="1">
        <f t="array" ref="B139">_xlfn.XLOOKUP(D139, '⭐ SD-SUM-BBALL ⚾'!$G$1:G264, '⭐ SD-SUM-BBALL ⚾'!$C$1:C264)</f>
        <v>C-2ND</v>
      </c>
      <c r="C139" s="744" t="str" cm="1">
        <f t="array" ref="C139">_xlfn.XLOOKUP(D139, '⭐ SD-SUM-BBALL ⚾'!$G$1:G264, '⭐ SD-SUM-BBALL ⚾'!$F$1:F264)</f>
        <v>USBDGLH-S</v>
      </c>
      <c r="D139" s="744" t="s">
        <v>2804</v>
      </c>
      <c r="E139" s="634" cm="1">
        <f t="array" ref="E139">_xlfn.XLOOKUP(D139, '⭐ SD-SUM-BBALL ⚾'!$G$1:G252, '⭐ SD-SUM-BBALL ⚾'!$Y$1:Y252)</f>
        <v>728</v>
      </c>
      <c r="F139" s="744" t="str" cm="1">
        <f t="array" ref="F139">_xlfn.XLOOKUP(D139, '⭐ SD-SUM-BBALL ⚾'!$G$1:$G264, '⭐ SD-SUM-BBALL ⚾'!M$1:$M264)</f>
        <v>rwalters@gulllakecs.org</v>
      </c>
      <c r="G139" s="744" t="str" cm="1">
        <f t="array" ref="G139">IF(_xlfn.XLOOKUP(D139, '⭐ SD-SUM-BBALL ⚾'!$G$1:$G254, '⭐ SD-SUM-BBALL ⚾'!$N$1:N254)=0, " ", _xlfn.XLOOKUP(D139, '⭐ SD-SUM-BBALL ⚾'!$G$1:$G254, '⭐ SD-SUM-BBALL ⚾'!$N$1:N254))</f>
        <v xml:space="preserve"> </v>
      </c>
      <c r="H139" s="635" cm="1">
        <f t="array" ref="H139">_xlfn.XLOOKUP(D139, '⭐ SD-SUM-BBALL ⚾'!$G$1:$G515, '⭐ SD-SUM-BBALL ⚾'!$H$1:$H515)</f>
        <v>0</v>
      </c>
      <c r="I139" s="635" t="str" cm="1">
        <f t="array" ref="I139">_xlfn.XLOOKUP(D139, '⭐ SD-SUM-BBALL ⚾'!$G$1:$G515, '⭐ SD-SUM-BBALL ⚾'!$AO$1:AO515)</f>
        <v>7753 N 34th St Richland, MI 49083</v>
      </c>
      <c r="J139" s="635" t="str" cm="1">
        <f t="array" ref="J139">_xlfn.XLOOKUP(D139, '⭐ SD-SUM-BBALL ⚾'!$G$1:$G515, '⭐ SD-SUM-BBALL ⚾'!$V$1:V515)</f>
        <v>269-377-3025</v>
      </c>
      <c r="K139" s="744" t="str" cm="1">
        <f t="array" ref="K139">IF(_xlfn.XLOOKUP(D139, '⭐ SD-SUM-BBALL ⚾'!$G$1:$G254, '⭐ SD-SUM-BBALL ⚾'!$O$1:O254)=0, " ", _xlfn.XLOOKUP(D139, '⭐ SD-SUM-BBALL ⚾'!$G$1:$G254, '⭐ SD-SUM-BBALL ⚾'!$O$1:O254))</f>
        <v>Reggie</v>
      </c>
      <c r="L139" s="744" t="str" cm="1">
        <f t="array" ref="L139">IF(_xlfn.XLOOKUP(D139, '⭐ SD-SUM-BBALL ⚾'!$G$1:$G254, '⭐ SD-SUM-BBALL ⚾'!$P$1:P254)=0, " ", _xlfn.XLOOKUP(D139, '⭐ SD-SUM-BBALL ⚾'!$G$1:$G254, '⭐ SD-SUM-BBALL ⚾'!$P$1:P254))</f>
        <v>Walters</v>
      </c>
      <c r="M139" s="748"/>
      <c r="N139" s="745" t="b">
        <v>1</v>
      </c>
      <c r="O139" s="745" t="b">
        <v>1</v>
      </c>
      <c r="P139" s="745" t="b">
        <v>1</v>
      </c>
      <c r="Q139" s="745" t="b">
        <v>1</v>
      </c>
      <c r="R139" s="745" t="b">
        <v>1</v>
      </c>
      <c r="S139" s="745" t="b">
        <v>1</v>
      </c>
      <c r="T139" s="745" t="b">
        <v>1</v>
      </c>
      <c r="U139" s="745" t="b">
        <v>1</v>
      </c>
      <c r="V139" s="745" t="b">
        <v>1</v>
      </c>
      <c r="W139" s="745" t="b">
        <v>1</v>
      </c>
      <c r="X139" s="745" t="b">
        <v>1</v>
      </c>
      <c r="Y139" s="745" t="b">
        <v>1</v>
      </c>
      <c r="Z139" s="745" t="b">
        <v>1</v>
      </c>
      <c r="AA139" s="745" t="b">
        <v>0</v>
      </c>
      <c r="AB139" s="745" t="b">
        <v>0</v>
      </c>
      <c r="AC139" s="745" t="b">
        <v>0</v>
      </c>
      <c r="AD139" s="745" t="b">
        <v>0</v>
      </c>
      <c r="AE139" s="745" t="b">
        <v>0</v>
      </c>
      <c r="AF139" s="748"/>
      <c r="AG139" s="746">
        <f>E139</f>
        <v>728</v>
      </c>
      <c r="AH139" s="746">
        <v>9</v>
      </c>
      <c r="AI139" s="746"/>
      <c r="AJ139" s="636">
        <v>12</v>
      </c>
      <c r="AK139" s="637">
        <v>13</v>
      </c>
      <c r="AL139" s="637">
        <v>14</v>
      </c>
      <c r="AM139" s="638">
        <v>14</v>
      </c>
      <c r="AN139" s="638">
        <v>17</v>
      </c>
      <c r="AO139" s="638">
        <v>17</v>
      </c>
      <c r="AP139" s="638">
        <v>18</v>
      </c>
      <c r="AQ139" s="637">
        <v>20</v>
      </c>
      <c r="AR139" s="638">
        <v>22</v>
      </c>
      <c r="AS139" s="638">
        <v>22</v>
      </c>
      <c r="AT139" s="638">
        <v>24</v>
      </c>
      <c r="AU139" s="639">
        <v>25</v>
      </c>
      <c r="AV139" s="747"/>
      <c r="AW139" s="746"/>
      <c r="AX139" s="748"/>
      <c r="AY139" s="744"/>
      <c r="AZ139" s="744"/>
      <c r="BA139" s="744"/>
      <c r="BB139" s="744"/>
      <c r="BC139" s="744"/>
      <c r="BD139" s="744"/>
      <c r="BE139" s="744"/>
      <c r="BF139" s="744"/>
      <c r="BG139" s="744"/>
      <c r="BH139" s="744"/>
      <c r="BI139" s="744"/>
      <c r="BJ139" s="744"/>
      <c r="BK139" s="744"/>
      <c r="BL139" s="744"/>
      <c r="BM139" s="744"/>
      <c r="BN139" s="744"/>
      <c r="BO139" s="744"/>
      <c r="BP139" s="744"/>
      <c r="BQ139" s="744"/>
      <c r="BR139" s="744"/>
      <c r="BS139" s="744"/>
      <c r="BT139" s="744"/>
      <c r="BU139" s="744"/>
      <c r="BV139" s="744"/>
      <c r="BW139" s="744"/>
      <c r="BX139" s="744"/>
      <c r="BY139" s="744"/>
      <c r="BZ139" s="744"/>
      <c r="CA139" s="744"/>
      <c r="CB139" s="744"/>
      <c r="CC139" s="744"/>
      <c r="CD139" s="744"/>
      <c r="CE139" s="744"/>
      <c r="CF139" s="744"/>
      <c r="CG139" s="744"/>
      <c r="CH139" s="744"/>
      <c r="CI139" s="744"/>
      <c r="CJ139" s="744"/>
      <c r="CK139" s="744"/>
      <c r="CL139" s="744"/>
      <c r="CM139" s="744"/>
      <c r="CN139" s="744"/>
      <c r="CO139" s="744"/>
      <c r="CP139" s="744"/>
      <c r="CQ139" s="744"/>
      <c r="CR139" s="744"/>
      <c r="CS139" s="744"/>
      <c r="CT139" s="744"/>
      <c r="CU139" s="744"/>
      <c r="CV139" s="744"/>
      <c r="CW139" s="744"/>
      <c r="CX139" s="744"/>
      <c r="CY139" s="744"/>
      <c r="CZ139" s="744"/>
      <c r="DA139" s="744"/>
      <c r="DB139" s="744"/>
      <c r="DC139" s="744"/>
      <c r="DD139" s="744"/>
      <c r="DE139" s="744"/>
      <c r="DF139" s="744"/>
      <c r="DG139" s="744"/>
      <c r="DH139" s="744"/>
      <c r="DI139" s="744"/>
      <c r="DJ139" s="744"/>
      <c r="DK139" s="744"/>
      <c r="DL139" s="744"/>
      <c r="DM139" s="744"/>
      <c r="DN139" s="744"/>
      <c r="DO139" s="744"/>
      <c r="DP139" s="744"/>
      <c r="DQ139" s="744"/>
      <c r="DR139" s="744"/>
      <c r="DS139" s="744"/>
      <c r="DT139" s="744"/>
      <c r="DU139" s="744"/>
      <c r="DV139" s="744"/>
      <c r="DW139" s="744"/>
      <c r="DX139" s="744"/>
      <c r="DY139" s="744"/>
      <c r="DZ139" s="744"/>
      <c r="EA139" s="744"/>
      <c r="EB139" s="744"/>
      <c r="EC139" s="744"/>
      <c r="ED139" s="744"/>
      <c r="EE139" s="744"/>
      <c r="EF139" s="744"/>
      <c r="EG139" s="744"/>
    </row>
    <row r="140" spans="1:137" s="633" customFormat="1" ht="15" customHeight="1">
      <c r="A140" s="744" t="str" cm="1">
        <f t="array" ref="A140">_xlfn.XLOOKUP(D140, '⭐ SD-SUM-BBALL ⚾'!$G$1:G379, '⭐ SD-SUM-BBALL ⚾'!$A$1:A379)</f>
        <v>A-NEW</v>
      </c>
      <c r="B140" s="744" t="str" cm="1">
        <f t="array" ref="B140">_xlfn.XLOOKUP(D140, '⭐ SD-SUM-BBALL ⚾'!$G$1:G379, '⭐ SD-SUM-BBALL ⚾'!$C$1:C379)</f>
        <v>A-NEW</v>
      </c>
      <c r="C140" s="744" t="str" cm="1">
        <f t="array" ref="C140">_xlfn.XLOOKUP(D140, '⭐ SD-SUM-BBALL ⚾'!$G$1:G379, '⭐ SD-SUM-BBALL ⚾'!$F$1:F379)</f>
        <v>USBDANP2-S</v>
      </c>
      <c r="D140" s="744" t="s">
        <v>2695</v>
      </c>
      <c r="E140" s="634" cm="1">
        <f t="array" ref="E140">_xlfn.XLOOKUP(D140, '⭐ SD-SUM-BBALL ⚾'!$G$1:G307, '⭐ SD-SUM-BBALL ⚾'!$Y$1:Y307)</f>
        <v>728</v>
      </c>
      <c r="F140" s="744" t="str" cm="1">
        <f t="array" ref="F140">_xlfn.XLOOKUP(D140, '⭐ SD-SUM-BBALL ⚾'!$G$1:$G384, '⭐ SD-SUM-BBALL ⚾'!M$1:$M384)</f>
        <v>thorobreedworkouts@gmail.com</v>
      </c>
      <c r="G140" s="744" t="str" cm="1">
        <f t="array" ref="G140">IF(_xlfn.XLOOKUP(D140, '⭐ SD-SUM-BBALL ⚾'!$G$1:$G309, '⭐ SD-SUM-BBALL ⚾'!$N$1:N309)=0, " ", _xlfn.XLOOKUP(D140, '⭐ SD-SUM-BBALL ⚾'!$G$1:$G309, '⭐ SD-SUM-BBALL ⚾'!$N$1:N309))</f>
        <v xml:space="preserve"> </v>
      </c>
      <c r="H140" s="635" t="str" cm="1">
        <f t="array" ref="H140">_xlfn.XLOOKUP(D140, '⭐ SD-SUM-BBALL ⚾'!$G$1:$G516, '⭐ SD-SUM-BBALL ⚾'!$H$1:$H516)</f>
        <v>Harvest Bible Chapel</v>
      </c>
      <c r="I140" s="635" t="str" cm="1">
        <f t="array" ref="I140">_xlfn.XLOOKUP(D140, '⭐ SD-SUM-BBALL ⚾'!$G$1:$G516, '⭐ SD-SUM-BBALL ⚾'!$AO$1:AO516)</f>
        <v>585 Old Oak Road Annapolis, MD 21144</v>
      </c>
      <c r="J140" s="635" t="str" cm="1">
        <f t="array" ref="J140">_xlfn.XLOOKUP(D140, '⭐ SD-SUM-BBALL ⚾'!$G$1:$G516, '⭐ SD-SUM-BBALL ⚾'!$V$1:V516)</f>
        <v>410-946-7730</v>
      </c>
      <c r="K140" s="744" t="str" cm="1">
        <f t="array" ref="K140">IF(_xlfn.XLOOKUP(D140, '⭐ SD-SUM-BBALL ⚾'!$G$1:$G310, '⭐ SD-SUM-BBALL ⚾'!$O$1:O310)=0, " ", _xlfn.XLOOKUP(D140, '⭐ SD-SUM-BBALL ⚾'!$G$1:$G310, '⭐ SD-SUM-BBALL ⚾'!$O$1:O310))</f>
        <v>Derek</v>
      </c>
      <c r="L140" s="744" t="str" cm="1">
        <f t="array" ref="L140">IF(_xlfn.XLOOKUP(D140, '⭐ SD-SUM-BBALL ⚾'!$G$1:$G310, '⭐ SD-SUM-BBALL ⚾'!$P$1:P310)=0, " ", _xlfn.XLOOKUP(D140, '⭐ SD-SUM-BBALL ⚾'!$G$1:$G310, '⭐ SD-SUM-BBALL ⚾'!$P$1:P310))</f>
        <v>Dixon</v>
      </c>
      <c r="M140" s="748"/>
      <c r="N140" s="745" t="b">
        <v>1</v>
      </c>
      <c r="O140" s="745" t="b">
        <v>1</v>
      </c>
      <c r="P140" s="745" t="b">
        <v>1</v>
      </c>
      <c r="Q140" s="745" t="b">
        <v>1</v>
      </c>
      <c r="R140" s="745" t="b">
        <v>1</v>
      </c>
      <c r="S140" s="745" t="b">
        <v>1</v>
      </c>
      <c r="T140" s="745" t="b">
        <v>1</v>
      </c>
      <c r="U140" s="745" t="b">
        <v>1</v>
      </c>
      <c r="V140" s="745" t="b">
        <v>1</v>
      </c>
      <c r="W140" s="745" t="b">
        <v>1</v>
      </c>
      <c r="X140" s="745" t="b">
        <v>1</v>
      </c>
      <c r="Y140" s="745" t="b">
        <v>1</v>
      </c>
      <c r="Z140" s="745" t="b">
        <v>1</v>
      </c>
      <c r="AA140" s="745" t="b">
        <v>0</v>
      </c>
      <c r="AB140" s="745" t="b">
        <v>0</v>
      </c>
      <c r="AC140" s="745" t="b">
        <v>0</v>
      </c>
      <c r="AD140" s="745" t="b">
        <v>0</v>
      </c>
      <c r="AE140" s="745" t="b">
        <v>0</v>
      </c>
      <c r="AF140" s="748"/>
      <c r="AG140" s="746">
        <f>E140</f>
        <v>728</v>
      </c>
      <c r="AH140" s="746">
        <v>2</v>
      </c>
      <c r="AI140" s="746"/>
      <c r="AJ140" s="636">
        <v>6</v>
      </c>
      <c r="AK140" s="637">
        <v>9</v>
      </c>
      <c r="AL140" s="637">
        <v>13</v>
      </c>
      <c r="AM140" s="638">
        <v>14</v>
      </c>
      <c r="AN140" s="638">
        <v>18</v>
      </c>
      <c r="AO140" s="638">
        <v>24</v>
      </c>
      <c r="AP140" s="638">
        <v>30</v>
      </c>
      <c r="AQ140" s="637">
        <v>36</v>
      </c>
      <c r="AR140" s="638">
        <v>40</v>
      </c>
      <c r="AS140" s="638">
        <v>40</v>
      </c>
      <c r="AT140" s="638">
        <v>40</v>
      </c>
      <c r="AU140" s="639">
        <v>40</v>
      </c>
      <c r="AV140" s="747"/>
      <c r="AW140" s="746"/>
      <c r="AX140" s="748"/>
      <c r="AY140" s="744"/>
      <c r="AZ140" s="744"/>
      <c r="BA140" s="744"/>
      <c r="BB140" s="744"/>
      <c r="BC140" s="744"/>
      <c r="BD140" s="744"/>
      <c r="BE140" s="744"/>
      <c r="BF140" s="744"/>
      <c r="BG140" s="744"/>
      <c r="BH140" s="744"/>
      <c r="BI140" s="744"/>
      <c r="BJ140" s="744"/>
      <c r="BK140" s="744"/>
      <c r="BL140" s="744"/>
      <c r="BM140" s="744"/>
      <c r="BN140" s="744"/>
      <c r="BO140" s="744"/>
      <c r="BP140" s="744"/>
      <c r="BQ140" s="744"/>
      <c r="BR140" s="744"/>
      <c r="BS140" s="744"/>
      <c r="BT140" s="744"/>
      <c r="BU140" s="744"/>
      <c r="BV140" s="744"/>
      <c r="BW140" s="744"/>
      <c r="BX140" s="744"/>
      <c r="BY140" s="744"/>
      <c r="BZ140" s="744"/>
      <c r="CA140" s="744"/>
      <c r="CB140" s="744"/>
      <c r="CC140" s="744"/>
      <c r="CD140" s="744"/>
      <c r="CE140" s="744"/>
      <c r="CF140" s="744"/>
      <c r="CG140" s="744"/>
      <c r="CH140" s="744"/>
      <c r="CI140" s="744"/>
      <c r="CJ140" s="744"/>
      <c r="CK140" s="744"/>
      <c r="CL140" s="744"/>
      <c r="CM140" s="744"/>
      <c r="CN140" s="744"/>
      <c r="CO140" s="744"/>
      <c r="CP140" s="744"/>
      <c r="CQ140" s="744"/>
      <c r="CR140" s="744"/>
      <c r="CS140" s="744"/>
      <c r="CT140" s="744"/>
      <c r="CU140" s="744"/>
      <c r="CV140" s="744"/>
      <c r="CW140" s="744"/>
      <c r="CX140" s="744"/>
      <c r="CY140" s="744"/>
      <c r="CZ140" s="744"/>
      <c r="DA140" s="744"/>
      <c r="DB140" s="744"/>
      <c r="DC140" s="744"/>
      <c r="DD140" s="744"/>
      <c r="DE140" s="744"/>
      <c r="DF140" s="744"/>
      <c r="DG140" s="744"/>
      <c r="DH140" s="744"/>
      <c r="DI140" s="744"/>
      <c r="DJ140" s="744"/>
      <c r="DK140" s="744"/>
      <c r="DL140" s="744"/>
      <c r="DM140" s="744"/>
      <c r="DN140" s="744"/>
      <c r="DO140" s="744"/>
      <c r="DP140" s="744"/>
      <c r="DQ140" s="744"/>
      <c r="DR140" s="744"/>
      <c r="DS140" s="744"/>
      <c r="DT140" s="744"/>
      <c r="DU140" s="744"/>
      <c r="DV140" s="744"/>
      <c r="DW140" s="744"/>
      <c r="DX140" s="744"/>
      <c r="DY140" s="744"/>
      <c r="DZ140" s="744"/>
      <c r="EA140" s="744"/>
      <c r="EB140" s="744"/>
      <c r="EC140" s="744"/>
      <c r="ED140" s="744"/>
      <c r="EE140" s="744"/>
      <c r="EF140" s="744"/>
      <c r="EG140" s="744"/>
    </row>
    <row r="141" spans="1:137" ht="15" customHeight="1">
      <c r="A141" s="718" t="str" cm="1">
        <f t="array" ref="A141">_xlfn.XLOOKUP(D141, '⭐ SD-SUM-BBALL ⚾'!$G$1:G316, '⭐ SD-SUM-BBALL ⚾'!$A$1:A316)</f>
        <v>B-RET</v>
      </c>
      <c r="B141" s="718" t="str" cm="1">
        <f t="array" ref="B141">_xlfn.XLOOKUP(D141, '⭐ SD-SUM-BBALL ⚾'!$G$1:G316, '⭐ SD-SUM-BBALL ⚾'!$C$1:C316)</f>
        <v>C-2ND</v>
      </c>
      <c r="C141" s="718" t="str" cm="1">
        <f t="array" ref="C141">_xlfn.XLOOKUP(D141, '⭐ SD-SUM-BBALL ⚾'!$G$1:G316, '⭐ SD-SUM-BBALL ⚾'!$F$1:F316)</f>
        <v>USBDTU2-S</v>
      </c>
      <c r="D141" s="718" t="s">
        <v>2937</v>
      </c>
      <c r="E141" s="15" cm="1">
        <f t="array" ref="E141">_xlfn.XLOOKUP(D141, '⭐ SD-SUM-BBALL ⚾'!$G$1:G298, '⭐ SD-SUM-BBALL ⚾'!$Y$1:Y298)</f>
        <v>804</v>
      </c>
      <c r="F141" s="718" t="str" cm="1">
        <f t="array" ref="F141">_xlfn.XLOOKUP(D141, '⭐ SD-SUM-BBALL ⚾'!$G$1:$G316, '⭐ SD-SUM-BBALL ⚾'!M$1:$M316)</f>
        <v>mruppenthal@towson.edu</v>
      </c>
      <c r="G141" s="718" t="str" cm="1">
        <f t="array" ref="G141">IF(_xlfn.XLOOKUP(D141, '⭐ SD-SUM-BBALL ⚾'!$G$1:$G300, '⭐ SD-SUM-BBALL ⚾'!$N$1:N300)=0, " ", _xlfn.XLOOKUP(D141, '⭐ SD-SUM-BBALL ⚾'!$G$1:$G300, '⭐ SD-SUM-BBALL ⚾'!$N$1:N300))</f>
        <v xml:space="preserve"> </v>
      </c>
      <c r="H141" s="1" t="str" cm="1">
        <f t="array" ref="H141">_xlfn.XLOOKUP(D141, '⭐ SD-SUM-BBALL ⚾'!$G$1:$G520, '⭐ SD-SUM-BBALL ⚾'!$H$1:$H520)</f>
        <v>John B. Schuerholz Park</v>
      </c>
      <c r="I141" s="1" t="str" cm="1">
        <f t="array" ref="I141">_xlfn.XLOOKUP(D141, '⭐ SD-SUM-BBALL ⚾'!$G$1:$G520, '⭐ SD-SUM-BBALL ⚾'!$AO$1:AO520)</f>
        <v>Osler Dr. Towson, MD 21204</v>
      </c>
      <c r="J141" s="1" t="str" cm="1">
        <f t="array" ref="J141">_xlfn.XLOOKUP(D141, '⭐ SD-SUM-BBALL ⚾'!$G$1:$G520, '⭐ SD-SUM-BBALL ⚾'!$V$1:V520)</f>
        <v>248-885-2310</v>
      </c>
      <c r="K141" s="718" t="str" cm="1">
        <f t="array" ref="K141">IF(_xlfn.XLOOKUP(D141, '⭐ SD-SUM-BBALL ⚾'!$G$1:$G301, '⭐ SD-SUM-BBALL ⚾'!$O$1:O301)=0, " ", _xlfn.XLOOKUP(D141, '⭐ SD-SUM-BBALL ⚾'!$G$1:$G301, '⭐ SD-SUM-BBALL ⚾'!$O$1:O301))</f>
        <v>Mike</v>
      </c>
      <c r="L141" s="718" t="str" cm="1">
        <f t="array" ref="L141">IF(_xlfn.XLOOKUP(D141, '⭐ SD-SUM-BBALL ⚾'!$G$1:$G301, '⭐ SD-SUM-BBALL ⚾'!$P$1:P301)=0, " ", _xlfn.XLOOKUP(D141, '⭐ SD-SUM-BBALL ⚾'!$G$1:$G301, '⭐ SD-SUM-BBALL ⚾'!$P$1:P301))</f>
        <v>Ruppenthal</v>
      </c>
      <c r="M141" s="748"/>
      <c r="N141" s="751" t="b">
        <v>1</v>
      </c>
      <c r="O141" s="751" t="b">
        <v>1</v>
      </c>
      <c r="P141" s="751" t="b">
        <v>1</v>
      </c>
      <c r="Q141" s="751" t="b">
        <v>1</v>
      </c>
      <c r="R141" s="751" t="b">
        <v>1</v>
      </c>
      <c r="S141" s="751" t="b">
        <v>1</v>
      </c>
      <c r="T141" s="751" t="b">
        <v>1</v>
      </c>
      <c r="U141" s="751" t="b">
        <v>1</v>
      </c>
      <c r="V141" s="751" t="b">
        <v>1</v>
      </c>
      <c r="W141" s="751" t="b">
        <v>1</v>
      </c>
      <c r="X141" s="751" t="b">
        <v>1</v>
      </c>
      <c r="Y141" s="751" t="b">
        <v>1</v>
      </c>
      <c r="Z141" s="751" t="b">
        <v>0</v>
      </c>
      <c r="AA141" s="751" t="b">
        <v>0</v>
      </c>
      <c r="AB141" s="751" t="b">
        <v>0</v>
      </c>
      <c r="AC141" s="751" t="b">
        <v>0</v>
      </c>
      <c r="AD141" s="751" t="b">
        <v>0</v>
      </c>
      <c r="AE141" s="751" t="b">
        <v>0</v>
      </c>
      <c r="AF141" s="748"/>
      <c r="AG141" s="752">
        <f>E141</f>
        <v>804</v>
      </c>
      <c r="AH141" s="752">
        <v>20</v>
      </c>
      <c r="AI141" s="752"/>
      <c r="AJ141" s="226">
        <v>9</v>
      </c>
      <c r="AK141" s="534">
        <v>35</v>
      </c>
      <c r="AL141" s="534">
        <v>37</v>
      </c>
      <c r="AM141" s="563">
        <v>41</v>
      </c>
      <c r="AN141" s="563">
        <v>48</v>
      </c>
      <c r="AO141" s="563">
        <v>53</v>
      </c>
      <c r="AP141" s="563">
        <v>54</v>
      </c>
      <c r="AQ141" s="534">
        <v>51</v>
      </c>
      <c r="AR141" s="563">
        <v>56</v>
      </c>
      <c r="AS141" s="563">
        <v>60</v>
      </c>
      <c r="AT141" s="563">
        <v>58</v>
      </c>
      <c r="AU141" s="665">
        <v>58</v>
      </c>
      <c r="AV141" s="753"/>
      <c r="AW141" s="752"/>
      <c r="AX141" s="748"/>
      <c r="AY141" s="750"/>
      <c r="AZ141" s="750"/>
      <c r="BA141" s="750"/>
      <c r="BB141" s="750"/>
      <c r="BC141" s="750"/>
      <c r="BD141" s="750"/>
      <c r="BE141" s="750"/>
      <c r="BF141" s="750"/>
      <c r="BG141" s="750"/>
      <c r="BH141" s="750"/>
      <c r="BI141" s="750"/>
      <c r="BJ141" s="750"/>
      <c r="BK141" s="750"/>
      <c r="BL141" s="750"/>
      <c r="BM141" s="750"/>
      <c r="BN141" s="750"/>
      <c r="BO141" s="750"/>
      <c r="BP141" s="750"/>
      <c r="BQ141" s="750"/>
      <c r="BR141" s="750"/>
      <c r="BS141" s="750"/>
      <c r="BT141" s="750"/>
      <c r="BU141" s="750"/>
      <c r="BV141" s="750"/>
      <c r="BW141" s="750"/>
      <c r="BX141" s="750"/>
      <c r="BY141" s="750"/>
      <c r="BZ141" s="750"/>
      <c r="CA141" s="750"/>
      <c r="CB141" s="750"/>
      <c r="CC141" s="750"/>
      <c r="CD141" s="750"/>
      <c r="CE141" s="750"/>
      <c r="CF141" s="750"/>
      <c r="CG141" s="750"/>
      <c r="CH141" s="750"/>
      <c r="CI141" s="750"/>
      <c r="CJ141" s="750"/>
      <c r="CK141" s="750"/>
      <c r="CL141" s="750"/>
      <c r="CM141" s="750"/>
      <c r="CN141" s="750"/>
      <c r="CO141" s="750"/>
      <c r="CP141" s="750"/>
      <c r="CQ141" s="750"/>
      <c r="CR141" s="750"/>
      <c r="CS141" s="750"/>
      <c r="CT141" s="750"/>
      <c r="CU141" s="750"/>
      <c r="CV141" s="750"/>
      <c r="CW141" s="750"/>
      <c r="CX141" s="750"/>
      <c r="CY141" s="750"/>
      <c r="CZ141" s="750"/>
      <c r="DA141" s="750"/>
      <c r="DB141" s="750"/>
      <c r="DC141" s="750"/>
      <c r="DD141" s="750"/>
      <c r="DE141" s="750"/>
      <c r="DF141" s="750"/>
      <c r="DG141" s="750"/>
      <c r="DH141" s="750"/>
      <c r="DI141" s="750"/>
      <c r="DJ141" s="750"/>
      <c r="DK141" s="750"/>
      <c r="DL141" s="750"/>
      <c r="DM141" s="750"/>
      <c r="DN141" s="750"/>
      <c r="DO141" s="750"/>
      <c r="DP141" s="750"/>
      <c r="DQ141" s="750"/>
      <c r="DR141" s="750"/>
      <c r="DS141" s="750"/>
      <c r="DT141" s="750"/>
      <c r="DU141" s="750"/>
      <c r="DV141" s="750"/>
      <c r="DW141" s="750"/>
      <c r="DX141" s="750"/>
      <c r="DY141" s="750"/>
      <c r="DZ141" s="750"/>
      <c r="EA141" s="750"/>
      <c r="EB141" s="750"/>
      <c r="EC141" s="750"/>
      <c r="ED141" s="750"/>
      <c r="EE141" s="750"/>
      <c r="EF141" s="750"/>
      <c r="EG141" s="750"/>
    </row>
    <row r="142" spans="1:137" ht="15" customHeight="1">
      <c r="A142" s="754" t="str" cm="1">
        <f t="array" ref="A142">_xlfn.XLOOKUP(D142, '⭐ SD-SUM-BBALL ⚾'!$G$1:G326, '⭐ SD-SUM-BBALL ⚾'!$A$1:A326)</f>
        <v>O-ROGER-RET</v>
      </c>
      <c r="B142" s="754" t="str" cm="1">
        <f t="array" ref="B142">_xlfn.XLOOKUP(D142, '⭐ SD-SUM-BBALL ⚾'!$G$1:G326, '⭐ SD-SUM-BBALL ⚾'!$C$1:C326)</f>
        <v>O-ROGER</v>
      </c>
      <c r="C142" s="754" t="str" cm="1">
        <f t="array" ref="C142">_xlfn.XLOOKUP(D142, '⭐ SD-SUM-BBALL ⚾'!$G$1:G326, '⭐ SD-SUM-BBALL ⚾'!$F$1:F326)</f>
        <v>USBDBAY2-S</v>
      </c>
      <c r="D142" s="754" t="s">
        <v>3044</v>
      </c>
      <c r="E142" s="395" cm="1">
        <f t="array" ref="E142">_xlfn.XLOOKUP(D142, '⭐ SD-SUM-BBALL ⚾'!$G$1:G310, '⭐ SD-SUM-BBALL ⚾'!$Y$1:Y310)</f>
        <v>804</v>
      </c>
      <c r="F142" s="754" t="str" cm="1">
        <f t="array" ref="F142">_xlfn.XLOOKUP(D142, '⭐ SD-SUM-BBALL ⚾'!$G$1:$G326, '⭐ SD-SUM-BBALL ⚾'!M$1:$M326)</f>
        <v>info@pegsbaseball.com</v>
      </c>
      <c r="G142" s="754" t="str" cm="1">
        <f t="array" ref="G142">IF(_xlfn.XLOOKUP(D142, '⭐ SD-SUM-BBALL ⚾'!$G$1:$G311, '⭐ SD-SUM-BBALL ⚾'!$N$1:N311)=0, " ", _xlfn.XLOOKUP(D142, '⭐ SD-SUM-BBALL ⚾'!$G$1:$G311, '⭐ SD-SUM-BBALL ⚾'!$N$1:N311))</f>
        <v xml:space="preserve"> </v>
      </c>
      <c r="H142" s="318" t="str" cm="1">
        <f t="array" ref="H142">_xlfn.XLOOKUP(D142, '⭐ SD-SUM-BBALL ⚾'!$G$1:$G521, '⭐ SD-SUM-BBALL ⚾'!$H$1:$H521)</f>
        <v>Crocheron Park</v>
      </c>
      <c r="I142" s="399" t="str" cm="1">
        <f t="array" ref="I142">_xlfn.XLOOKUP(D142, '⭐ SD-SUM-BBALL ⚾'!$G$1:$G521, '⭐ SD-SUM-BBALL ⚾'!$AO$1:AO521)</f>
        <v>214-41 34th Ave Bayside, NY 11361</v>
      </c>
      <c r="J142" s="399" t="str" cm="1">
        <f t="array" ref="J142">_xlfn.XLOOKUP(D142, '⭐ SD-SUM-BBALL ⚾'!$G$1:$G521, '⭐ SD-SUM-BBALL ⚾'!$V$1:V521)</f>
        <v>347-992-1736</v>
      </c>
      <c r="K142" s="754" t="str" cm="1">
        <f t="array" ref="K142">IF(_xlfn.XLOOKUP(D142, '⭐ SD-SUM-BBALL ⚾'!$G$1:$G312, '⭐ SD-SUM-BBALL ⚾'!$O$1:O312)=0, " ", _xlfn.XLOOKUP(D142, '⭐ SD-SUM-BBALL ⚾'!$G$1:$G312, '⭐ SD-SUM-BBALL ⚾'!$O$1:O312))</f>
        <v>Roger</v>
      </c>
      <c r="L142" s="754" t="str" cm="1">
        <f t="array" ref="L142">IF(_xlfn.XLOOKUP(D142, '⭐ SD-SUM-BBALL ⚾'!$G$1:$G312, '⭐ SD-SUM-BBALL ⚾'!$P$1:P312)=0, " ", _xlfn.XLOOKUP(D142, '⭐ SD-SUM-BBALL ⚾'!$G$1:$G312, '⭐ SD-SUM-BBALL ⚾'!$P$1:P312))</f>
        <v>Mischel</v>
      </c>
      <c r="M142" s="748"/>
      <c r="N142" s="755" t="b">
        <v>1</v>
      </c>
      <c r="O142" s="755" t="b">
        <v>1</v>
      </c>
      <c r="P142" s="755" t="b">
        <v>1</v>
      </c>
      <c r="Q142" s="755" t="b">
        <v>1</v>
      </c>
      <c r="R142" s="755" t="b">
        <v>1</v>
      </c>
      <c r="S142" s="755" t="b">
        <v>1</v>
      </c>
      <c r="T142" s="755" t="b">
        <v>1</v>
      </c>
      <c r="U142" s="755" t="b">
        <v>1</v>
      </c>
      <c r="V142" s="755" t="b">
        <v>1</v>
      </c>
      <c r="W142" s="755" t="b">
        <v>1</v>
      </c>
      <c r="X142" s="755" t="b">
        <v>1</v>
      </c>
      <c r="Y142" s="755" t="b">
        <v>1</v>
      </c>
      <c r="Z142" s="755" t="b">
        <v>0</v>
      </c>
      <c r="AA142" s="755" t="b">
        <v>0</v>
      </c>
      <c r="AB142" s="755" t="b">
        <v>0</v>
      </c>
      <c r="AC142" s="755" t="b">
        <v>0</v>
      </c>
      <c r="AD142" s="755" t="b">
        <v>0</v>
      </c>
      <c r="AE142" s="755" t="b">
        <v>0</v>
      </c>
      <c r="AF142" s="748"/>
      <c r="AG142" s="752">
        <f>E142</f>
        <v>804</v>
      </c>
      <c r="AH142" s="752">
        <v>0</v>
      </c>
      <c r="AI142" s="752"/>
      <c r="AJ142" s="226">
        <v>3</v>
      </c>
      <c r="AK142" s="534">
        <v>4</v>
      </c>
      <c r="AL142" s="534">
        <v>9</v>
      </c>
      <c r="AM142" s="563">
        <v>10</v>
      </c>
      <c r="AN142" s="563">
        <v>10</v>
      </c>
      <c r="AO142" s="563">
        <v>17</v>
      </c>
      <c r="AP142" s="563">
        <v>17</v>
      </c>
      <c r="AQ142" s="534">
        <v>18</v>
      </c>
      <c r="AR142" s="563">
        <v>16</v>
      </c>
      <c r="AS142" s="563">
        <v>17</v>
      </c>
      <c r="AT142" s="563">
        <v>19</v>
      </c>
      <c r="AU142" s="665">
        <v>20</v>
      </c>
      <c r="AV142" s="753"/>
      <c r="AW142" s="752"/>
      <c r="AX142" s="748"/>
      <c r="AY142" s="750"/>
      <c r="AZ142" s="750"/>
      <c r="BA142" s="750"/>
      <c r="BB142" s="750"/>
      <c r="BC142" s="750"/>
      <c r="BD142" s="750"/>
      <c r="BE142" s="750"/>
      <c r="BF142" s="750"/>
      <c r="BG142" s="750"/>
      <c r="BH142" s="750"/>
      <c r="BI142" s="750"/>
      <c r="BJ142" s="750"/>
      <c r="BK142" s="750"/>
      <c r="BL142" s="750"/>
      <c r="BM142" s="750"/>
      <c r="BN142" s="750"/>
      <c r="BO142" s="750"/>
      <c r="BP142" s="750"/>
      <c r="BQ142" s="750"/>
      <c r="BR142" s="750"/>
      <c r="BS142" s="750"/>
      <c r="BT142" s="750"/>
      <c r="BU142" s="750"/>
      <c r="BV142" s="750"/>
      <c r="BW142" s="750"/>
      <c r="BX142" s="750"/>
      <c r="BY142" s="750"/>
      <c r="BZ142" s="750"/>
      <c r="CA142" s="750"/>
      <c r="CB142" s="750"/>
      <c r="CC142" s="750"/>
      <c r="CD142" s="750"/>
      <c r="CE142" s="750"/>
      <c r="CF142" s="750"/>
      <c r="CG142" s="750"/>
      <c r="CH142" s="750"/>
      <c r="CI142" s="750"/>
      <c r="CJ142" s="750"/>
      <c r="CK142" s="750"/>
      <c r="CL142" s="750"/>
      <c r="CM142" s="750"/>
      <c r="CN142" s="750"/>
      <c r="CO142" s="750"/>
      <c r="CP142" s="750"/>
      <c r="CQ142" s="750"/>
      <c r="CR142" s="750"/>
      <c r="CS142" s="750"/>
      <c r="CT142" s="750"/>
      <c r="CU142" s="750"/>
      <c r="CV142" s="750"/>
      <c r="CW142" s="750"/>
      <c r="CX142" s="750"/>
      <c r="CY142" s="750"/>
      <c r="CZ142" s="750"/>
      <c r="DA142" s="750"/>
      <c r="DB142" s="750"/>
      <c r="DC142" s="750"/>
      <c r="DD142" s="750"/>
      <c r="DE142" s="750"/>
      <c r="DF142" s="750"/>
      <c r="DG142" s="750"/>
      <c r="DH142" s="750"/>
      <c r="DI142" s="750"/>
      <c r="DJ142" s="750"/>
      <c r="DK142" s="750"/>
      <c r="DL142" s="750"/>
      <c r="DM142" s="750"/>
      <c r="DN142" s="750"/>
      <c r="DO142" s="750"/>
      <c r="DP142" s="750"/>
      <c r="DQ142" s="750"/>
      <c r="DR142" s="750"/>
      <c r="DS142" s="750"/>
      <c r="DT142" s="750"/>
      <c r="DU142" s="750"/>
      <c r="DV142" s="750"/>
      <c r="DW142" s="750"/>
      <c r="DX142" s="750"/>
      <c r="DY142" s="750"/>
      <c r="DZ142" s="750"/>
      <c r="EA142" s="750"/>
      <c r="EB142" s="750"/>
      <c r="EC142" s="750"/>
      <c r="ED142" s="750"/>
      <c r="EE142" s="750"/>
      <c r="EF142" s="750"/>
      <c r="EG142" s="750"/>
    </row>
    <row r="143" spans="1:137" ht="15" customHeight="1">
      <c r="A143" s="718" t="str" cm="1">
        <f t="array" ref="A143">_xlfn.XLOOKUP(D143, '⭐ SD-SUM-BBALL ⚾'!$G$1:G388, '⭐ SD-SUM-BBALL ⚾'!$A$1:A388)</f>
        <v>B-RET</v>
      </c>
      <c r="B143" s="718" t="str" cm="1">
        <f t="array" ref="B143">_xlfn.XLOOKUP(D143, '⭐ SD-SUM-BBALL ⚾'!$G$1:G388, '⭐ SD-SUM-BBALL ⚾'!$C$1:C388)</f>
        <v>C-2ND</v>
      </c>
      <c r="C143" s="718" t="str" cm="1">
        <f t="array" ref="C143">_xlfn.XLOOKUP(D143, '⭐ SD-SUM-BBALL ⚾'!$G$1:G388, '⭐ SD-SUM-BBALL ⚾'!$F$1:F388)</f>
        <v>USBDUBM3-S</v>
      </c>
      <c r="D143" s="718" t="s">
        <v>2965</v>
      </c>
      <c r="E143" s="15" cm="1">
        <f t="array" ref="E143">_xlfn.XLOOKUP(D143, '⭐ SD-SUM-BBALL ⚾'!$G$1:G316, '⭐ SD-SUM-BBALL ⚾'!$Y$1:Y316)</f>
        <v>804</v>
      </c>
      <c r="F143" s="718" t="str" cm="1">
        <f t="array" ref="F143">_xlfn.XLOOKUP(D143, '⭐ SD-SUM-BBALL ⚾'!$G$1:$G393, '⭐ SD-SUM-BBALL ⚾'!M$1:$M393)</f>
        <v>timerickson5@gmail.com</v>
      </c>
      <c r="G143" s="718" t="str" cm="1">
        <f t="array" ref="G143">IF(_xlfn.XLOOKUP(D143, '⭐ SD-SUM-BBALL ⚾'!$G$1:$G317, '⭐ SD-SUM-BBALL ⚾'!$N$1:N317)=0, " ", _xlfn.XLOOKUP(D143, '⭐ SD-SUM-BBALL ⚾'!$G$1:$G317, '⭐ SD-SUM-BBALL ⚾'!$N$1:N317))</f>
        <v xml:space="preserve"> </v>
      </c>
      <c r="H143" s="1" t="str" cm="1">
        <f t="array" ref="H143">_xlfn.XLOOKUP(D143, '⭐ SD-SUM-BBALL ⚾'!$G$1:$G522, '⭐ SD-SUM-BBALL ⚾'!$H$1:$H522)</f>
        <v>MSA Batting Cages</v>
      </c>
      <c r="I143" s="1" t="str" cm="1">
        <f t="array" ref="I143">_xlfn.XLOOKUP(D143, '⭐ SD-SUM-BBALL ⚾'!$G$1:$G522, '⭐ SD-SUM-BBALL ⚾'!$AO$1:AO522)</f>
        <v>2020 W. 98th St Bloomington, MN 55431</v>
      </c>
      <c r="J143" s="1" t="str" cm="1">
        <f t="array" ref="J143">_xlfn.XLOOKUP(D143, '⭐ SD-SUM-BBALL ⚾'!$G$1:$G522, '⭐ SD-SUM-BBALL ⚾'!$V$1:V522)</f>
        <v>952-451-2273</v>
      </c>
      <c r="K143" s="718" t="str" cm="1">
        <f t="array" ref="K143">IF(_xlfn.XLOOKUP(D143, '⭐ SD-SUM-BBALL ⚾'!$G$1:$G318, '⭐ SD-SUM-BBALL ⚾'!$O$1:O318)=0, " ", _xlfn.XLOOKUP(D143, '⭐ SD-SUM-BBALL ⚾'!$G$1:$G318, '⭐ SD-SUM-BBALL ⚾'!$O$1:O318))</f>
        <v>Tim</v>
      </c>
      <c r="L143" s="718" t="str" cm="1">
        <f t="array" ref="L143">IF(_xlfn.XLOOKUP(D143, '⭐ SD-SUM-BBALL ⚾'!$G$1:$G318, '⭐ SD-SUM-BBALL ⚾'!$P$1:P318)=0, " ", _xlfn.XLOOKUP(D143, '⭐ SD-SUM-BBALL ⚾'!$G$1:$G318, '⭐ SD-SUM-BBALL ⚾'!$P$1:P318))</f>
        <v>Erickson</v>
      </c>
      <c r="M143" s="748"/>
      <c r="N143" s="751" t="b">
        <v>1</v>
      </c>
      <c r="O143" s="751" t="b">
        <v>1</v>
      </c>
      <c r="P143" s="751" t="b">
        <v>1</v>
      </c>
      <c r="Q143" s="751" t="b">
        <v>1</v>
      </c>
      <c r="R143" s="751" t="b">
        <v>1</v>
      </c>
      <c r="S143" s="751" t="b">
        <v>1</v>
      </c>
      <c r="T143" s="751" t="b">
        <v>1</v>
      </c>
      <c r="U143" s="751" t="b">
        <v>1</v>
      </c>
      <c r="V143" s="751" t="b">
        <v>1</v>
      </c>
      <c r="W143" s="751" t="b">
        <v>1</v>
      </c>
      <c r="X143" s="751" t="b">
        <v>1</v>
      </c>
      <c r="Y143" s="751" t="b">
        <v>1</v>
      </c>
      <c r="Z143" s="751" t="b">
        <v>0</v>
      </c>
      <c r="AA143" s="751" t="b">
        <v>0</v>
      </c>
      <c r="AB143" s="751" t="b">
        <v>0</v>
      </c>
      <c r="AC143" s="751" t="b">
        <v>0</v>
      </c>
      <c r="AD143" s="751" t="b">
        <v>0</v>
      </c>
      <c r="AE143" s="751" t="b">
        <v>0</v>
      </c>
      <c r="AF143" s="748"/>
      <c r="AG143" s="752">
        <f>E143</f>
        <v>804</v>
      </c>
      <c r="AH143" s="752">
        <v>0</v>
      </c>
      <c r="AI143" s="752"/>
      <c r="AJ143" s="226">
        <v>0</v>
      </c>
      <c r="AK143" s="534">
        <v>0</v>
      </c>
      <c r="AL143" s="534">
        <v>2</v>
      </c>
      <c r="AM143" s="563">
        <v>3</v>
      </c>
      <c r="AN143" s="563">
        <v>3</v>
      </c>
      <c r="AO143" s="563">
        <v>7</v>
      </c>
      <c r="AP143" s="563">
        <v>8</v>
      </c>
      <c r="AQ143" s="534">
        <v>12</v>
      </c>
      <c r="AR143" s="563">
        <v>13</v>
      </c>
      <c r="AS143" s="563">
        <v>16</v>
      </c>
      <c r="AT143" s="563">
        <v>18</v>
      </c>
      <c r="AU143" s="665">
        <v>23</v>
      </c>
      <c r="AV143" s="753"/>
      <c r="AW143" s="752"/>
      <c r="AX143" s="748"/>
      <c r="AY143" s="750"/>
      <c r="AZ143" s="750"/>
      <c r="BA143" s="750"/>
      <c r="BB143" s="750"/>
      <c r="BC143" s="750"/>
      <c r="BD143" s="750"/>
      <c r="BE143" s="750"/>
      <c r="BF143" s="750"/>
      <c r="BG143" s="750"/>
      <c r="BH143" s="750"/>
      <c r="BI143" s="750"/>
      <c r="BJ143" s="750"/>
      <c r="BK143" s="750"/>
      <c r="BL143" s="750"/>
      <c r="BM143" s="750"/>
      <c r="BN143" s="750"/>
      <c r="BO143" s="750"/>
      <c r="BP143" s="750"/>
      <c r="BQ143" s="750"/>
      <c r="BR143" s="750"/>
      <c r="BS143" s="750"/>
      <c r="BT143" s="750"/>
      <c r="BU143" s="750"/>
      <c r="BV143" s="750"/>
      <c r="BW143" s="750"/>
      <c r="BX143" s="750"/>
      <c r="BY143" s="750"/>
      <c r="BZ143" s="750"/>
      <c r="CA143" s="750"/>
      <c r="CB143" s="750"/>
      <c r="CC143" s="750"/>
      <c r="CD143" s="750"/>
      <c r="CE143" s="750"/>
      <c r="CF143" s="750"/>
      <c r="CG143" s="750"/>
      <c r="CH143" s="750"/>
      <c r="CI143" s="750"/>
      <c r="CJ143" s="750"/>
      <c r="CK143" s="750"/>
      <c r="CL143" s="750"/>
      <c r="CM143" s="750"/>
      <c r="CN143" s="750"/>
      <c r="CO143" s="750"/>
      <c r="CP143" s="750"/>
      <c r="CQ143" s="750"/>
      <c r="CR143" s="750"/>
      <c r="CS143" s="750"/>
      <c r="CT143" s="750"/>
      <c r="CU143" s="750"/>
      <c r="CV143" s="750"/>
      <c r="CW143" s="750"/>
      <c r="CX143" s="750"/>
      <c r="CY143" s="750"/>
      <c r="CZ143" s="750"/>
      <c r="DA143" s="750"/>
      <c r="DB143" s="750"/>
      <c r="DC143" s="750"/>
      <c r="DD143" s="750"/>
      <c r="DE143" s="750"/>
      <c r="DF143" s="750"/>
      <c r="DG143" s="750"/>
      <c r="DH143" s="750"/>
      <c r="DI143" s="750"/>
      <c r="DJ143" s="750"/>
      <c r="DK143" s="750"/>
      <c r="DL143" s="750"/>
      <c r="DM143" s="750"/>
      <c r="DN143" s="750"/>
      <c r="DO143" s="750"/>
      <c r="DP143" s="750"/>
      <c r="DQ143" s="750"/>
      <c r="DR143" s="750"/>
      <c r="DS143" s="750"/>
      <c r="DT143" s="750"/>
      <c r="DU143" s="750"/>
      <c r="DV143" s="750"/>
      <c r="DW143" s="750"/>
      <c r="DX143" s="750"/>
      <c r="DY143" s="750"/>
      <c r="DZ143" s="750"/>
      <c r="EA143" s="750"/>
      <c r="EB143" s="750"/>
      <c r="EC143" s="750"/>
      <c r="ED143" s="750"/>
      <c r="EE143" s="750"/>
      <c r="EF143" s="750"/>
      <c r="EG143" s="750"/>
    </row>
    <row r="144" spans="1:137" ht="15" customHeight="1">
      <c r="A144" s="754" t="str" cm="1">
        <f t="array" ref="A144">_xlfn.XLOOKUP(D144, '⭐ SD-SUM-BBALL ⚾'!$G$1:G386, '⭐ SD-SUM-BBALL ⚾'!$A$1:A386)</f>
        <v>O-ROGER-NEW</v>
      </c>
      <c r="B144" s="754" t="str" cm="1">
        <f t="array" ref="B144">_xlfn.XLOOKUP(D144, '⭐ SD-SUM-BBALL ⚾'!$G$1:G386, '⭐ SD-SUM-BBALL ⚾'!$C$1:C386)</f>
        <v>O-ROGER</v>
      </c>
      <c r="C144" s="754" t="str" cm="1">
        <f t="array" ref="C144">_xlfn.XLOOKUP(D144, '⭐ SD-SUM-BBALL ⚾'!$G$1:G386, '⭐ SD-SUM-BBALL ⚾'!$F$1:F386)</f>
        <v>USBDUSFR2-S</v>
      </c>
      <c r="D144" s="754" t="s">
        <v>3034</v>
      </c>
      <c r="E144" s="395" cm="1">
        <f t="array" ref="E144">_xlfn.XLOOKUP(D144, '⭐ SD-SUM-BBALL ⚾'!$G$1:G337, '⭐ SD-SUM-BBALL ⚾'!$Y$1:Y337)</f>
        <v>804</v>
      </c>
      <c r="F144" s="754" t="str" cm="1">
        <f t="array" ref="F144">_xlfn.XLOOKUP(D144, '⭐ SD-SUM-BBALL ⚾'!$G$1:$G391, '⭐ SD-SUM-BBALL ⚾'!M$1:$M391)</f>
        <v>info@pegsbaseball.com</v>
      </c>
      <c r="G144" s="754" t="str" cm="1">
        <f t="array" ref="G144">IF(_xlfn.XLOOKUP(D144, '⭐ SD-SUM-BBALL ⚾'!$G$1:$G337, '⭐ SD-SUM-BBALL ⚾'!$N$1:N337)=0, " ", _xlfn.XLOOKUP(D144, '⭐ SD-SUM-BBALL ⚾'!$G$1:$G337, '⭐ SD-SUM-BBALL ⚾'!$N$1:N337))</f>
        <v xml:space="preserve"> </v>
      </c>
      <c r="H144" s="318" t="str" cm="1">
        <f t="array" ref="H144">_xlfn.XLOOKUP(D144, '⭐ SD-SUM-BBALL ⚾'!$G$1:$G523, '⭐ SD-SUM-BBALL ⚾'!$H$1:$H523)</f>
        <v>Glacken Park</v>
      </c>
      <c r="I144" s="399" t="str" cm="1">
        <f t="array" ref="I144">_xlfn.XLOOKUP(D144, '⭐ SD-SUM-BBALL ⚾'!$G$1:$G523, '⭐ SD-SUM-BBALL ⚾'!$AO$1:AO523)</f>
        <v>51 Terrance Ave Freeport, NY 11520</v>
      </c>
      <c r="J144" s="399" t="str" cm="1">
        <f t="array" ref="J144">_xlfn.XLOOKUP(D144, '⭐ SD-SUM-BBALL ⚾'!$G$1:$G523, '⭐ SD-SUM-BBALL ⚾'!$V$1:V523)</f>
        <v>347-992-1736</v>
      </c>
      <c r="K144" s="754" t="str" cm="1">
        <f t="array" ref="K144">IF(_xlfn.XLOOKUP(D144, '⭐ SD-SUM-BBALL ⚾'!$G$1:$G338, '⭐ SD-SUM-BBALL ⚾'!$O$1:O338)=0, " ", _xlfn.XLOOKUP(D144, '⭐ SD-SUM-BBALL ⚾'!$G$1:$G338, '⭐ SD-SUM-BBALL ⚾'!$O$1:O338))</f>
        <v>Roger</v>
      </c>
      <c r="L144" s="754" t="str" cm="1">
        <f t="array" ref="L144">IF(_xlfn.XLOOKUP(D144, '⭐ SD-SUM-BBALL ⚾'!$G$1:$G338, '⭐ SD-SUM-BBALL ⚾'!$P$1:P338)=0, " ", _xlfn.XLOOKUP(D144, '⭐ SD-SUM-BBALL ⚾'!$G$1:$G338, '⭐ SD-SUM-BBALL ⚾'!$P$1:P338))</f>
        <v>Mischel</v>
      </c>
      <c r="M144" s="748"/>
      <c r="N144" s="755" t="b">
        <v>1</v>
      </c>
      <c r="O144" s="755" t="b">
        <v>1</v>
      </c>
      <c r="P144" s="755" t="b">
        <v>1</v>
      </c>
      <c r="Q144" s="755" t="b">
        <v>1</v>
      </c>
      <c r="R144" s="755" t="b">
        <v>1</v>
      </c>
      <c r="S144" s="755" t="b">
        <v>1</v>
      </c>
      <c r="T144" s="755" t="b">
        <v>1</v>
      </c>
      <c r="U144" s="755" t="b">
        <v>1</v>
      </c>
      <c r="V144" s="755" t="b">
        <v>1</v>
      </c>
      <c r="W144" s="755" t="b">
        <v>1</v>
      </c>
      <c r="X144" s="755" t="b">
        <v>1</v>
      </c>
      <c r="Y144" s="755" t="b">
        <v>1</v>
      </c>
      <c r="Z144" s="755" t="b">
        <v>0</v>
      </c>
      <c r="AA144" s="755" t="b">
        <v>0</v>
      </c>
      <c r="AB144" s="755" t="b">
        <v>0</v>
      </c>
      <c r="AC144" s="755" t="b">
        <v>0</v>
      </c>
      <c r="AD144" s="755" t="b">
        <v>0</v>
      </c>
      <c r="AE144" s="755" t="b">
        <v>0</v>
      </c>
      <c r="AF144" s="748"/>
      <c r="AG144" s="752">
        <f>E144</f>
        <v>804</v>
      </c>
      <c r="AH144" s="752">
        <v>0</v>
      </c>
      <c r="AI144" s="752"/>
      <c r="AJ144" s="226">
        <v>1</v>
      </c>
      <c r="AK144" s="534">
        <v>3</v>
      </c>
      <c r="AL144" s="534">
        <v>4</v>
      </c>
      <c r="AM144" s="563">
        <v>4</v>
      </c>
      <c r="AN144" s="563">
        <v>5</v>
      </c>
      <c r="AO144" s="563">
        <v>5</v>
      </c>
      <c r="AP144" s="563">
        <v>5</v>
      </c>
      <c r="AQ144" s="534">
        <v>5</v>
      </c>
      <c r="AR144" s="563">
        <v>5</v>
      </c>
      <c r="AS144" s="563">
        <v>4</v>
      </c>
      <c r="AT144" s="563">
        <v>4</v>
      </c>
      <c r="AU144" s="665">
        <v>4</v>
      </c>
      <c r="AV144" s="753"/>
      <c r="AW144" s="752"/>
      <c r="AX144" s="748"/>
      <c r="AY144" s="750"/>
      <c r="AZ144" s="750"/>
      <c r="BA144" s="750"/>
      <c r="BB144" s="750"/>
      <c r="BC144" s="750"/>
      <c r="BD144" s="750"/>
      <c r="BE144" s="750"/>
      <c r="BF144" s="750"/>
      <c r="BG144" s="750"/>
      <c r="BH144" s="750"/>
      <c r="BI144" s="750"/>
      <c r="BJ144" s="750"/>
      <c r="BK144" s="750"/>
      <c r="BL144" s="750"/>
      <c r="BM144" s="750"/>
      <c r="BN144" s="750"/>
      <c r="BO144" s="750"/>
      <c r="BP144" s="750"/>
      <c r="BQ144" s="750"/>
      <c r="BR144" s="750"/>
      <c r="BS144" s="750"/>
      <c r="BT144" s="750"/>
      <c r="BU144" s="750"/>
      <c r="BV144" s="750"/>
      <c r="BW144" s="750"/>
      <c r="BX144" s="750"/>
      <c r="BY144" s="750"/>
      <c r="BZ144" s="750"/>
      <c r="CA144" s="750"/>
      <c r="CB144" s="750"/>
      <c r="CC144" s="750"/>
      <c r="CD144" s="750"/>
      <c r="CE144" s="750"/>
      <c r="CF144" s="750"/>
      <c r="CG144" s="750"/>
      <c r="CH144" s="750"/>
      <c r="CI144" s="750"/>
      <c r="CJ144" s="750"/>
      <c r="CK144" s="750"/>
      <c r="CL144" s="750"/>
      <c r="CM144" s="750"/>
      <c r="CN144" s="750"/>
      <c r="CO144" s="750"/>
      <c r="CP144" s="750"/>
      <c r="CQ144" s="750"/>
      <c r="CR144" s="750"/>
      <c r="CS144" s="750"/>
      <c r="CT144" s="750"/>
      <c r="CU144" s="750"/>
      <c r="CV144" s="750"/>
      <c r="CW144" s="750"/>
      <c r="CX144" s="750"/>
      <c r="CY144" s="750"/>
      <c r="CZ144" s="750"/>
      <c r="DA144" s="750"/>
      <c r="DB144" s="750"/>
      <c r="DC144" s="750"/>
      <c r="DD144" s="750"/>
      <c r="DE144" s="750"/>
      <c r="DF144" s="750"/>
      <c r="DG144" s="750"/>
      <c r="DH144" s="750"/>
      <c r="DI144" s="750"/>
      <c r="DJ144" s="750"/>
      <c r="DK144" s="750"/>
      <c r="DL144" s="750"/>
      <c r="DM144" s="750"/>
      <c r="DN144" s="750"/>
      <c r="DO144" s="750"/>
      <c r="DP144" s="750"/>
      <c r="DQ144" s="750"/>
      <c r="DR144" s="750"/>
      <c r="DS144" s="750"/>
      <c r="DT144" s="750"/>
      <c r="DU144" s="750"/>
      <c r="DV144" s="750"/>
      <c r="DW144" s="750"/>
      <c r="DX144" s="750"/>
      <c r="DY144" s="750"/>
      <c r="DZ144" s="750"/>
      <c r="EA144" s="750"/>
      <c r="EB144" s="750"/>
      <c r="EC144" s="750"/>
      <c r="ED144" s="750"/>
      <c r="EE144" s="750"/>
      <c r="EF144" s="750"/>
      <c r="EG144" s="750"/>
    </row>
    <row r="145" spans="1:137" ht="15" customHeight="1">
      <c r="A145" s="718" t="str" cm="1">
        <f t="array" ref="A145">_xlfn.XLOOKUP(D145, '⭐ SD-SUM-BBALL ⚾'!$G$1:G266, '⭐ SD-SUM-BBALL ⚾'!$A$1:A266)</f>
        <v>B-RET</v>
      </c>
      <c r="B145" s="718" t="str" cm="1">
        <f t="array" ref="B145">_xlfn.XLOOKUP(D145, '⭐ SD-SUM-BBALL ⚾'!$G$1:G266, '⭐ SD-SUM-BBALL ⚾'!$C$1:C266)</f>
        <v>C-2ND</v>
      </c>
      <c r="C145" s="718" t="str" cm="1">
        <f t="array" ref="C145">_xlfn.XLOOKUP(D145, '⭐ SD-SUM-BBALL ⚾'!$G$1:G266, '⭐ SD-SUM-BBALL ⚾'!$F$1:F266)</f>
        <v>USBDCL-S</v>
      </c>
      <c r="D145" s="448" t="s">
        <v>1702</v>
      </c>
      <c r="E145" s="717" cm="1">
        <f t="array" ref="E145">_xlfn.XLOOKUP(D145, '⭐ SD-SUM-BBALL ⚾'!$G$1:G254, '⭐ SD-SUM-BBALL ⚾'!$Y$1:Y254)</f>
        <v>804</v>
      </c>
      <c r="F145" s="718" t="str" cm="1">
        <f t="array" ref="F145">_xlfn.XLOOKUP(D145, '⭐ SD-SUM-BBALL ⚾'!$G$1:$G266, '⭐ SD-SUM-BBALL ⚾'!M$1:$M266)</f>
        <v>andrew.smith@chaffey.edu</v>
      </c>
      <c r="G145" s="718" t="str" cm="1">
        <f t="array" ref="G145">IF(_xlfn.XLOOKUP(D145, '⭐ SD-SUM-BBALL ⚾'!$G$1:$G255, '⭐ SD-SUM-BBALL ⚾'!$N$1:N255)=0, " ", _xlfn.XLOOKUP(D145, '⭐ SD-SUM-BBALL ⚾'!$G$1:$G255, '⭐ SD-SUM-BBALL ⚾'!$N$1:N255))</f>
        <v xml:space="preserve"> </v>
      </c>
      <c r="H145" s="1" t="str" cm="1">
        <f t="array" ref="H145">_xlfn.XLOOKUP(D145, '⭐ SD-SUM-BBALL ⚾'!$G$1:$G528, '⭐ SD-SUM-BBALL ⚾'!$H$1:$H528)</f>
        <v>LaVerne LL</v>
      </c>
      <c r="I145" s="1" t="str" cm="1">
        <f t="array" ref="I145">_xlfn.XLOOKUP(D145, '⭐ SD-SUM-BBALL ⚾'!$G$1:$G528, '⭐ SD-SUM-BBALL ⚾'!$AO$1:AO528)</f>
        <v>1505 Holly Oak St La Verne, CA 91750</v>
      </c>
      <c r="J145" s="1" t="str" cm="1">
        <f t="array" ref="J145">_xlfn.XLOOKUP(D145, '⭐ SD-SUM-BBALL ⚾'!$G$1:$G528, '⭐ SD-SUM-BBALL ⚾'!$V$1:V528)</f>
        <v>702-523-1578</v>
      </c>
      <c r="K145" s="718" t="str" cm="1">
        <f t="array" ref="K145">IF(_xlfn.XLOOKUP(D145, '⭐ SD-SUM-BBALL ⚾'!$G$1:$G256, '⭐ SD-SUM-BBALL ⚾'!$O$1:O256)=0, " ", _xlfn.XLOOKUP(D145, '⭐ SD-SUM-BBALL ⚾'!$G$1:$G256, '⭐ SD-SUM-BBALL ⚾'!$O$1:O256))</f>
        <v>Andy</v>
      </c>
      <c r="L145" s="718" t="str" cm="1">
        <f t="array" ref="L145">IF(_xlfn.XLOOKUP(D145, '⭐ SD-SUM-BBALL ⚾'!$G$1:$G256, '⭐ SD-SUM-BBALL ⚾'!$P$1:P256)=0, " ", _xlfn.XLOOKUP(D145, '⭐ SD-SUM-BBALL ⚾'!$G$1:$G256, '⭐ SD-SUM-BBALL ⚾'!$P$1:P256))</f>
        <v>Smith</v>
      </c>
      <c r="M145" s="748"/>
      <c r="N145" s="751" t="b">
        <v>1</v>
      </c>
      <c r="O145" s="751" t="b">
        <v>1</v>
      </c>
      <c r="P145" s="751" t="b">
        <v>1</v>
      </c>
      <c r="Q145" s="751" t="b">
        <v>1</v>
      </c>
      <c r="R145" s="751" t="b">
        <v>1</v>
      </c>
      <c r="S145" s="751" t="b">
        <v>1</v>
      </c>
      <c r="T145" s="751" t="b">
        <v>0</v>
      </c>
      <c r="U145" s="751" t="b">
        <v>0</v>
      </c>
      <c r="V145" s="751" t="b">
        <v>0</v>
      </c>
      <c r="W145" s="751" t="b">
        <v>0</v>
      </c>
      <c r="X145" s="751" t="b">
        <v>0</v>
      </c>
      <c r="Y145" s="751" t="b">
        <v>1</v>
      </c>
      <c r="Z145" s="751" t="b">
        <v>0</v>
      </c>
      <c r="AA145" s="751" t="b">
        <v>0</v>
      </c>
      <c r="AB145" s="751" t="b">
        <v>0</v>
      </c>
      <c r="AC145" s="751" t="b">
        <v>0</v>
      </c>
      <c r="AD145" s="751" t="b">
        <v>0</v>
      </c>
      <c r="AE145" s="751" t="b">
        <v>0</v>
      </c>
      <c r="AF145" s="748"/>
      <c r="AG145" s="752">
        <f>E145</f>
        <v>804</v>
      </c>
      <c r="AH145" s="752">
        <v>0</v>
      </c>
      <c r="AI145" s="752"/>
      <c r="AJ145" s="226">
        <v>0</v>
      </c>
      <c r="AK145" s="534">
        <v>0</v>
      </c>
      <c r="AL145" s="534"/>
      <c r="AM145" s="563"/>
      <c r="AN145" s="563"/>
      <c r="AO145" s="563">
        <v>3</v>
      </c>
      <c r="AP145" s="563">
        <v>8</v>
      </c>
      <c r="AQ145" s="534">
        <v>11</v>
      </c>
      <c r="AR145" s="563">
        <v>12</v>
      </c>
      <c r="AS145" s="563">
        <v>19</v>
      </c>
      <c r="AT145" s="563">
        <v>24</v>
      </c>
      <c r="AU145" s="665">
        <v>24</v>
      </c>
      <c r="AV145" s="753"/>
      <c r="AW145" s="752"/>
      <c r="AX145" s="748"/>
      <c r="AY145" s="750"/>
      <c r="AZ145" s="750"/>
      <c r="BA145" s="750"/>
      <c r="BB145" s="750"/>
      <c r="BC145" s="750"/>
      <c r="BD145" s="750"/>
      <c r="BE145" s="750"/>
      <c r="BF145" s="750"/>
      <c r="BG145" s="750"/>
      <c r="BH145" s="750"/>
      <c r="BI145" s="750"/>
      <c r="BJ145" s="750"/>
      <c r="BK145" s="750"/>
      <c r="BL145" s="750"/>
      <c r="BM145" s="750"/>
      <c r="BN145" s="750"/>
      <c r="BO145" s="750"/>
      <c r="BP145" s="750"/>
      <c r="BQ145" s="750"/>
      <c r="BR145" s="750"/>
      <c r="BS145" s="750"/>
      <c r="BT145" s="750"/>
      <c r="BU145" s="750"/>
      <c r="BV145" s="750"/>
      <c r="BW145" s="750"/>
      <c r="BX145" s="750"/>
      <c r="BY145" s="750"/>
      <c r="BZ145" s="750"/>
      <c r="CA145" s="750"/>
      <c r="CB145" s="750"/>
      <c r="CC145" s="750"/>
      <c r="CD145" s="750"/>
      <c r="CE145" s="750"/>
      <c r="CF145" s="750"/>
      <c r="CG145" s="750"/>
      <c r="CH145" s="750"/>
      <c r="CI145" s="750"/>
      <c r="CJ145" s="750"/>
      <c r="CK145" s="750"/>
      <c r="CL145" s="750"/>
      <c r="CM145" s="750"/>
      <c r="CN145" s="750"/>
      <c r="CO145" s="750"/>
      <c r="CP145" s="750"/>
      <c r="CQ145" s="750"/>
      <c r="CR145" s="750"/>
      <c r="CS145" s="750"/>
      <c r="CT145" s="750"/>
      <c r="CU145" s="750"/>
      <c r="CV145" s="750"/>
      <c r="CW145" s="750"/>
      <c r="CX145" s="750"/>
      <c r="CY145" s="750"/>
      <c r="CZ145" s="750"/>
      <c r="DA145" s="750"/>
      <c r="DB145" s="750"/>
      <c r="DC145" s="750"/>
      <c r="DD145" s="750"/>
      <c r="DE145" s="750"/>
      <c r="DF145" s="750"/>
      <c r="DG145" s="750"/>
      <c r="DH145" s="750"/>
      <c r="DI145" s="750"/>
      <c r="DJ145" s="750"/>
      <c r="DK145" s="750"/>
      <c r="DL145" s="750"/>
      <c r="DM145" s="750"/>
      <c r="DN145" s="750"/>
      <c r="DO145" s="750"/>
      <c r="DP145" s="750"/>
      <c r="DQ145" s="750"/>
      <c r="DR145" s="750"/>
      <c r="DS145" s="750"/>
      <c r="DT145" s="750"/>
      <c r="DU145" s="750"/>
      <c r="DV145" s="750"/>
      <c r="DW145" s="750"/>
      <c r="DX145" s="750"/>
      <c r="DY145" s="750"/>
      <c r="DZ145" s="750"/>
      <c r="EA145" s="750"/>
      <c r="EB145" s="750"/>
      <c r="EC145" s="750"/>
      <c r="ED145" s="750"/>
      <c r="EE145" s="750"/>
      <c r="EF145" s="750"/>
      <c r="EG145" s="750"/>
    </row>
    <row r="146" spans="1:137" ht="15" customHeight="1">
      <c r="A146" s="718" t="str" cm="1">
        <f t="array" ref="A146">_xlfn.XLOOKUP(D146, '⭐ SD-SUM-BBALL ⚾'!$G$1:G370, '⭐ SD-SUM-BBALL ⚾'!$A$1:A370)</f>
        <v>B-RET</v>
      </c>
      <c r="B146" s="718" t="str" cm="1">
        <f t="array" ref="B146">_xlfn.XLOOKUP(D146, '⭐ SD-SUM-BBALL ⚾'!$G$1:G370, '⭐ SD-SUM-BBALL ⚾'!$C$1:C370)</f>
        <v>C-2ND</v>
      </c>
      <c r="C146" s="718" t="str" cm="1">
        <f t="array" ref="C146">_xlfn.XLOOKUP(D146, '⭐ SD-SUM-BBALL ⚾'!$G$1:G370, '⭐ SD-SUM-BBALL ⚾'!$F$1:F370)</f>
        <v>USBDSTC2-S</v>
      </c>
      <c r="D146" s="718" t="s">
        <v>3016</v>
      </c>
      <c r="E146" s="15" cm="1">
        <f t="array" ref="E146">_xlfn.XLOOKUP(D146, '⭐ SD-SUM-BBALL ⚾'!$G$1:G368, '⭐ SD-SUM-BBALL ⚾'!$Y$1:Y368)</f>
        <v>804</v>
      </c>
      <c r="F146" s="718" t="str" cm="1">
        <f t="array" ref="F146">_xlfn.XLOOKUP(D146, '⭐ SD-SUM-BBALL ⚾'!$G$1:$G375, '⭐ SD-SUM-BBALL ⚾'!M$1:$M375)</f>
        <v>owner.innerg@gmail.com</v>
      </c>
      <c r="G146" s="718" t="str" cm="1">
        <f t="array" ref="G146">IF(_xlfn.XLOOKUP(D146, '⭐ SD-SUM-BBALL ⚾'!$G$1:$G370, '⭐ SD-SUM-BBALL ⚾'!$N$1:N370)=0, " ", _xlfn.XLOOKUP(D146, '⭐ SD-SUM-BBALL ⚾'!$G$1:$G370, '⭐ SD-SUM-BBALL ⚾'!$N$1:N370))</f>
        <v xml:space="preserve"> </v>
      </c>
      <c r="H146" s="1" t="str" cm="1">
        <f t="array" ref="H146">_xlfn.XLOOKUP(D146, '⭐ SD-SUM-BBALL ⚾'!$G$1:$G524, '⭐ SD-SUM-BBALL ⚾'!$H$1:$H524)</f>
        <v>The Coliseum</v>
      </c>
      <c r="I146" s="1" t="str" cm="1">
        <f t="array" ref="I146">_xlfn.XLOOKUP(D146, '⭐ SD-SUM-BBALL ⚾'!$G$1:$G524, '⭐ SD-SUM-BBALL ⚾'!$AO$1:AO524)</f>
        <v>5850 SR-N Cottleville, MO 63304</v>
      </c>
      <c r="J146" s="1" t="str" cm="1">
        <f t="array" ref="J146">_xlfn.XLOOKUP(D146, '⭐ SD-SUM-BBALL ⚾'!$G$1:$G524, '⭐ SD-SUM-BBALL ⚾'!$V$1:V524)</f>
        <v>636-577-1933</v>
      </c>
      <c r="K146" s="718" t="str" cm="1">
        <f t="array" ref="K146">IF(_xlfn.XLOOKUP(D146, '⭐ SD-SUM-BBALL ⚾'!$G$1:$G371, '⭐ SD-SUM-BBALL ⚾'!$O$1:O371)=0, " ", _xlfn.XLOOKUP(D146, '⭐ SD-SUM-BBALL ⚾'!$G$1:$G371, '⭐ SD-SUM-BBALL ⚾'!$O$1:O371))</f>
        <v>Gerrion</v>
      </c>
      <c r="L146" s="718" t="str" cm="1">
        <f t="array" ref="L146">IF(_xlfn.XLOOKUP(D146, '⭐ SD-SUM-BBALL ⚾'!$G$1:$G371, '⭐ SD-SUM-BBALL ⚾'!$P$1:P371)=0, " ", _xlfn.XLOOKUP(D146, '⭐ SD-SUM-BBALL ⚾'!$G$1:$G371, '⭐ SD-SUM-BBALL ⚾'!$P$1:P371))</f>
        <v>Grim</v>
      </c>
      <c r="M146" s="748"/>
      <c r="N146" s="751" t="b">
        <v>1</v>
      </c>
      <c r="O146" s="751" t="b">
        <v>1</v>
      </c>
      <c r="P146" s="751" t="b">
        <v>1</v>
      </c>
      <c r="Q146" s="751" t="b">
        <v>1</v>
      </c>
      <c r="R146" s="751" t="b">
        <v>1</v>
      </c>
      <c r="S146" s="751" t="b">
        <v>1</v>
      </c>
      <c r="T146" s="751" t="b">
        <v>1</v>
      </c>
      <c r="U146" s="751" t="b">
        <v>1</v>
      </c>
      <c r="V146" s="751" t="b">
        <v>1</v>
      </c>
      <c r="W146" s="751" t="b">
        <v>1</v>
      </c>
      <c r="X146" s="751" t="b">
        <v>1</v>
      </c>
      <c r="Y146" s="751" t="b">
        <v>1</v>
      </c>
      <c r="Z146" s="751" t="b">
        <v>0</v>
      </c>
      <c r="AA146" s="751" t="b">
        <v>0</v>
      </c>
      <c r="AB146" s="751" t="b">
        <v>0</v>
      </c>
      <c r="AC146" s="751" t="b">
        <v>0</v>
      </c>
      <c r="AD146" s="751" t="b">
        <v>0</v>
      </c>
      <c r="AE146" s="751" t="b">
        <v>0</v>
      </c>
      <c r="AF146" s="748"/>
      <c r="AG146" s="752">
        <f>E146</f>
        <v>804</v>
      </c>
      <c r="AH146" s="752"/>
      <c r="AI146" s="752"/>
      <c r="AJ146" s="226">
        <v>3</v>
      </c>
      <c r="AK146" s="534">
        <v>5</v>
      </c>
      <c r="AL146" s="534">
        <v>10</v>
      </c>
      <c r="AM146" s="563">
        <v>11</v>
      </c>
      <c r="AN146" s="563">
        <v>13</v>
      </c>
      <c r="AO146" s="563">
        <v>15</v>
      </c>
      <c r="AP146" s="563">
        <v>21</v>
      </c>
      <c r="AQ146" s="534">
        <v>25</v>
      </c>
      <c r="AR146" s="563">
        <v>25</v>
      </c>
      <c r="AS146" s="563">
        <v>25</v>
      </c>
      <c r="AT146" s="563">
        <v>32</v>
      </c>
      <c r="AU146" s="665">
        <v>39</v>
      </c>
      <c r="AV146" s="753"/>
      <c r="AW146" s="752"/>
      <c r="AX146" s="748"/>
      <c r="AY146" s="750"/>
      <c r="AZ146" s="750"/>
      <c r="BA146" s="750"/>
      <c r="BB146" s="750"/>
      <c r="BC146" s="750"/>
      <c r="BD146" s="750"/>
      <c r="BE146" s="750"/>
      <c r="BF146" s="750"/>
      <c r="BG146" s="750"/>
      <c r="BH146" s="750"/>
      <c r="BI146" s="750"/>
      <c r="BJ146" s="750"/>
      <c r="BK146" s="750"/>
      <c r="BL146" s="750"/>
      <c r="BM146" s="750"/>
      <c r="BN146" s="750"/>
      <c r="BO146" s="750"/>
      <c r="BP146" s="750"/>
      <c r="BQ146" s="750"/>
      <c r="BR146" s="750"/>
      <c r="BS146" s="750"/>
      <c r="BT146" s="750"/>
      <c r="BU146" s="750"/>
      <c r="BV146" s="750"/>
      <c r="BW146" s="750"/>
      <c r="BX146" s="750"/>
      <c r="BY146" s="750"/>
      <c r="BZ146" s="750"/>
      <c r="CA146" s="750"/>
      <c r="CB146" s="750"/>
      <c r="CC146" s="750"/>
      <c r="CD146" s="750"/>
      <c r="CE146" s="750"/>
      <c r="CF146" s="750"/>
      <c r="CG146" s="750"/>
      <c r="CH146" s="750"/>
      <c r="CI146" s="750"/>
      <c r="CJ146" s="750"/>
      <c r="CK146" s="750"/>
      <c r="CL146" s="750"/>
      <c r="CM146" s="750"/>
      <c r="CN146" s="750"/>
      <c r="CO146" s="750"/>
      <c r="CP146" s="750"/>
      <c r="CQ146" s="750"/>
      <c r="CR146" s="750"/>
      <c r="CS146" s="750"/>
      <c r="CT146" s="750"/>
      <c r="CU146" s="750"/>
      <c r="CV146" s="750"/>
      <c r="CW146" s="750"/>
      <c r="CX146" s="750"/>
      <c r="CY146" s="750"/>
      <c r="CZ146" s="750"/>
      <c r="DA146" s="750"/>
      <c r="DB146" s="750"/>
      <c r="DC146" s="750"/>
      <c r="DD146" s="750"/>
      <c r="DE146" s="750"/>
      <c r="DF146" s="750"/>
      <c r="DG146" s="750"/>
      <c r="DH146" s="750"/>
      <c r="DI146" s="750"/>
      <c r="DJ146" s="750"/>
      <c r="DK146" s="750"/>
      <c r="DL146" s="750"/>
      <c r="DM146" s="750"/>
      <c r="DN146" s="750"/>
      <c r="DO146" s="750"/>
      <c r="DP146" s="750"/>
      <c r="DQ146" s="750"/>
      <c r="DR146" s="750"/>
      <c r="DS146" s="750"/>
      <c r="DT146" s="750"/>
      <c r="DU146" s="750"/>
      <c r="DV146" s="750"/>
      <c r="DW146" s="750"/>
      <c r="DX146" s="750"/>
      <c r="DY146" s="750"/>
      <c r="DZ146" s="750"/>
      <c r="EA146" s="750"/>
      <c r="EB146" s="750"/>
      <c r="EC146" s="750"/>
      <c r="ED146" s="750"/>
      <c r="EE146" s="750"/>
      <c r="EF146" s="750"/>
      <c r="EG146" s="750"/>
    </row>
    <row r="147" spans="1:137">
      <c r="A147" s="756" t="str" cm="1">
        <f t="array" ref="A147">_xlfn.XLOOKUP(D147, '⭐ SD-SUM-BBALL ⚾'!$G$1:G223, '⭐ SD-SUM-BBALL ⚾'!$A$1:A223)</f>
        <v>Z-OUT-CANCELLED-LOW ENROLLMENT</v>
      </c>
      <c r="B147" s="756" t="str" cm="1">
        <f t="array" ref="B147">_xlfn.XLOOKUP(D147, '⭐ SD-SUM-BBALL ⚾'!$G$1:G223, '⭐ SD-SUM-BBALL ⚾'!$C$1:C223)</f>
        <v>D-RET</v>
      </c>
      <c r="C147" s="756" t="str" cm="1">
        <f t="array" ref="C147">_xlfn.XLOOKUP(D147, '⭐ SD-SUM-BBALL ⚾'!$G$1:G223, '⭐ SD-SUM-BBALL ⚾'!$F$1:F223)</f>
        <v>USBDAA-S</v>
      </c>
      <c r="D147" s="756" t="s">
        <v>3499</v>
      </c>
      <c r="E147" s="3"/>
      <c r="F147" s="756" t="str" cm="1">
        <f t="array" ref="F147">_xlfn.XLOOKUP(D147, '⭐ SD-SUM-BBALL ⚾'!$G$1:$G223, '⭐ SD-SUM-BBALL ⚾'!M$1:$M223)</f>
        <v>ateixidor21@gmail.com</v>
      </c>
      <c r="G147" s="756" t="str" cm="1">
        <f t="array" ref="G147">IF(_xlfn.XLOOKUP(D147, '⭐ SD-SUM-BBALL ⚾'!$G$1:$G215, '⭐ SD-SUM-BBALL ⚾'!$N$1:N215)=0, " ", _xlfn.XLOOKUP(D147, '⭐ SD-SUM-BBALL ⚾'!$G$1:$G215, '⭐ SD-SUM-BBALL ⚾'!$N$1:N215))</f>
        <v xml:space="preserve"> </v>
      </c>
      <c r="H147" s="2" cm="1">
        <f t="array" ref="H147">_xlfn.XLOOKUP(D147, '⭐ SD-SUM-BBALL ⚾'!$G$1:$G418, '⭐ SD-SUM-BBALL ⚾'!$H$1:$H418)</f>
        <v>0</v>
      </c>
      <c r="I147" s="2" t="str" cm="1">
        <f t="array" ref="I147">_xlfn.XLOOKUP(D147, '⭐ SD-SUM-BBALL ⚾'!$G$1:$G418, '⭐ SD-SUM-BBALL ⚾'!$AO$1:AO418)</f>
        <v>9600 SW 107th Ave Miami, FL 33176</v>
      </c>
      <c r="J147" s="2" t="str" cm="1">
        <f t="array" ref="J147">_xlfn.XLOOKUP(D147, '⭐ SD-SUM-BBALL ⚾'!$G$1:$G418, '⭐ SD-SUM-BBALL ⚾'!$V$1:V418)</f>
        <v>786-319-7444</v>
      </c>
      <c r="K147" s="756" t="str" cm="1">
        <f t="array" ref="K147">IF(_xlfn.XLOOKUP(D147, '⭐ SD-SUM-BBALL ⚾'!$G$1:$G215, '⭐ SD-SUM-BBALL ⚾'!$O$1:O215)=0, " ", _xlfn.XLOOKUP(D147, '⭐ SD-SUM-BBALL ⚾'!$G$1:$G215, '⭐ SD-SUM-BBALL ⚾'!$O$1:O215))</f>
        <v>Alfredo</v>
      </c>
      <c r="L147" s="756" t="str" cm="1">
        <f t="array" ref="L147">IF(_xlfn.XLOOKUP(D147, '⭐ SD-SUM-BBALL ⚾'!$G$1:$G215, '⭐ SD-SUM-BBALL ⚾'!$P$1:P215)=0, " ", _xlfn.XLOOKUP(D147, '⭐ SD-SUM-BBALL ⚾'!$G$1:$G215, '⭐ SD-SUM-BBALL ⚾'!$P$1:P215))</f>
        <v>Teixidor</v>
      </c>
      <c r="M147" s="748"/>
      <c r="N147" s="757" t="b">
        <v>1</v>
      </c>
      <c r="O147" s="757" t="b">
        <v>1</v>
      </c>
      <c r="P147" s="757" t="b">
        <v>1</v>
      </c>
      <c r="Q147" s="757" t="b">
        <v>1</v>
      </c>
      <c r="R147" s="757" t="b">
        <v>1</v>
      </c>
      <c r="S147" s="757" t="b">
        <v>1</v>
      </c>
      <c r="T147" s="757" t="b">
        <v>1</v>
      </c>
      <c r="U147" s="757" t="b">
        <v>1</v>
      </c>
      <c r="V147" s="757" t="b">
        <v>1</v>
      </c>
      <c r="W147" s="757" t="b">
        <v>1</v>
      </c>
      <c r="X147" s="757" t="b">
        <v>1</v>
      </c>
      <c r="Y147" s="757" t="b">
        <v>1</v>
      </c>
      <c r="Z147" s="757" t="b">
        <v>1</v>
      </c>
      <c r="AA147" s="757" t="b">
        <v>0</v>
      </c>
      <c r="AB147" s="757" t="b">
        <v>0</v>
      </c>
      <c r="AC147" s="757" t="b">
        <v>0</v>
      </c>
      <c r="AD147" s="757" t="b">
        <v>0</v>
      </c>
      <c r="AE147" s="757" t="b">
        <v>0</v>
      </c>
      <c r="AF147" s="748"/>
      <c r="AG147" s="737">
        <f>E147</f>
        <v>0</v>
      </c>
      <c r="AH147" s="737">
        <v>3</v>
      </c>
      <c r="AI147" s="737"/>
      <c r="AJ147" s="262">
        <v>6</v>
      </c>
      <c r="AK147" s="565">
        <v>6</v>
      </c>
      <c r="AL147" s="565">
        <v>8</v>
      </c>
      <c r="AM147" s="566">
        <v>9</v>
      </c>
      <c r="AN147" s="566">
        <v>9</v>
      </c>
      <c r="AO147" s="566">
        <v>11</v>
      </c>
      <c r="AP147" s="566">
        <v>12</v>
      </c>
      <c r="AQ147" s="565">
        <v>5</v>
      </c>
      <c r="AR147" s="566">
        <v>5</v>
      </c>
      <c r="AS147" s="566">
        <v>5</v>
      </c>
      <c r="AT147" s="566"/>
      <c r="AU147" s="604"/>
      <c r="AV147" s="758"/>
      <c r="AW147" s="737"/>
      <c r="AX147" s="748"/>
      <c r="AY147" s="750"/>
      <c r="AZ147" s="750"/>
      <c r="BA147" s="750"/>
      <c r="BB147" s="750"/>
      <c r="BC147" s="750"/>
      <c r="BD147" s="750"/>
      <c r="BE147" s="750"/>
      <c r="BF147" s="750"/>
      <c r="BG147" s="750"/>
      <c r="BH147" s="750"/>
      <c r="BI147" s="750"/>
      <c r="BJ147" s="750"/>
      <c r="BK147" s="750"/>
      <c r="BL147" s="750"/>
      <c r="BM147" s="750"/>
      <c r="BN147" s="750"/>
      <c r="BO147" s="750"/>
      <c r="BP147" s="750"/>
      <c r="BQ147" s="750"/>
      <c r="BR147" s="750"/>
      <c r="BS147" s="750"/>
      <c r="BT147" s="750"/>
      <c r="BU147" s="750"/>
      <c r="BV147" s="750"/>
      <c r="BW147" s="750"/>
      <c r="BX147" s="750"/>
      <c r="BY147" s="750"/>
      <c r="BZ147" s="750"/>
      <c r="CA147" s="750"/>
      <c r="CB147" s="750"/>
      <c r="CC147" s="750"/>
      <c r="CD147" s="750"/>
      <c r="CE147" s="750"/>
      <c r="CF147" s="750"/>
      <c r="CG147" s="750"/>
      <c r="CH147" s="750"/>
      <c r="CI147" s="750"/>
      <c r="CJ147" s="750"/>
      <c r="CK147" s="750"/>
      <c r="CL147" s="750"/>
      <c r="CM147" s="750"/>
      <c r="CN147" s="750"/>
      <c r="CO147" s="750"/>
      <c r="CP147" s="750"/>
      <c r="CQ147" s="750"/>
      <c r="CR147" s="750"/>
      <c r="CS147" s="750"/>
      <c r="CT147" s="750"/>
      <c r="CU147" s="750"/>
      <c r="CV147" s="750"/>
      <c r="CW147" s="750"/>
      <c r="CX147" s="750"/>
      <c r="CY147" s="750"/>
      <c r="CZ147" s="750"/>
      <c r="DA147" s="750"/>
      <c r="DB147" s="750"/>
      <c r="DC147" s="750"/>
      <c r="DD147" s="750"/>
      <c r="DE147" s="750"/>
      <c r="DF147" s="750"/>
      <c r="DG147" s="750"/>
      <c r="DH147" s="750"/>
      <c r="DI147" s="750"/>
      <c r="DJ147" s="750"/>
      <c r="DK147" s="750"/>
      <c r="DL147" s="750"/>
      <c r="DM147" s="750"/>
      <c r="DN147" s="750"/>
      <c r="DO147" s="750"/>
      <c r="DP147" s="750"/>
      <c r="DQ147" s="750"/>
      <c r="DR147" s="750"/>
      <c r="DS147" s="750"/>
      <c r="DT147" s="750"/>
      <c r="DU147" s="750"/>
      <c r="DV147" s="750"/>
      <c r="DW147" s="750"/>
      <c r="DX147" s="750"/>
      <c r="DY147" s="750"/>
      <c r="DZ147" s="750"/>
      <c r="EA147" s="750"/>
      <c r="EB147" s="750"/>
      <c r="EC147" s="750"/>
      <c r="ED147" s="750"/>
      <c r="EE147" s="750"/>
      <c r="EF147" s="750"/>
      <c r="EG147" s="750"/>
    </row>
    <row r="148" spans="1:137" s="544" customFormat="1" ht="15" customHeight="1">
      <c r="A148" s="756" t="str" cm="1">
        <f t="array" ref="A148">_xlfn.XLOOKUP(D148, '⭐ SD-SUM-BBALL ⚾'!$G$1:G354, '⭐ SD-SUM-BBALL ⚾'!$A$1:A354)</f>
        <v>Z-OUT-CANCELLED-LOW ENROLLMENT</v>
      </c>
      <c r="B148" s="756" t="str" cm="1">
        <f t="array" ref="B148">_xlfn.XLOOKUP(D148, '⭐ SD-SUM-BBALL ⚾'!$G$1:G354, '⭐ SD-SUM-BBALL ⚾'!$C$1:C354)</f>
        <v>C-2ND</v>
      </c>
      <c r="C148" s="756" t="str" cm="1">
        <f t="array" ref="C148">_xlfn.XLOOKUP(D148, '⭐ SD-SUM-BBALL ⚾'!$G$1:G354, '⭐ SD-SUM-BBALL ⚾'!$F$1:F354)</f>
        <v>USBDBET-S</v>
      </c>
      <c r="D148" s="756" t="s">
        <v>84</v>
      </c>
      <c r="E148" s="737" cm="1">
        <f t="array" ref="E148">_xlfn.XLOOKUP(D148, '⭐ SD-SUM-BBALL ⚾'!$G$1:G357, '⭐ SD-SUM-BBALL ⚾'!$Y$1:Y357)</f>
        <v>728</v>
      </c>
      <c r="F148" s="756" t="str" cm="1">
        <f t="array" ref="F148">_xlfn.XLOOKUP(D148, '⭐ SD-SUM-BBALL ⚾'!$G$1:$G356, '⭐ SD-SUM-BBALL ⚾'!M$1:$M356)</f>
        <v>bandyg@bethel.k12.ok.us</v>
      </c>
      <c r="G148" s="756" t="str" cm="1">
        <f t="array" ref="G148">IF(_xlfn.XLOOKUP(D148, '⭐ SD-SUM-BBALL ⚾'!$G$1:$G360, '⭐ SD-SUM-BBALL ⚾'!$N$1:N360)=0, " ", _xlfn.XLOOKUP(D148, '⭐ SD-SUM-BBALL ⚾'!$G$1:$G360, '⭐ SD-SUM-BBALL ⚾'!$N$1:N360))</f>
        <v xml:space="preserve"> </v>
      </c>
      <c r="H148" s="2" cm="1">
        <f t="array" ref="H148">_xlfn.XLOOKUP(D148, '⭐ SD-SUM-BBALL ⚾'!$G$1:$G513, '⭐ SD-SUM-BBALL ⚾'!$H$1:$H513)</f>
        <v>0</v>
      </c>
      <c r="I148" s="2" t="str" cm="1">
        <f t="array" ref="I148">_xlfn.XLOOKUP(D148, '⭐ SD-SUM-BBALL ⚾'!$G$1:$G513, '⭐ SD-SUM-BBALL ⚾'!$AO$1:AO513)</f>
        <v>36000 Clearpond Rd. Shawnee, OK 74801</v>
      </c>
      <c r="J148" s="2" t="str" cm="1">
        <f t="array" ref="J148">_xlfn.XLOOKUP(D148, '⭐ SD-SUM-BBALL ⚾'!$G$1:$G513, '⭐ SD-SUM-BBALL ⚾'!$V$1:V513)</f>
        <v>402-710-0445</v>
      </c>
      <c r="K148" s="756" t="str" cm="1">
        <f t="array" ref="K148">IF(_xlfn.XLOOKUP(D148, '⭐ SD-SUM-BBALL ⚾'!$G$1:$G360, '⭐ SD-SUM-BBALL ⚾'!$O$1:O360)=0, " ", _xlfn.XLOOKUP(D148, '⭐ SD-SUM-BBALL ⚾'!$G$1:$G360, '⭐ SD-SUM-BBALL ⚾'!$O$1:O360))</f>
        <v>Gary</v>
      </c>
      <c r="L148" s="756" t="str" cm="1">
        <f t="array" ref="L148">IF(_xlfn.XLOOKUP(D148, '⭐ SD-SUM-BBALL ⚾'!$G$1:$G360, '⭐ SD-SUM-BBALL ⚾'!$P$1:P360)=0, " ", _xlfn.XLOOKUP(D148, '⭐ SD-SUM-BBALL ⚾'!$G$1:$G360, '⭐ SD-SUM-BBALL ⚾'!$P$1:P360))</f>
        <v>Bandy</v>
      </c>
      <c r="M148" s="748"/>
      <c r="N148" s="757" t="b">
        <v>1</v>
      </c>
      <c r="O148" s="757" t="b">
        <v>1</v>
      </c>
      <c r="P148" s="757" t="b">
        <v>1</v>
      </c>
      <c r="Q148" s="757" t="b">
        <v>1</v>
      </c>
      <c r="R148" s="757" t="b">
        <v>1</v>
      </c>
      <c r="S148" s="757" t="b">
        <v>0</v>
      </c>
      <c r="T148" s="757" t="b">
        <v>0</v>
      </c>
      <c r="U148" s="757" t="b">
        <v>0</v>
      </c>
      <c r="V148" s="757" t="b">
        <v>0</v>
      </c>
      <c r="W148" s="757" t="b">
        <v>0</v>
      </c>
      <c r="X148" s="757" t="b">
        <v>0</v>
      </c>
      <c r="Y148" s="757" t="b">
        <v>1</v>
      </c>
      <c r="Z148" s="757" t="b">
        <v>1</v>
      </c>
      <c r="AA148" s="757" t="b">
        <v>0</v>
      </c>
      <c r="AB148" s="757" t="b">
        <v>0</v>
      </c>
      <c r="AC148" s="757" t="b">
        <v>0</v>
      </c>
      <c r="AD148" s="757" t="b">
        <v>0</v>
      </c>
      <c r="AE148" s="757" t="b">
        <v>0</v>
      </c>
      <c r="AF148" s="748"/>
      <c r="AG148" s="737">
        <f>E148</f>
        <v>728</v>
      </c>
      <c r="AH148" s="737"/>
      <c r="AI148" s="737"/>
      <c r="AJ148" s="737"/>
      <c r="AK148" s="759"/>
      <c r="AL148" s="759"/>
      <c r="AM148" s="759"/>
      <c r="AN148" s="759"/>
      <c r="AO148" s="566">
        <v>0</v>
      </c>
      <c r="AP148" s="566">
        <v>1</v>
      </c>
      <c r="AQ148" s="565">
        <v>1</v>
      </c>
      <c r="AR148" s="566">
        <v>1</v>
      </c>
      <c r="AS148" s="566">
        <v>2</v>
      </c>
      <c r="AT148" s="566">
        <v>6</v>
      </c>
      <c r="AU148" s="604">
        <v>7</v>
      </c>
      <c r="AV148" s="758"/>
      <c r="AW148" s="737"/>
      <c r="AX148" s="748"/>
      <c r="AY148" s="756"/>
      <c r="AZ148" s="756"/>
      <c r="BA148" s="756"/>
      <c r="BB148" s="756"/>
      <c r="BC148" s="756"/>
      <c r="BD148" s="756"/>
      <c r="BE148" s="756"/>
      <c r="BF148" s="756"/>
      <c r="BG148" s="756"/>
      <c r="BH148" s="756"/>
      <c r="BI148" s="756"/>
      <c r="BJ148" s="756"/>
      <c r="BK148" s="756"/>
      <c r="BL148" s="756"/>
      <c r="BM148" s="756"/>
      <c r="BN148" s="756"/>
      <c r="BO148" s="756"/>
      <c r="BP148" s="756"/>
      <c r="BQ148" s="756"/>
      <c r="BR148" s="756"/>
      <c r="BS148" s="756"/>
      <c r="BT148" s="756"/>
      <c r="BU148" s="756"/>
      <c r="BV148" s="756"/>
      <c r="BW148" s="756"/>
      <c r="BX148" s="756"/>
      <c r="BY148" s="756"/>
      <c r="BZ148" s="756"/>
      <c r="CA148" s="756"/>
      <c r="CB148" s="756"/>
      <c r="CC148" s="756"/>
      <c r="CD148" s="756"/>
      <c r="CE148" s="756"/>
      <c r="CF148" s="756"/>
      <c r="CG148" s="756"/>
      <c r="CH148" s="756"/>
      <c r="CI148" s="756"/>
      <c r="CJ148" s="756"/>
      <c r="CK148" s="756"/>
      <c r="CL148" s="756"/>
      <c r="CM148" s="756"/>
      <c r="CN148" s="756"/>
      <c r="CO148" s="756"/>
      <c r="CP148" s="756"/>
      <c r="CQ148" s="756"/>
      <c r="CR148" s="756"/>
      <c r="CS148" s="756"/>
      <c r="CT148" s="756"/>
      <c r="CU148" s="756"/>
      <c r="CV148" s="756"/>
      <c r="CW148" s="756"/>
      <c r="CX148" s="756"/>
      <c r="CY148" s="756"/>
      <c r="CZ148" s="756"/>
      <c r="DA148" s="756"/>
      <c r="DB148" s="756"/>
      <c r="DC148" s="756"/>
      <c r="DD148" s="756"/>
      <c r="DE148" s="756"/>
      <c r="DF148" s="756"/>
      <c r="DG148" s="756"/>
      <c r="DH148" s="756"/>
      <c r="DI148" s="756"/>
      <c r="DJ148" s="756"/>
      <c r="DK148" s="756"/>
      <c r="DL148" s="756"/>
      <c r="DM148" s="756"/>
      <c r="DN148" s="756"/>
      <c r="DO148" s="756"/>
      <c r="DP148" s="756"/>
      <c r="DQ148" s="756"/>
      <c r="DR148" s="756"/>
      <c r="DS148" s="756"/>
      <c r="DT148" s="756"/>
      <c r="DU148" s="756"/>
      <c r="DV148" s="756"/>
      <c r="DW148" s="756"/>
      <c r="DX148" s="756"/>
      <c r="DY148" s="756"/>
      <c r="DZ148" s="756"/>
      <c r="EA148" s="756"/>
      <c r="EB148" s="756"/>
      <c r="EC148" s="756"/>
      <c r="ED148" s="756"/>
      <c r="EE148" s="756"/>
      <c r="EF148" s="756"/>
      <c r="EG148" s="756"/>
    </row>
    <row r="149" spans="1:137" ht="15" customHeight="1">
      <c r="A149" s="756" t="str" cm="1">
        <f t="array" ref="A149">_xlfn.XLOOKUP(D149, '⭐ SD-SUM-BBALL ⚾'!$G$1:G232, '⭐ SD-SUM-BBALL ⚾'!$A$1:A232)</f>
        <v>Z-OUT-CANCELLED-LOW ENROLLMENT</v>
      </c>
      <c r="B149" s="756" t="str" cm="1">
        <f t="array" ref="B149">_xlfn.XLOOKUP(D149, '⭐ SD-SUM-BBALL ⚾'!$G$1:G232, '⭐ SD-SUM-BBALL ⚾'!$C$1:C232)</f>
        <v>Y-ERIC</v>
      </c>
      <c r="C149" s="756" t="str" cm="1">
        <f t="array" ref="C149">_xlfn.XLOOKUP(D149, '⭐ SD-SUM-BBALL ⚾'!$G$1:G232, '⭐ SD-SUM-BBALL ⚾'!$F$1:F232)</f>
        <v>USBDZBS1-S</v>
      </c>
      <c r="D149" s="756" t="s">
        <v>3511</v>
      </c>
      <c r="E149" s="3"/>
      <c r="F149" s="756" t="str" cm="1">
        <f t="array" ref="F149">_xlfn.XLOOKUP(D149, '⭐ SD-SUM-BBALL ⚾'!$G$1:$G232, '⭐ SD-SUM-BBALL ⚾'!M$1:$M232)</f>
        <v>crossroadsbaseballseries@gmail.com</v>
      </c>
      <c r="G149" s="756" t="str" cm="1">
        <f t="array" ref="G149">IF(_xlfn.XLOOKUP(D149, '⭐ SD-SUM-BBALL ⚾'!$G$1:$G223, '⭐ SD-SUM-BBALL ⚾'!$N$1:N223)=0, " ", _xlfn.XLOOKUP(D149, '⭐ SD-SUM-BBALL ⚾'!$G$1:$G223, '⭐ SD-SUM-BBALL ⚾'!$N$1:N223))</f>
        <v>erik.hagen@fayette.kyschools.us</v>
      </c>
      <c r="H149" s="2" cm="1">
        <f t="array" ref="H149">_xlfn.XLOOKUP(D149, '⭐ SD-SUM-BBALL ⚾'!$G$1:$G373, '⭐ SD-SUM-BBALL ⚾'!$H$1:$H373)</f>
        <v>0</v>
      </c>
      <c r="I149" s="2" cm="1">
        <f t="array" ref="I149">_xlfn.XLOOKUP(D149, '⭐ SD-SUM-BBALL ⚾'!$G$1:$G373, '⭐ SD-SUM-BBALL ⚾'!$AO$1:AO373)</f>
        <v>0</v>
      </c>
      <c r="J149" s="2" t="str" cm="1">
        <f t="array" ref="J149">_xlfn.XLOOKUP(D149, '⭐ SD-SUM-BBALL ⚾'!$G$1:$G373, '⭐ SD-SUM-BBALL ⚾'!$V$1:V373)</f>
        <v>859-509-9111</v>
      </c>
      <c r="K149" s="756" t="str" cm="1">
        <f t="array" ref="K149">IF(_xlfn.XLOOKUP(D149, '⭐ SD-SUM-BBALL ⚾'!$G$1:$G223, '⭐ SD-SUM-BBALL ⚾'!$O$1:O223)=0, " ", _xlfn.XLOOKUP(D149, '⭐ SD-SUM-BBALL ⚾'!$G$1:$G223, '⭐ SD-SUM-BBALL ⚾'!$O$1:O223))</f>
        <v>Erik</v>
      </c>
      <c r="L149" s="756" t="str" cm="1">
        <f t="array" ref="L149">IF(_xlfn.XLOOKUP(D149, '⭐ SD-SUM-BBALL ⚾'!$G$1:$G223, '⭐ SD-SUM-BBALL ⚾'!$P$1:P223)=0, " ", _xlfn.XLOOKUP(D149, '⭐ SD-SUM-BBALL ⚾'!$G$1:$G223, '⭐ SD-SUM-BBALL ⚾'!$P$1:P223))</f>
        <v>Hagen</v>
      </c>
      <c r="M149" s="748"/>
      <c r="N149" s="757" t="b">
        <v>1</v>
      </c>
      <c r="O149" s="757" t="b">
        <v>1</v>
      </c>
      <c r="P149" s="757" t="b">
        <v>1</v>
      </c>
      <c r="Q149" s="757" t="b">
        <v>1</v>
      </c>
      <c r="R149" s="757" t="b">
        <v>1</v>
      </c>
      <c r="S149" s="757" t="b">
        <v>1</v>
      </c>
      <c r="T149" s="757" t="b">
        <v>1</v>
      </c>
      <c r="U149" s="757" t="b">
        <v>1</v>
      </c>
      <c r="V149" s="757" t="b">
        <v>1</v>
      </c>
      <c r="W149" s="757" t="b">
        <v>1</v>
      </c>
      <c r="X149" s="757" t="b">
        <v>1</v>
      </c>
      <c r="Y149" s="757" t="b">
        <v>1</v>
      </c>
      <c r="Z149" s="757" t="b">
        <v>1</v>
      </c>
      <c r="AA149" s="757" t="b">
        <v>0</v>
      </c>
      <c r="AB149" s="757" t="b">
        <v>1</v>
      </c>
      <c r="AC149" s="757" t="b">
        <v>1</v>
      </c>
      <c r="AD149" s="757" t="b">
        <v>1</v>
      </c>
      <c r="AE149" s="757" t="b">
        <v>0</v>
      </c>
      <c r="AF149" s="748"/>
      <c r="AG149" s="737"/>
      <c r="AH149" s="737">
        <v>2</v>
      </c>
      <c r="AI149" s="737"/>
      <c r="AJ149" s="262">
        <v>2</v>
      </c>
      <c r="AK149" s="565">
        <v>5</v>
      </c>
      <c r="AL149" s="565">
        <v>5</v>
      </c>
      <c r="AM149" s="566">
        <v>7</v>
      </c>
      <c r="AN149" s="566">
        <v>8</v>
      </c>
      <c r="AO149" s="566">
        <v>0</v>
      </c>
      <c r="AP149" s="563"/>
      <c r="AQ149" s="565"/>
      <c r="AR149" s="566"/>
      <c r="AS149" s="566"/>
      <c r="AT149" s="566"/>
      <c r="AU149" s="604"/>
      <c r="AV149" s="758"/>
      <c r="AW149" s="737"/>
      <c r="AX149" s="748"/>
      <c r="AY149" s="750"/>
      <c r="AZ149" s="750"/>
      <c r="BA149" s="750"/>
      <c r="BB149" s="750"/>
      <c r="BC149" s="750"/>
      <c r="BD149" s="750"/>
      <c r="BE149" s="750"/>
      <c r="BF149" s="750"/>
      <c r="BG149" s="750"/>
      <c r="BH149" s="750"/>
      <c r="BI149" s="750"/>
      <c r="BJ149" s="750"/>
      <c r="BK149" s="750"/>
      <c r="BL149" s="750"/>
      <c r="BM149" s="750"/>
      <c r="BN149" s="750"/>
      <c r="BO149" s="750"/>
      <c r="BP149" s="750"/>
      <c r="BQ149" s="750"/>
      <c r="BR149" s="750"/>
      <c r="BS149" s="750"/>
      <c r="BT149" s="750"/>
      <c r="BU149" s="750"/>
      <c r="BV149" s="750"/>
      <c r="BW149" s="750"/>
      <c r="BX149" s="750"/>
      <c r="BY149" s="750"/>
      <c r="BZ149" s="750"/>
      <c r="CA149" s="750"/>
      <c r="CB149" s="750"/>
      <c r="CC149" s="750"/>
      <c r="CD149" s="750"/>
      <c r="CE149" s="750"/>
      <c r="CF149" s="750"/>
      <c r="CG149" s="750"/>
      <c r="CH149" s="750"/>
      <c r="CI149" s="750"/>
      <c r="CJ149" s="750"/>
      <c r="CK149" s="750"/>
      <c r="CL149" s="750"/>
      <c r="CM149" s="750"/>
      <c r="CN149" s="750"/>
      <c r="CO149" s="750"/>
      <c r="CP149" s="750"/>
      <c r="CQ149" s="750"/>
      <c r="CR149" s="750"/>
      <c r="CS149" s="750"/>
      <c r="CT149" s="750"/>
      <c r="CU149" s="750"/>
      <c r="CV149" s="750"/>
      <c r="CW149" s="750"/>
      <c r="CX149" s="750"/>
      <c r="CY149" s="750"/>
      <c r="CZ149" s="750"/>
      <c r="DA149" s="750"/>
      <c r="DB149" s="750"/>
      <c r="DC149" s="750"/>
      <c r="DD149" s="750"/>
      <c r="DE149" s="750"/>
      <c r="DF149" s="750"/>
      <c r="DG149" s="750"/>
      <c r="DH149" s="750"/>
      <c r="DI149" s="750"/>
      <c r="DJ149" s="750"/>
      <c r="DK149" s="750"/>
      <c r="DL149" s="750"/>
      <c r="DM149" s="750"/>
      <c r="DN149" s="750"/>
      <c r="DO149" s="750"/>
      <c r="DP149" s="750"/>
      <c r="DQ149" s="750"/>
      <c r="DR149" s="750"/>
      <c r="DS149" s="750"/>
      <c r="DT149" s="750"/>
      <c r="DU149" s="750"/>
      <c r="DV149" s="750"/>
      <c r="DW149" s="750"/>
      <c r="DX149" s="750"/>
      <c r="DY149" s="750"/>
      <c r="DZ149" s="750"/>
      <c r="EA149" s="750"/>
      <c r="EB149" s="750"/>
      <c r="EC149" s="750"/>
      <c r="ED149" s="750"/>
      <c r="EE149" s="750"/>
      <c r="EF149" s="750"/>
      <c r="EG149" s="750"/>
    </row>
    <row r="150" spans="1:137" ht="15" customHeight="1">
      <c r="A150" s="756" t="str" cm="1">
        <f t="array" ref="A150">_xlfn.XLOOKUP(D150, '⭐ SD-SUM-BBALL ⚾'!$G$1:G241, '⭐ SD-SUM-BBALL ⚾'!$A$1:A241)</f>
        <v>Z-OUT-NOT RETURNING</v>
      </c>
      <c r="B150" s="756" t="str" cm="1">
        <f t="array" ref="B150">_xlfn.XLOOKUP(D150, '⭐ SD-SUM-BBALL ⚾'!$G$1:G241, '⭐ SD-SUM-BBALL ⚾'!$C$1:C241)</f>
        <v>B-NEW</v>
      </c>
      <c r="C150" s="756" t="str" cm="1">
        <f t="array" ref="C150">_xlfn.XLOOKUP(D150, '⭐ SD-SUM-BBALL ⚾'!$G$1:G241, '⭐ SD-SUM-BBALL ⚾'!$F$1:F241)</f>
        <v>USBDCSS-S</v>
      </c>
      <c r="D150" s="756" t="s">
        <v>825</v>
      </c>
      <c r="E150" s="3"/>
      <c r="F150" s="756" t="str" cm="1">
        <f t="array" ref="F150">_xlfn.XLOOKUP(D150, '⭐ SD-SUM-BBALL ⚾'!$G$1:$G241, '⭐ SD-SUM-BBALL ⚾'!M$1:$M241)</f>
        <v>brepking@css.edu</v>
      </c>
      <c r="G150" s="756" t="str" cm="1">
        <f t="array" ref="G150">IF(_xlfn.XLOOKUP(D150, '⭐ SD-SUM-BBALL ⚾'!$G$1:$G232, '⭐ SD-SUM-BBALL ⚾'!$N$1:N232)=0, " ", _xlfn.XLOOKUP(D150, '⭐ SD-SUM-BBALL ⚾'!$G$1:$G232, '⭐ SD-SUM-BBALL ⚾'!$N$1:N232))</f>
        <v xml:space="preserve"> </v>
      </c>
      <c r="H150" s="2" cm="1">
        <f t="array" ref="H150">_xlfn.XLOOKUP(D150, '⭐ SD-SUM-BBALL ⚾'!$G$1:$G519, '⭐ SD-SUM-BBALL ⚾'!$H$1:$H519)</f>
        <v>0</v>
      </c>
      <c r="I150" s="2" cm="1">
        <f t="array" ref="I150">_xlfn.XLOOKUP(D150, '⭐ SD-SUM-BBALL ⚾'!$G$1:$G519, '⭐ SD-SUM-BBALL ⚾'!$AO$1:AO519)</f>
        <v>0</v>
      </c>
      <c r="J150" s="2" t="str" cm="1">
        <f t="array" ref="J150">_xlfn.XLOOKUP(D150, '⭐ SD-SUM-BBALL ⚾'!$G$1:$G519, '⭐ SD-SUM-BBALL ⚾'!$V$1:V519)</f>
        <v>715-470-0416</v>
      </c>
      <c r="K150" s="756" t="str" cm="1">
        <f t="array" ref="K150">IF(_xlfn.XLOOKUP(D150, '⭐ SD-SUM-BBALL ⚾'!$G$1:$G232, '⭐ SD-SUM-BBALL ⚾'!$O$1:O232)=0, " ", _xlfn.XLOOKUP(D150, '⭐ SD-SUM-BBALL ⚾'!$G$1:$G232, '⭐ SD-SUM-BBALL ⚾'!$O$1:O232))</f>
        <v>Brooks</v>
      </c>
      <c r="L150" s="756" t="str" cm="1">
        <f t="array" ref="L150">IF(_xlfn.XLOOKUP(D150, '⭐ SD-SUM-BBALL ⚾'!$G$1:$G232, '⭐ SD-SUM-BBALL ⚾'!$P$1:P232)=0, " ", _xlfn.XLOOKUP(D150, '⭐ SD-SUM-BBALL ⚾'!$G$1:$G232, '⭐ SD-SUM-BBALL ⚾'!$P$1:P232))</f>
        <v>Repking</v>
      </c>
      <c r="M150" s="748"/>
      <c r="N150" s="757" t="b">
        <v>1</v>
      </c>
      <c r="O150" s="757" t="b">
        <v>1</v>
      </c>
      <c r="P150" s="757" t="b">
        <v>1</v>
      </c>
      <c r="Q150" s="757" t="b">
        <v>1</v>
      </c>
      <c r="R150" s="757" t="b">
        <v>1</v>
      </c>
      <c r="S150" s="757" t="b">
        <v>0</v>
      </c>
      <c r="T150" s="757" t="b">
        <v>1</v>
      </c>
      <c r="U150" s="757" t="b">
        <v>1</v>
      </c>
      <c r="V150" s="757" t="b">
        <v>0</v>
      </c>
      <c r="W150" s="757" t="b">
        <v>0</v>
      </c>
      <c r="X150" s="757" t="b">
        <v>1</v>
      </c>
      <c r="Y150" s="757" t="b">
        <v>0</v>
      </c>
      <c r="Z150" s="757" t="b">
        <v>0</v>
      </c>
      <c r="AA150" s="757" t="b">
        <v>0</v>
      </c>
      <c r="AB150" s="757" t="b">
        <v>0</v>
      </c>
      <c r="AC150" s="757" t="b">
        <v>0</v>
      </c>
      <c r="AD150" s="757" t="b">
        <v>0</v>
      </c>
      <c r="AE150" s="757" t="b">
        <v>0</v>
      </c>
      <c r="AF150" s="748"/>
      <c r="AG150" s="737"/>
      <c r="AH150" s="737">
        <v>0</v>
      </c>
      <c r="AI150" s="737"/>
      <c r="AJ150" s="262">
        <v>0</v>
      </c>
      <c r="AK150" s="565">
        <v>0</v>
      </c>
      <c r="AL150" s="565">
        <v>11</v>
      </c>
      <c r="AM150" s="566">
        <v>12</v>
      </c>
      <c r="AN150" s="566">
        <v>15</v>
      </c>
      <c r="AO150" s="566">
        <v>0</v>
      </c>
      <c r="AP150" s="563"/>
      <c r="AQ150" s="565"/>
      <c r="AR150" s="566"/>
      <c r="AS150" s="566"/>
      <c r="AT150" s="566"/>
      <c r="AU150" s="604"/>
      <c r="AV150" s="758"/>
      <c r="AW150" s="737"/>
      <c r="AX150" s="748"/>
      <c r="AY150" s="750"/>
      <c r="AZ150" s="750"/>
      <c r="BA150" s="750"/>
      <c r="BB150" s="750"/>
      <c r="BC150" s="750"/>
      <c r="BD150" s="750"/>
      <c r="BE150" s="750"/>
      <c r="BF150" s="750"/>
      <c r="BG150" s="750"/>
      <c r="BH150" s="750"/>
      <c r="BI150" s="750"/>
      <c r="BJ150" s="750"/>
      <c r="BK150" s="750"/>
      <c r="BL150" s="750"/>
      <c r="BM150" s="750"/>
      <c r="BN150" s="750"/>
      <c r="BO150" s="750"/>
      <c r="BP150" s="750"/>
      <c r="BQ150" s="750"/>
      <c r="BR150" s="750"/>
      <c r="BS150" s="750"/>
      <c r="BT150" s="750"/>
      <c r="BU150" s="750"/>
      <c r="BV150" s="750"/>
      <c r="BW150" s="750"/>
      <c r="BX150" s="750"/>
      <c r="BY150" s="750"/>
      <c r="BZ150" s="750"/>
      <c r="CA150" s="750"/>
      <c r="CB150" s="750"/>
      <c r="CC150" s="750"/>
      <c r="CD150" s="750"/>
      <c r="CE150" s="750"/>
      <c r="CF150" s="750"/>
      <c r="CG150" s="750"/>
      <c r="CH150" s="750"/>
      <c r="CI150" s="750"/>
      <c r="CJ150" s="750"/>
      <c r="CK150" s="750"/>
      <c r="CL150" s="750"/>
      <c r="CM150" s="750"/>
      <c r="CN150" s="750"/>
      <c r="CO150" s="750"/>
      <c r="CP150" s="750"/>
      <c r="CQ150" s="750"/>
      <c r="CR150" s="750"/>
      <c r="CS150" s="750"/>
      <c r="CT150" s="750"/>
      <c r="CU150" s="750"/>
      <c r="CV150" s="750"/>
      <c r="CW150" s="750"/>
      <c r="CX150" s="750"/>
      <c r="CY150" s="750"/>
      <c r="CZ150" s="750"/>
      <c r="DA150" s="750"/>
      <c r="DB150" s="750"/>
      <c r="DC150" s="750"/>
      <c r="DD150" s="750"/>
      <c r="DE150" s="750"/>
      <c r="DF150" s="750"/>
      <c r="DG150" s="750"/>
      <c r="DH150" s="750"/>
      <c r="DI150" s="750"/>
      <c r="DJ150" s="750"/>
      <c r="DK150" s="750"/>
      <c r="DL150" s="750"/>
      <c r="DM150" s="750"/>
      <c r="DN150" s="750"/>
      <c r="DO150" s="750"/>
      <c r="DP150" s="750"/>
      <c r="DQ150" s="750"/>
      <c r="DR150" s="750"/>
      <c r="DS150" s="750"/>
      <c r="DT150" s="750"/>
      <c r="DU150" s="750"/>
      <c r="DV150" s="750"/>
      <c r="DW150" s="750"/>
      <c r="DX150" s="750"/>
      <c r="DY150" s="750"/>
      <c r="DZ150" s="750"/>
      <c r="EA150" s="750"/>
      <c r="EB150" s="750"/>
      <c r="EC150" s="750"/>
      <c r="ED150" s="750"/>
      <c r="EE150" s="750"/>
      <c r="EF150" s="750"/>
      <c r="EG150" s="750"/>
    </row>
    <row r="151" spans="1:137" ht="15" customHeight="1">
      <c r="A151" s="756" t="str" cm="1">
        <f t="array" ref="A151">_xlfn.XLOOKUP(D151, '⭐ SD-SUM-BBALL ⚾'!$G$1:G370, '⭐ SD-SUM-BBALL ⚾'!$A$1:A370)</f>
        <v>Z-OUT-CANCELLED-LOW ENROLLMENT</v>
      </c>
      <c r="B151" s="756" t="str" cm="1">
        <f t="array" ref="B151">_xlfn.XLOOKUP(D151, '⭐ SD-SUM-BBALL ⚾'!$G$1:G370, '⭐ SD-SUM-BBALL ⚾'!$C$1:C370)</f>
        <v>C-2ND</v>
      </c>
      <c r="C151" s="756" t="str" cm="1">
        <f t="array" ref="C151">_xlfn.XLOOKUP(D151, '⭐ SD-SUM-BBALL ⚾'!$G$1:G370, '⭐ SD-SUM-BBALL ⚾'!$F$1:F370)</f>
        <v>USBDJC-S</v>
      </c>
      <c r="D151" s="756" t="s">
        <v>3513</v>
      </c>
      <c r="E151" s="3"/>
      <c r="F151" s="756" t="str" cm="1">
        <f t="array" ref="F151">_xlfn.XLOOKUP(D151, '⭐ SD-SUM-BBALL ⚾'!$G$1:$G375, '⭐ SD-SUM-BBALL ⚾'!M$1:$M375)</f>
        <v>premierpitchingplus@gmail.com</v>
      </c>
      <c r="G151" s="756" t="str" cm="1">
        <f t="array" ref="G151">IF(_xlfn.XLOOKUP(D151, '⭐ SD-SUM-BBALL ⚾'!$G$1:$G259, '⭐ SD-SUM-BBALL ⚾'!$N$1:N259)=0, " ", _xlfn.XLOOKUP(D151, '⭐ SD-SUM-BBALL ⚾'!$G$1:$G259, '⭐ SD-SUM-BBALL ⚾'!$N$1:N259))</f>
        <v xml:space="preserve"> </v>
      </c>
      <c r="H151" s="2" t="str" cm="1">
        <f t="array" ref="H151">_xlfn.XLOOKUP(D151, '⭐ SD-SUM-BBALL ⚾'!$G$1:$G397, '⭐ SD-SUM-BBALL ⚾'!$H$1:$H397)</f>
        <v>Pete Pavusek Memorial Stadium</v>
      </c>
      <c r="I151" s="2" t="str" cm="1">
        <f t="array" ref="I151">_xlfn.XLOOKUP(D151, '⭐ SD-SUM-BBALL ⚾'!$G$1:$G397, '⭐ SD-SUM-BBALL ⚾'!$AO$1:AO397)</f>
        <v>290 Fairground Hill Mountain City, TN 37683</v>
      </c>
      <c r="J151" s="2" t="str" cm="1">
        <f t="array" ref="J151">_xlfn.XLOOKUP(D151, '⭐ SD-SUM-BBALL ⚾'!$G$1:$G397, '⭐ SD-SUM-BBALL ⚾'!$V$1:V397)</f>
        <v>423-291-1701</v>
      </c>
      <c r="K151" s="756" t="str" cm="1">
        <f t="array" ref="K151">IF(_xlfn.XLOOKUP(D151, '⭐ SD-SUM-BBALL ⚾'!$G$1:$G260, '⭐ SD-SUM-BBALL ⚾'!$O$1:O260)=0, " ", _xlfn.XLOOKUP(D151, '⭐ SD-SUM-BBALL ⚾'!$G$1:$G260, '⭐ SD-SUM-BBALL ⚾'!$O$1:O260))</f>
        <v>Nick</v>
      </c>
      <c r="L151" s="756" t="str" cm="1">
        <f t="array" ref="L151">IF(_xlfn.XLOOKUP(D151, '⭐ SD-SUM-BBALL ⚾'!$G$1:$G260, '⭐ SD-SUM-BBALL ⚾'!$P$1:P260)=0, " ", _xlfn.XLOOKUP(D151, '⭐ SD-SUM-BBALL ⚾'!$G$1:$G260, '⭐ SD-SUM-BBALL ⚾'!$P$1:P260))</f>
        <v>Perkins</v>
      </c>
      <c r="M151" s="748"/>
      <c r="N151" s="757" t="b">
        <v>1</v>
      </c>
      <c r="O151" s="757" t="b">
        <v>1</v>
      </c>
      <c r="P151" s="757" t="b">
        <v>1</v>
      </c>
      <c r="Q151" s="757" t="b">
        <v>1</v>
      </c>
      <c r="R151" s="757" t="b">
        <v>1</v>
      </c>
      <c r="S151" s="757" t="b">
        <v>1</v>
      </c>
      <c r="T151" s="757" t="b">
        <v>1</v>
      </c>
      <c r="U151" s="757" t="b">
        <v>1</v>
      </c>
      <c r="V151" s="757" t="b">
        <v>1</v>
      </c>
      <c r="W151" s="757" t="b">
        <v>1</v>
      </c>
      <c r="X151" s="757" t="b">
        <v>1</v>
      </c>
      <c r="Y151" s="757" t="b">
        <v>1</v>
      </c>
      <c r="Z151" s="757" t="b">
        <v>1</v>
      </c>
      <c r="AA151" s="757" t="b">
        <v>0</v>
      </c>
      <c r="AB151" s="757" t="b">
        <v>0</v>
      </c>
      <c r="AC151" s="757" t="b">
        <v>0</v>
      </c>
      <c r="AD151" s="757" t="b">
        <v>0</v>
      </c>
      <c r="AE151" s="757" t="b">
        <v>0</v>
      </c>
      <c r="AF151" s="748"/>
      <c r="AG151" s="737"/>
      <c r="AH151" s="737">
        <v>0</v>
      </c>
      <c r="AI151" s="737"/>
      <c r="AJ151" s="262">
        <v>2</v>
      </c>
      <c r="AK151" s="565">
        <v>5</v>
      </c>
      <c r="AL151" s="565">
        <v>5</v>
      </c>
      <c r="AM151" s="566">
        <v>7</v>
      </c>
      <c r="AN151" s="566">
        <v>7</v>
      </c>
      <c r="AO151" s="566">
        <v>8</v>
      </c>
      <c r="AP151" s="563"/>
      <c r="AQ151" s="565"/>
      <c r="AR151" s="566"/>
      <c r="AS151" s="566"/>
      <c r="AT151" s="566"/>
      <c r="AU151" s="604"/>
      <c r="AV151" s="758"/>
      <c r="AW151" s="737"/>
      <c r="AX151" s="748"/>
      <c r="AY151" s="750"/>
      <c r="AZ151" s="750"/>
      <c r="BA151" s="750"/>
      <c r="BB151" s="750"/>
      <c r="BC151" s="750"/>
      <c r="BD151" s="750"/>
      <c r="BE151" s="750"/>
      <c r="BF151" s="750"/>
      <c r="BG151" s="750"/>
      <c r="BH151" s="750"/>
      <c r="BI151" s="750"/>
      <c r="BJ151" s="750"/>
      <c r="BK151" s="750"/>
      <c r="BL151" s="750"/>
      <c r="BM151" s="750"/>
      <c r="BN151" s="750"/>
      <c r="BO151" s="750"/>
      <c r="BP151" s="750"/>
      <c r="BQ151" s="750"/>
      <c r="BR151" s="750"/>
      <c r="BS151" s="750"/>
      <c r="BT151" s="750"/>
      <c r="BU151" s="750"/>
      <c r="BV151" s="750"/>
      <c r="BW151" s="750"/>
      <c r="BX151" s="750"/>
      <c r="BY151" s="750"/>
      <c r="BZ151" s="750"/>
      <c r="CA151" s="750"/>
      <c r="CB151" s="750"/>
      <c r="CC151" s="750"/>
      <c r="CD151" s="750"/>
      <c r="CE151" s="750"/>
      <c r="CF151" s="750"/>
      <c r="CG151" s="750"/>
      <c r="CH151" s="750"/>
      <c r="CI151" s="750"/>
      <c r="CJ151" s="750"/>
      <c r="CK151" s="750"/>
      <c r="CL151" s="750"/>
      <c r="CM151" s="750"/>
      <c r="CN151" s="750"/>
      <c r="CO151" s="750"/>
      <c r="CP151" s="750"/>
      <c r="CQ151" s="750"/>
      <c r="CR151" s="750"/>
      <c r="CS151" s="750"/>
      <c r="CT151" s="750"/>
      <c r="CU151" s="750"/>
      <c r="CV151" s="750"/>
      <c r="CW151" s="750"/>
      <c r="CX151" s="750"/>
      <c r="CY151" s="750"/>
      <c r="CZ151" s="750"/>
      <c r="DA151" s="750"/>
      <c r="DB151" s="750"/>
      <c r="DC151" s="750"/>
      <c r="DD151" s="750"/>
      <c r="DE151" s="750"/>
      <c r="DF151" s="750"/>
      <c r="DG151" s="750"/>
      <c r="DH151" s="750"/>
      <c r="DI151" s="750"/>
      <c r="DJ151" s="750"/>
      <c r="DK151" s="750"/>
      <c r="DL151" s="750"/>
      <c r="DM151" s="750"/>
      <c r="DN151" s="750"/>
      <c r="DO151" s="750"/>
      <c r="DP151" s="750"/>
      <c r="DQ151" s="750"/>
      <c r="DR151" s="750"/>
      <c r="DS151" s="750"/>
      <c r="DT151" s="750"/>
      <c r="DU151" s="750"/>
      <c r="DV151" s="750"/>
      <c r="DW151" s="750"/>
      <c r="DX151" s="750"/>
      <c r="DY151" s="750"/>
      <c r="DZ151" s="750"/>
      <c r="EA151" s="750"/>
      <c r="EB151" s="750"/>
      <c r="EC151" s="750"/>
      <c r="ED151" s="750"/>
      <c r="EE151" s="750"/>
      <c r="EF151" s="750"/>
      <c r="EG151" s="750"/>
    </row>
    <row r="152" spans="1:137" ht="15" customHeight="1">
      <c r="A152" s="756" t="str" cm="1">
        <f t="array" ref="A152">_xlfn.XLOOKUP(D152, '⭐ SD-SUM-BBALL ⚾'!$G$1:G376, '⭐ SD-SUM-BBALL ⚾'!$A$1:A376)</f>
        <v>Z-OUT-CANCELLED-LOW ENROLLMENT</v>
      </c>
      <c r="B152" s="756" t="str" cm="1">
        <f t="array" ref="B152">_xlfn.XLOOKUP(D152, '⭐ SD-SUM-BBALL ⚾'!$G$1:G376, '⭐ SD-SUM-BBALL ⚾'!$C$1:C376)</f>
        <v>X-ANDRE</v>
      </c>
      <c r="C152" s="756" t="str" cm="1">
        <f t="array" ref="C152">_xlfn.XLOOKUP(D152, '⭐ SD-SUM-BBALL ⚾'!$G$1:G376, '⭐ SD-SUM-BBALL ⚾'!$F$1:F376)</f>
        <v>USBDTB2-S</v>
      </c>
      <c r="D152" s="756" t="s">
        <v>3517</v>
      </c>
      <c r="E152" s="3"/>
      <c r="F152" s="756" t="str" cm="1">
        <f t="array" ref="F152">_xlfn.XLOOKUP(D152, '⭐ SD-SUM-BBALL ⚾'!$G$1:$G363, '⭐ SD-SUM-BBALL ⚾'!M$1:$M363)</f>
        <v>margiet907615@gmail.com</v>
      </c>
      <c r="G152" s="756" t="str" cm="1">
        <f t="array" ref="G152">IF(_xlfn.XLOOKUP(D152, '⭐ SD-SUM-BBALL ⚾'!$G$1:$G263, '⭐ SD-SUM-BBALL ⚾'!$N$1:N263)=0, " ", _xlfn.XLOOKUP(D152, '⭐ SD-SUM-BBALL ⚾'!$G$1:$G263, '⭐ SD-SUM-BBALL ⚾'!$N$1:N263))</f>
        <v>Michaelrosati77@gmail.com</v>
      </c>
      <c r="H152" s="2" cm="1">
        <f t="array" ref="H152">_xlfn.XLOOKUP(D152, '⭐ SD-SUM-BBALL ⚾'!$G$1:$G479, '⭐ SD-SUM-BBALL ⚾'!$H$1:$H479)</f>
        <v>0</v>
      </c>
      <c r="I152" s="2" t="str" cm="1">
        <f t="array" ref="I152">_xlfn.XLOOKUP(D152, '⭐ SD-SUM-BBALL ⚾'!$G$1:$G479, '⭐ SD-SUM-BBALL ⚾'!$AO$1:AO479)</f>
        <v>6910 Stroop Lane Smyrna, TN 37167</v>
      </c>
      <c r="J152" s="2" cm="1">
        <f t="array" ref="J152">_xlfn.XLOOKUP(D152, '⭐ SD-SUM-BBALL ⚾'!$G$1:$G479, '⭐ SD-SUM-BBALL ⚾'!$V$1:V479)</f>
        <v>0</v>
      </c>
      <c r="K152" s="756" t="str" cm="1">
        <f t="array" ref="K152">IF(_xlfn.XLOOKUP(D152, '⭐ SD-SUM-BBALL ⚾'!$G$1:$G264, '⭐ SD-SUM-BBALL ⚾'!$O$1:O264)=0, " ", _xlfn.XLOOKUP(D152, '⭐ SD-SUM-BBALL ⚾'!$G$1:$G264, '⭐ SD-SUM-BBALL ⚾'!$O$1:O264))</f>
        <v>Michael</v>
      </c>
      <c r="L152" s="756" t="str" cm="1">
        <f t="array" ref="L152">IF(_xlfn.XLOOKUP(D152, '⭐ SD-SUM-BBALL ⚾'!$G$1:$G264, '⭐ SD-SUM-BBALL ⚾'!$P$1:P264)=0, " ", _xlfn.XLOOKUP(D152, '⭐ SD-SUM-BBALL ⚾'!$G$1:$G264, '⭐ SD-SUM-BBALL ⚾'!$P$1:P264))</f>
        <v>Rosati</v>
      </c>
      <c r="M152" s="748"/>
      <c r="N152" s="757" t="b">
        <v>1</v>
      </c>
      <c r="O152" s="757" t="b">
        <v>1</v>
      </c>
      <c r="P152" s="757" t="b">
        <v>1</v>
      </c>
      <c r="Q152" s="757" t="b">
        <v>1</v>
      </c>
      <c r="R152" s="757" t="b">
        <v>1</v>
      </c>
      <c r="S152" s="757" t="b">
        <v>1</v>
      </c>
      <c r="T152" s="757" t="b">
        <v>1</v>
      </c>
      <c r="U152" s="757" t="b">
        <v>1</v>
      </c>
      <c r="V152" s="757" t="b">
        <v>1</v>
      </c>
      <c r="W152" s="757" t="b">
        <v>1</v>
      </c>
      <c r="X152" s="757" t="b">
        <v>1</v>
      </c>
      <c r="Y152" s="757" t="b">
        <v>1</v>
      </c>
      <c r="Z152" s="757" t="b">
        <v>1</v>
      </c>
      <c r="AA152" s="757" t="b">
        <v>0</v>
      </c>
      <c r="AB152" s="757" t="b">
        <v>1</v>
      </c>
      <c r="AC152" s="757" t="b">
        <v>1</v>
      </c>
      <c r="AD152" s="757" t="b">
        <v>0</v>
      </c>
      <c r="AE152" s="757" t="b">
        <v>0</v>
      </c>
      <c r="AF152" s="748"/>
      <c r="AG152" s="737">
        <f>E152</f>
        <v>0</v>
      </c>
      <c r="AH152" s="737">
        <v>0</v>
      </c>
      <c r="AI152" s="737"/>
      <c r="AJ152" s="262">
        <v>1</v>
      </c>
      <c r="AK152" s="565">
        <v>1</v>
      </c>
      <c r="AL152" s="565">
        <v>1</v>
      </c>
      <c r="AM152" s="566">
        <v>2</v>
      </c>
      <c r="AN152" s="566">
        <v>3</v>
      </c>
      <c r="AO152" s="566">
        <v>3</v>
      </c>
      <c r="AP152" s="566">
        <v>4</v>
      </c>
      <c r="AQ152" s="565">
        <v>4</v>
      </c>
      <c r="AR152" s="566">
        <v>5</v>
      </c>
      <c r="AS152" s="566">
        <v>5</v>
      </c>
      <c r="AT152" s="566"/>
      <c r="AU152" s="604"/>
      <c r="AV152" s="758"/>
      <c r="AW152" s="737"/>
      <c r="AX152" s="748"/>
      <c r="AY152" s="750"/>
      <c r="AZ152" s="750"/>
      <c r="BA152" s="750"/>
      <c r="BB152" s="750"/>
      <c r="BC152" s="750"/>
      <c r="BD152" s="750"/>
      <c r="BE152" s="750"/>
      <c r="BF152" s="750"/>
      <c r="BG152" s="750"/>
      <c r="BH152" s="750"/>
      <c r="BI152" s="750"/>
      <c r="BJ152" s="750"/>
      <c r="BK152" s="750"/>
      <c r="BL152" s="750"/>
      <c r="BM152" s="750"/>
      <c r="BN152" s="750"/>
      <c r="BO152" s="750"/>
      <c r="BP152" s="750"/>
      <c r="BQ152" s="750"/>
      <c r="BR152" s="750"/>
      <c r="BS152" s="750"/>
      <c r="BT152" s="750"/>
      <c r="BU152" s="750"/>
      <c r="BV152" s="750"/>
      <c r="BW152" s="750"/>
      <c r="BX152" s="750"/>
      <c r="BY152" s="750"/>
      <c r="BZ152" s="750"/>
      <c r="CA152" s="750"/>
      <c r="CB152" s="750"/>
      <c r="CC152" s="750"/>
      <c r="CD152" s="750"/>
      <c r="CE152" s="750"/>
      <c r="CF152" s="750"/>
      <c r="CG152" s="750"/>
      <c r="CH152" s="750"/>
      <c r="CI152" s="750"/>
      <c r="CJ152" s="750"/>
      <c r="CK152" s="750"/>
      <c r="CL152" s="750"/>
      <c r="CM152" s="750"/>
      <c r="CN152" s="750"/>
      <c r="CO152" s="750"/>
      <c r="CP152" s="750"/>
      <c r="CQ152" s="750"/>
      <c r="CR152" s="750"/>
      <c r="CS152" s="750"/>
      <c r="CT152" s="750"/>
      <c r="CU152" s="750"/>
      <c r="CV152" s="750"/>
      <c r="CW152" s="750"/>
      <c r="CX152" s="750"/>
      <c r="CY152" s="750"/>
      <c r="CZ152" s="750"/>
      <c r="DA152" s="750"/>
      <c r="DB152" s="750"/>
      <c r="DC152" s="750"/>
      <c r="DD152" s="750"/>
      <c r="DE152" s="750"/>
      <c r="DF152" s="750"/>
      <c r="DG152" s="750"/>
      <c r="DH152" s="750"/>
      <c r="DI152" s="750"/>
      <c r="DJ152" s="750"/>
      <c r="DK152" s="750"/>
      <c r="DL152" s="750"/>
      <c r="DM152" s="750"/>
      <c r="DN152" s="750"/>
      <c r="DO152" s="750"/>
      <c r="DP152" s="750"/>
      <c r="DQ152" s="750"/>
      <c r="DR152" s="750"/>
      <c r="DS152" s="750"/>
      <c r="DT152" s="750"/>
      <c r="DU152" s="750"/>
      <c r="DV152" s="750"/>
      <c r="DW152" s="750"/>
      <c r="DX152" s="750"/>
      <c r="DY152" s="750"/>
      <c r="DZ152" s="750"/>
      <c r="EA152" s="750"/>
      <c r="EB152" s="750"/>
      <c r="EC152" s="750"/>
      <c r="ED152" s="750"/>
      <c r="EE152" s="750"/>
      <c r="EF152" s="750"/>
      <c r="EG152" s="750"/>
    </row>
    <row r="153" spans="1:137" ht="15" customHeight="1">
      <c r="A153" s="756" t="str" cm="1">
        <f t="array" ref="A153">_xlfn.XLOOKUP(D153, '⭐ SD-SUM-BBALL ⚾'!$G$1:G369, '⭐ SD-SUM-BBALL ⚾'!$A$1:A369)</f>
        <v>Z-OUT-CANCELLED-LOW ENROLLMENT</v>
      </c>
      <c r="B153" s="756" t="str" cm="1">
        <f t="array" ref="B153">_xlfn.XLOOKUP(D153, '⭐ SD-SUM-BBALL ⚾'!$G$1:G369, '⭐ SD-SUM-BBALL ⚾'!$C$1:C369)</f>
        <v>C-2ND</v>
      </c>
      <c r="C153" s="756" t="str" cm="1">
        <f t="array" ref="C153">_xlfn.XLOOKUP(D153, '⭐ SD-SUM-BBALL ⚾'!$G$1:G369, '⭐ SD-SUM-BBALL ⚾'!$F$1:F369)</f>
        <v>USBDPR-S</v>
      </c>
      <c r="D153" s="756" t="s">
        <v>3519</v>
      </c>
      <c r="E153" s="3"/>
      <c r="F153" s="756" t="str" cm="1">
        <f t="array" ref="F153">_xlfn.XLOOKUP(D153, '⭐ SD-SUM-BBALL ⚾'!$G$1:$G374, '⭐ SD-SUM-BBALL ⚾'!M$1:$M374)</f>
        <v>chris.marston@principia.edu</v>
      </c>
      <c r="G153" s="756" t="str" cm="1">
        <f t="array" ref="G153">IF(_xlfn.XLOOKUP(D153, '⭐ SD-SUM-BBALL ⚾'!$G$1:$G283, '⭐ SD-SUM-BBALL ⚾'!$N$1:N283)=0, " ", _xlfn.XLOOKUP(D153, '⭐ SD-SUM-BBALL ⚾'!$G$1:$G283, '⭐ SD-SUM-BBALL ⚾'!$N$1:N283))</f>
        <v xml:space="preserve"> </v>
      </c>
      <c r="H153" s="2" cm="1">
        <f t="array" ref="H153">_xlfn.XLOOKUP(D153, '⭐ SD-SUM-BBALL ⚾'!$G$1:$G495, '⭐ SD-SUM-BBALL ⚾'!$H$1:$H495)</f>
        <v>0</v>
      </c>
      <c r="I153" s="2" t="str" cm="1">
        <f t="array" ref="I153">_xlfn.XLOOKUP(D153, '⭐ SD-SUM-BBALL ⚾'!$G$1:$G495, '⭐ SD-SUM-BBALL ⚾'!$AO$1:AO495)</f>
        <v>1 Maybeck Place Elsah, IL 62028</v>
      </c>
      <c r="J153" s="2" t="str" cm="1">
        <f t="array" ref="J153">_xlfn.XLOOKUP(D153, '⭐ SD-SUM-BBALL ⚾'!$G$1:$G495, '⭐ SD-SUM-BBALL ⚾'!$V$1:V495)</f>
        <v>314-616-8557</v>
      </c>
      <c r="K153" s="756" t="str" cm="1">
        <f t="array" ref="K153">IF(_xlfn.XLOOKUP(D153, '⭐ SD-SUM-BBALL ⚾'!$G$1:$G284, '⭐ SD-SUM-BBALL ⚾'!$O$1:O284)=0, " ", _xlfn.XLOOKUP(D153, '⭐ SD-SUM-BBALL ⚾'!$G$1:$G284, '⭐ SD-SUM-BBALL ⚾'!$O$1:O284))</f>
        <v>Chris</v>
      </c>
      <c r="L153" s="756" t="str" cm="1">
        <f t="array" ref="L153">IF(_xlfn.XLOOKUP(D153, '⭐ SD-SUM-BBALL ⚾'!$G$1:$G284, '⭐ SD-SUM-BBALL ⚾'!$P$1:P284)=0, " ", _xlfn.XLOOKUP(D153, '⭐ SD-SUM-BBALL ⚾'!$G$1:$G284, '⭐ SD-SUM-BBALL ⚾'!$P$1:P284))</f>
        <v>Marston</v>
      </c>
      <c r="M153" s="748"/>
      <c r="N153" s="757" t="b">
        <v>1</v>
      </c>
      <c r="O153" s="757" t="b">
        <v>1</v>
      </c>
      <c r="P153" s="757" t="b">
        <v>1</v>
      </c>
      <c r="Q153" s="757" t="b">
        <v>1</v>
      </c>
      <c r="R153" s="757" t="b">
        <v>1</v>
      </c>
      <c r="S153" s="757" t="b">
        <v>1</v>
      </c>
      <c r="T153" s="757" t="b">
        <v>1</v>
      </c>
      <c r="U153" s="757" t="b">
        <v>1</v>
      </c>
      <c r="V153" s="757" t="b">
        <v>1</v>
      </c>
      <c r="W153" s="757" t="b">
        <v>1</v>
      </c>
      <c r="X153" s="757" t="b">
        <v>1</v>
      </c>
      <c r="Y153" s="757" t="b">
        <v>1</v>
      </c>
      <c r="Z153" s="757" t="b">
        <v>1</v>
      </c>
      <c r="AA153" s="757" t="b">
        <v>0</v>
      </c>
      <c r="AB153" s="757" t="b">
        <v>0</v>
      </c>
      <c r="AC153" s="757" t="b">
        <v>0</v>
      </c>
      <c r="AD153" s="757" t="b">
        <v>0</v>
      </c>
      <c r="AE153" s="757" t="b">
        <v>0</v>
      </c>
      <c r="AF153" s="748"/>
      <c r="AG153" s="737">
        <f>E153</f>
        <v>0</v>
      </c>
      <c r="AH153" s="737">
        <v>0</v>
      </c>
      <c r="AI153" s="737"/>
      <c r="AJ153" s="262">
        <v>1</v>
      </c>
      <c r="AK153" s="565">
        <v>1</v>
      </c>
      <c r="AL153" s="565">
        <v>2</v>
      </c>
      <c r="AM153" s="566">
        <v>2</v>
      </c>
      <c r="AN153" s="566">
        <v>5</v>
      </c>
      <c r="AO153" s="566">
        <v>5</v>
      </c>
      <c r="AP153" s="566">
        <v>6</v>
      </c>
      <c r="AQ153" s="565">
        <v>6</v>
      </c>
      <c r="AR153" s="566">
        <v>6</v>
      </c>
      <c r="AS153" s="566">
        <v>6</v>
      </c>
      <c r="AT153" s="566">
        <v>7</v>
      </c>
      <c r="AU153" s="604"/>
      <c r="AV153" s="758"/>
      <c r="AW153" s="737"/>
      <c r="AX153" s="748"/>
      <c r="AY153" s="750"/>
      <c r="AZ153" s="750"/>
      <c r="BA153" s="750"/>
      <c r="BB153" s="750"/>
      <c r="BC153" s="750"/>
      <c r="BD153" s="750"/>
      <c r="BE153" s="750"/>
      <c r="BF153" s="750"/>
      <c r="BG153" s="750"/>
      <c r="BH153" s="750"/>
      <c r="BI153" s="750"/>
      <c r="BJ153" s="750"/>
      <c r="BK153" s="750"/>
      <c r="BL153" s="750"/>
      <c r="BM153" s="750"/>
      <c r="BN153" s="750"/>
      <c r="BO153" s="750"/>
      <c r="BP153" s="750"/>
      <c r="BQ153" s="750"/>
      <c r="BR153" s="750"/>
      <c r="BS153" s="750"/>
      <c r="BT153" s="750"/>
      <c r="BU153" s="750"/>
      <c r="BV153" s="750"/>
      <c r="BW153" s="750"/>
      <c r="BX153" s="750"/>
      <c r="BY153" s="750"/>
      <c r="BZ153" s="750"/>
      <c r="CA153" s="750"/>
      <c r="CB153" s="750"/>
      <c r="CC153" s="750"/>
      <c r="CD153" s="750"/>
      <c r="CE153" s="750"/>
      <c r="CF153" s="750"/>
      <c r="CG153" s="750"/>
      <c r="CH153" s="750"/>
      <c r="CI153" s="750"/>
      <c r="CJ153" s="750"/>
      <c r="CK153" s="750"/>
      <c r="CL153" s="750"/>
      <c r="CM153" s="750"/>
      <c r="CN153" s="750"/>
      <c r="CO153" s="750"/>
      <c r="CP153" s="750"/>
      <c r="CQ153" s="750"/>
      <c r="CR153" s="750"/>
      <c r="CS153" s="750"/>
      <c r="CT153" s="750"/>
      <c r="CU153" s="750"/>
      <c r="CV153" s="750"/>
      <c r="CW153" s="750"/>
      <c r="CX153" s="750"/>
      <c r="CY153" s="750"/>
      <c r="CZ153" s="750"/>
      <c r="DA153" s="750"/>
      <c r="DB153" s="750"/>
      <c r="DC153" s="750"/>
      <c r="DD153" s="750"/>
      <c r="DE153" s="750"/>
      <c r="DF153" s="750"/>
      <c r="DG153" s="750"/>
      <c r="DH153" s="750"/>
      <c r="DI153" s="750"/>
      <c r="DJ153" s="750"/>
      <c r="DK153" s="750"/>
      <c r="DL153" s="750"/>
      <c r="DM153" s="750"/>
      <c r="DN153" s="750"/>
      <c r="DO153" s="750"/>
      <c r="DP153" s="750"/>
      <c r="DQ153" s="750"/>
      <c r="DR153" s="750"/>
      <c r="DS153" s="750"/>
      <c r="DT153" s="750"/>
      <c r="DU153" s="750"/>
      <c r="DV153" s="750"/>
      <c r="DW153" s="750"/>
      <c r="DX153" s="750"/>
      <c r="DY153" s="750"/>
      <c r="DZ153" s="750"/>
      <c r="EA153" s="750"/>
      <c r="EB153" s="750"/>
      <c r="EC153" s="750"/>
      <c r="ED153" s="750"/>
      <c r="EE153" s="750"/>
      <c r="EF153" s="750"/>
      <c r="EG153" s="750"/>
    </row>
    <row r="154" spans="1:137" ht="15" customHeight="1">
      <c r="A154" s="756" t="str" cm="1">
        <f t="array" ref="A154">_xlfn.XLOOKUP(D154, '⭐ SD-SUM-BBALL ⚾'!$G$1:G369, '⭐ SD-SUM-BBALL ⚾'!$A$1:A369)</f>
        <v>Z-OUT-CANCELLED-LOW ENROLLMENT</v>
      </c>
      <c r="B154" s="756" t="str" cm="1">
        <f t="array" ref="B154">_xlfn.XLOOKUP(D154, '⭐ SD-SUM-BBALL ⚾'!$G$1:G369, '⭐ SD-SUM-BBALL ⚾'!$C$1:C369)</f>
        <v>C-2ND</v>
      </c>
      <c r="C154" s="756" t="str" cm="1">
        <f t="array" ref="C154">_xlfn.XLOOKUP(D154, '⭐ SD-SUM-BBALL ⚾'!$G$1:G369, '⭐ SD-SUM-BBALL ⚾'!$F$1:F369)</f>
        <v>USBDQUI-S</v>
      </c>
      <c r="D154" s="756" t="s">
        <v>3522</v>
      </c>
      <c r="E154" s="3"/>
      <c r="F154" s="756" t="str" cm="1">
        <f t="array" ref="F154">_xlfn.XLOOKUP(D154, '⭐ SD-SUM-BBALL ⚾'!$G$1:$G374, '⭐ SD-SUM-BBALL ⚾'!M$1:$M374)</f>
        <v>irishpjd@gmail.com</v>
      </c>
      <c r="G154" s="756" t="str" cm="1">
        <f t="array" ref="G154">IF(_xlfn.XLOOKUP(D154, '⭐ SD-SUM-BBALL ⚾'!$G$1:$G284, '⭐ SD-SUM-BBALL ⚾'!$N$1:N284)=0, " ", _xlfn.XLOOKUP(D154, '⭐ SD-SUM-BBALL ⚾'!$G$1:$G284, '⭐ SD-SUM-BBALL ⚾'!$N$1:N284))</f>
        <v xml:space="preserve"> </v>
      </c>
      <c r="H154" s="2" cm="1">
        <f t="array" ref="H154">_xlfn.XLOOKUP(D154, '⭐ SD-SUM-BBALL ⚾'!$G$1:$G404, '⭐ SD-SUM-BBALL ⚾'!$H$1:$H404)</f>
        <v>0</v>
      </c>
      <c r="I154" s="2" cm="1">
        <f t="array" ref="I154">_xlfn.XLOOKUP(D154, '⭐ SD-SUM-BBALL ⚾'!$G$1:$G404, '⭐ SD-SUM-BBALL ⚾'!$AO$1:AO404)</f>
        <v>0</v>
      </c>
      <c r="J154" s="2" t="str" cm="1">
        <f t="array" ref="J154">_xlfn.XLOOKUP(D154, '⭐ SD-SUM-BBALL ⚾'!$G$1:$G404, '⭐ SD-SUM-BBALL ⚾'!$V$1:V404)</f>
        <v>517-425-9711</v>
      </c>
      <c r="K154" s="756" t="str" cm="1">
        <f t="array" ref="K154">IF(_xlfn.XLOOKUP(D154, '⭐ SD-SUM-BBALL ⚾'!$G$1:$G285, '⭐ SD-SUM-BBALL ⚾'!$O$1:O285)=0, " ", _xlfn.XLOOKUP(D154, '⭐ SD-SUM-BBALL ⚾'!$G$1:$G285, '⭐ SD-SUM-BBALL ⚾'!$O$1:O285))</f>
        <v>Pat</v>
      </c>
      <c r="L154" s="756" t="str" cm="1">
        <f t="array" ref="L154">IF(_xlfn.XLOOKUP(D154, '⭐ SD-SUM-BBALL ⚾'!$G$1:$G285, '⭐ SD-SUM-BBALL ⚾'!$P$1:P285)=0, " ", _xlfn.XLOOKUP(D154, '⭐ SD-SUM-BBALL ⚾'!$G$1:$G285, '⭐ SD-SUM-BBALL ⚾'!$P$1:P285))</f>
        <v>Dillon</v>
      </c>
      <c r="M154" s="748"/>
      <c r="N154" s="757" t="b">
        <v>1</v>
      </c>
      <c r="O154" s="757" t="b">
        <v>1</v>
      </c>
      <c r="P154" s="757" t="b">
        <v>1</v>
      </c>
      <c r="Q154" s="757" t="b">
        <v>1</v>
      </c>
      <c r="R154" s="757" t="b">
        <v>1</v>
      </c>
      <c r="S154" s="757" t="b">
        <v>0</v>
      </c>
      <c r="T154" s="757" t="b">
        <v>1</v>
      </c>
      <c r="U154" s="757" t="b">
        <v>1</v>
      </c>
      <c r="V154" s="757" t="b">
        <v>1</v>
      </c>
      <c r="W154" s="757" t="b">
        <v>1</v>
      </c>
      <c r="X154" s="757" t="b">
        <v>1</v>
      </c>
      <c r="Y154" s="757" t="b">
        <v>1</v>
      </c>
      <c r="Z154" s="757" t="b">
        <v>1</v>
      </c>
      <c r="AA154" s="757" t="b">
        <v>0</v>
      </c>
      <c r="AB154" s="757" t="b">
        <v>0</v>
      </c>
      <c r="AC154" s="757" t="b">
        <v>0</v>
      </c>
      <c r="AD154" s="757" t="b">
        <v>0</v>
      </c>
      <c r="AE154" s="757" t="b">
        <v>0</v>
      </c>
      <c r="AF154" s="748"/>
      <c r="AG154" s="737"/>
      <c r="AH154" s="737">
        <v>0</v>
      </c>
      <c r="AI154" s="737"/>
      <c r="AJ154" s="262">
        <v>0</v>
      </c>
      <c r="AK154" s="565">
        <v>0</v>
      </c>
      <c r="AL154" s="565">
        <v>0</v>
      </c>
      <c r="AM154" s="566">
        <v>0</v>
      </c>
      <c r="AN154" s="566">
        <v>0</v>
      </c>
      <c r="AO154" s="566">
        <v>0</v>
      </c>
      <c r="AP154" s="563"/>
      <c r="AQ154" s="565"/>
      <c r="AR154" s="566"/>
      <c r="AS154" s="566"/>
      <c r="AT154" s="566"/>
      <c r="AU154" s="604"/>
      <c r="AV154" s="758"/>
      <c r="AW154" s="737"/>
      <c r="AX154" s="748"/>
      <c r="AY154" s="750"/>
      <c r="AZ154" s="750"/>
      <c r="BA154" s="750"/>
      <c r="BB154" s="750"/>
      <c r="BC154" s="750"/>
      <c r="BD154" s="750"/>
      <c r="BE154" s="750"/>
      <c r="BF154" s="750"/>
      <c r="BG154" s="750"/>
      <c r="BH154" s="750"/>
      <c r="BI154" s="750"/>
      <c r="BJ154" s="750"/>
      <c r="BK154" s="750"/>
      <c r="BL154" s="750"/>
      <c r="BM154" s="750"/>
      <c r="BN154" s="750"/>
      <c r="BO154" s="750"/>
      <c r="BP154" s="750"/>
      <c r="BQ154" s="750"/>
      <c r="BR154" s="750"/>
      <c r="BS154" s="750"/>
      <c r="BT154" s="750"/>
      <c r="BU154" s="750"/>
      <c r="BV154" s="750"/>
      <c r="BW154" s="750"/>
      <c r="BX154" s="750"/>
      <c r="BY154" s="750"/>
      <c r="BZ154" s="750"/>
      <c r="CA154" s="750"/>
      <c r="CB154" s="750"/>
      <c r="CC154" s="750"/>
      <c r="CD154" s="750"/>
      <c r="CE154" s="750"/>
      <c r="CF154" s="750"/>
      <c r="CG154" s="750"/>
      <c r="CH154" s="750"/>
      <c r="CI154" s="750"/>
      <c r="CJ154" s="750"/>
      <c r="CK154" s="750"/>
      <c r="CL154" s="750"/>
      <c r="CM154" s="750"/>
      <c r="CN154" s="750"/>
      <c r="CO154" s="750"/>
      <c r="CP154" s="750"/>
      <c r="CQ154" s="750"/>
      <c r="CR154" s="750"/>
      <c r="CS154" s="750"/>
      <c r="CT154" s="750"/>
      <c r="CU154" s="750"/>
      <c r="CV154" s="750"/>
      <c r="CW154" s="750"/>
      <c r="CX154" s="750"/>
      <c r="CY154" s="750"/>
      <c r="CZ154" s="750"/>
      <c r="DA154" s="750"/>
      <c r="DB154" s="750"/>
      <c r="DC154" s="750"/>
      <c r="DD154" s="750"/>
      <c r="DE154" s="750"/>
      <c r="DF154" s="750"/>
      <c r="DG154" s="750"/>
      <c r="DH154" s="750"/>
      <c r="DI154" s="750"/>
      <c r="DJ154" s="750"/>
      <c r="DK154" s="750"/>
      <c r="DL154" s="750"/>
      <c r="DM154" s="750"/>
      <c r="DN154" s="750"/>
      <c r="DO154" s="750"/>
      <c r="DP154" s="750"/>
      <c r="DQ154" s="750"/>
      <c r="DR154" s="750"/>
      <c r="DS154" s="750"/>
      <c r="DT154" s="750"/>
      <c r="DU154" s="750"/>
      <c r="DV154" s="750"/>
      <c r="DW154" s="750"/>
      <c r="DX154" s="750"/>
      <c r="DY154" s="750"/>
      <c r="DZ154" s="750"/>
      <c r="EA154" s="750"/>
      <c r="EB154" s="750"/>
      <c r="EC154" s="750"/>
      <c r="ED154" s="750"/>
      <c r="EE154" s="750"/>
      <c r="EF154" s="750"/>
      <c r="EG154" s="750"/>
    </row>
    <row r="155" spans="1:137">
      <c r="A155" s="756" t="str" cm="1">
        <f t="array" ref="A155">_xlfn.XLOOKUP(D155, '⭐ SD-SUM-BBALL ⚾'!$G$1:G369, '⭐ SD-SUM-BBALL ⚾'!$A$1:A369)</f>
        <v>Z-OUT-CANCELLED-LOW ENROLLMENT</v>
      </c>
      <c r="B155" s="756" t="str" cm="1">
        <f t="array" ref="B155">_xlfn.XLOOKUP(D155, '⭐ SD-SUM-BBALL ⚾'!$G$1:G369, '⭐ SD-SUM-BBALL ⚾'!$C$1:C369)</f>
        <v>Y-ERIC</v>
      </c>
      <c r="C155" s="756" t="str" cm="1">
        <f t="array" ref="C155">_xlfn.XLOOKUP(D155, '⭐ SD-SUM-BBALL ⚾'!$G$1:G369, '⭐ SD-SUM-BBALL ⚾'!$F$1:F369)</f>
        <v>USBDZUSB-S</v>
      </c>
      <c r="D155" s="2" t="s">
        <v>3525</v>
      </c>
      <c r="E155" s="3"/>
      <c r="F155" s="756" t="str" cm="1">
        <f t="array" ref="F155">_xlfn.XLOOKUP(D155, '⭐ SD-SUM-BBALL ⚾'!$G$1:$G374, '⭐ SD-SUM-BBALL ⚾'!M$1:$M374)</f>
        <v>crossroadsbaseballseries@gmail.com</v>
      </c>
      <c r="G155" s="756" t="str" cm="1">
        <f t="array" ref="G155">IF(_xlfn.XLOOKUP(D155, '⭐ SD-SUM-BBALL ⚾'!$G$1:$G380, '⭐ SD-SUM-BBALL ⚾'!$N$1:N380)=0, " ", _xlfn.XLOOKUP(D155, '⭐ SD-SUM-BBALL ⚾'!$G$1:$G380, '⭐ SD-SUM-BBALL ⚾'!$N$1:N380))</f>
        <v>sharptonlogan@yahoo.com</v>
      </c>
      <c r="H155" s="2" t="str" cm="1">
        <f t="array" ref="H155">_xlfn.XLOOKUP(D155, '⭐ SD-SUM-BBALL ⚾'!$G$1:$G499, '⭐ SD-SUM-BBALL ⚾'!$H$1:$H499)</f>
        <v>Lamar County Rec Field 1</v>
      </c>
      <c r="I155" s="2" t="str" cm="1">
        <f t="array" ref="I155">_xlfn.XLOOKUP(D155, '⭐ SD-SUM-BBALL ⚾'!$G$1:$G499, '⭐ SD-SUM-BBALL ⚾'!$AO$1:AO499)</f>
        <v>Andrew Dr. Barnesville, GA 30204</v>
      </c>
      <c r="J155" s="2" t="str" cm="1">
        <f t="array" ref="J155">_xlfn.XLOOKUP(D155, '⭐ SD-SUM-BBALL ⚾'!$G$1:$G499, '⭐ SD-SUM-BBALL ⚾'!$V$1:V499)</f>
        <v>678-972-9762</v>
      </c>
      <c r="K155" s="756" t="str" cm="1">
        <f t="array" ref="K155">IF(_xlfn.XLOOKUP(D155, '⭐ SD-SUM-BBALL ⚾'!$G$1:$G381, '⭐ SD-SUM-BBALL ⚾'!$O$1:O381)=0, " ", _xlfn.XLOOKUP(D155, '⭐ SD-SUM-BBALL ⚾'!$G$1:$G381, '⭐ SD-SUM-BBALL ⚾'!$O$1:O381))</f>
        <v>Logan</v>
      </c>
      <c r="L155" s="756" t="str" cm="1">
        <f t="array" ref="L155">IF(_xlfn.XLOOKUP(D155, '⭐ SD-SUM-BBALL ⚾'!$G$1:$G381, '⭐ SD-SUM-BBALL ⚾'!$P$1:P381)=0, " ", _xlfn.XLOOKUP(D155, '⭐ SD-SUM-BBALL ⚾'!$G$1:$G381, '⭐ SD-SUM-BBALL ⚾'!$P$1:P381))</f>
        <v>Sharpton</v>
      </c>
      <c r="M155" s="748"/>
      <c r="N155" s="757" t="b">
        <v>1</v>
      </c>
      <c r="O155" s="757" t="b">
        <v>1</v>
      </c>
      <c r="P155" s="757" t="b">
        <v>1</v>
      </c>
      <c r="Q155" s="757" t="b">
        <v>1</v>
      </c>
      <c r="R155" s="757" t="b">
        <v>1</v>
      </c>
      <c r="S155" s="757" t="b">
        <v>0</v>
      </c>
      <c r="T155" s="757" t="b">
        <v>1</v>
      </c>
      <c r="U155" s="757" t="b">
        <v>1</v>
      </c>
      <c r="V155" s="757" t="b">
        <v>0</v>
      </c>
      <c r="W155" s="757" t="b">
        <v>0</v>
      </c>
      <c r="X155" s="757" t="b">
        <v>1</v>
      </c>
      <c r="Y155" s="757" t="b">
        <v>1</v>
      </c>
      <c r="Z155" s="757" t="b">
        <v>1</v>
      </c>
      <c r="AA155" s="757" t="b">
        <v>0</v>
      </c>
      <c r="AB155" s="757" t="b">
        <v>1</v>
      </c>
      <c r="AC155" s="757" t="b">
        <v>1</v>
      </c>
      <c r="AD155" s="757" t="b">
        <v>0</v>
      </c>
      <c r="AE155" s="757" t="b">
        <v>0</v>
      </c>
      <c r="AF155" s="748"/>
      <c r="AG155" s="737">
        <f>E155</f>
        <v>0</v>
      </c>
      <c r="AH155" s="737"/>
      <c r="AI155" s="737"/>
      <c r="AJ155" s="737"/>
      <c r="AK155" s="565">
        <v>0</v>
      </c>
      <c r="AL155" s="565">
        <v>2</v>
      </c>
      <c r="AM155" s="566">
        <v>3</v>
      </c>
      <c r="AN155" s="566">
        <v>5</v>
      </c>
      <c r="AO155" s="566">
        <v>9</v>
      </c>
      <c r="AP155" s="566">
        <v>11</v>
      </c>
      <c r="AQ155" s="565">
        <v>11</v>
      </c>
      <c r="AR155" s="566">
        <v>11</v>
      </c>
      <c r="AS155" s="566">
        <v>11</v>
      </c>
      <c r="AT155" s="566">
        <v>12</v>
      </c>
      <c r="AU155" s="604"/>
      <c r="AV155" s="758"/>
      <c r="AW155" s="737"/>
      <c r="AX155" s="748"/>
      <c r="AY155" s="750"/>
      <c r="AZ155" s="750"/>
      <c r="BA155" s="750"/>
      <c r="BB155" s="750"/>
      <c r="BC155" s="750"/>
      <c r="BD155" s="750"/>
      <c r="BE155" s="750"/>
      <c r="BF155" s="750"/>
      <c r="BG155" s="750"/>
      <c r="BH155" s="750"/>
      <c r="BI155" s="750"/>
      <c r="BJ155" s="750"/>
      <c r="BK155" s="750"/>
      <c r="BL155" s="750"/>
      <c r="BM155" s="750"/>
      <c r="BN155" s="750"/>
      <c r="BO155" s="750"/>
      <c r="BP155" s="750"/>
      <c r="BQ155" s="750"/>
      <c r="BR155" s="750"/>
      <c r="BS155" s="750"/>
      <c r="BT155" s="750"/>
      <c r="BU155" s="750"/>
      <c r="BV155" s="750"/>
      <c r="BW155" s="750"/>
      <c r="BX155" s="750"/>
      <c r="BY155" s="750"/>
      <c r="BZ155" s="750"/>
      <c r="CA155" s="750"/>
      <c r="CB155" s="750"/>
      <c r="CC155" s="750"/>
      <c r="CD155" s="750"/>
      <c r="CE155" s="750"/>
      <c r="CF155" s="750"/>
      <c r="CG155" s="750"/>
      <c r="CH155" s="750"/>
      <c r="CI155" s="750"/>
      <c r="CJ155" s="750"/>
      <c r="CK155" s="750"/>
      <c r="CL155" s="750"/>
      <c r="CM155" s="750"/>
      <c r="CN155" s="750"/>
      <c r="CO155" s="750"/>
      <c r="CP155" s="750"/>
      <c r="CQ155" s="750"/>
      <c r="CR155" s="750"/>
      <c r="CS155" s="750"/>
      <c r="CT155" s="750"/>
      <c r="CU155" s="750"/>
      <c r="CV155" s="750"/>
      <c r="CW155" s="750"/>
      <c r="CX155" s="750"/>
      <c r="CY155" s="750"/>
      <c r="CZ155" s="750"/>
      <c r="DA155" s="750"/>
      <c r="DB155" s="750"/>
      <c r="DC155" s="750"/>
      <c r="DD155" s="750"/>
      <c r="DE155" s="750"/>
      <c r="DF155" s="750"/>
      <c r="DG155" s="750"/>
      <c r="DH155" s="750"/>
      <c r="DI155" s="750"/>
      <c r="DJ155" s="750"/>
      <c r="DK155" s="750"/>
      <c r="DL155" s="750"/>
      <c r="DM155" s="750"/>
      <c r="DN155" s="750"/>
      <c r="DO155" s="750"/>
      <c r="DP155" s="750"/>
      <c r="DQ155" s="750"/>
      <c r="DR155" s="750"/>
      <c r="DS155" s="750"/>
      <c r="DT155" s="750"/>
      <c r="DU155" s="750"/>
      <c r="DV155" s="750"/>
      <c r="DW155" s="750"/>
      <c r="DX155" s="750"/>
      <c r="DY155" s="750"/>
      <c r="DZ155" s="750"/>
      <c r="EA155" s="750"/>
      <c r="EB155" s="750"/>
      <c r="EC155" s="750"/>
      <c r="ED155" s="750"/>
      <c r="EE155" s="750"/>
      <c r="EF155" s="750"/>
      <c r="EG155" s="750"/>
    </row>
    <row r="156" spans="1:137" ht="15" customHeight="1">
      <c r="A156" s="756" t="str" cm="1">
        <f t="array" ref="A156">_xlfn.XLOOKUP(D156, '⭐ SD-SUM-BBALL ⚾'!$G$1:G387, '⭐ SD-SUM-BBALL ⚾'!$A$1:A387)</f>
        <v>Z-OUT-CANCELLED-LOW ENROLLMENT</v>
      </c>
      <c r="B156" s="756" t="str" cm="1">
        <f t="array" ref="B156">_xlfn.XLOOKUP(D156, '⭐ SD-SUM-BBALL ⚾'!$G$1:G387, '⭐ SD-SUM-BBALL ⚾'!$C$1:C387)</f>
        <v>O-ROGER</v>
      </c>
      <c r="C156" s="756" t="str" cm="1">
        <f t="array" ref="C156">_xlfn.XLOOKUP(D156, '⭐ SD-SUM-BBALL ⚾'!$G$1:G387, '⭐ SD-SUM-BBALL ⚾'!$F$1:F387)</f>
        <v>USBDQUE1-S</v>
      </c>
      <c r="D156" s="756" t="s">
        <v>3536</v>
      </c>
      <c r="E156" s="3"/>
      <c r="F156" s="756" t="str" cm="1">
        <f t="array" ref="F156">_xlfn.XLOOKUP(D156, '⭐ SD-SUM-BBALL ⚾'!$G$1:$G392, '⭐ SD-SUM-BBALL ⚾'!M$1:$M392)</f>
        <v>info@pegsbaseball.com</v>
      </c>
      <c r="G156" s="756" t="str" cm="1">
        <f t="array" ref="G156">IF(_xlfn.XLOOKUP(D156, '⭐ SD-SUM-BBALL ⚾'!$G$1:$G312, '⭐ SD-SUM-BBALL ⚾'!$N$1:N312)=0, " ", _xlfn.XLOOKUP(D156, '⭐ SD-SUM-BBALL ⚾'!$G$1:$G312, '⭐ SD-SUM-BBALL ⚾'!$N$1:N312))</f>
        <v xml:space="preserve"> </v>
      </c>
      <c r="H156" s="2" t="str" cm="1">
        <f t="array" ref="H156">_xlfn.XLOOKUP(D156, '⭐ SD-SUM-BBALL ⚾'!$G$1:$G460, '⭐ SD-SUM-BBALL ⚾'!$H$1:$H460)</f>
        <v>Padavan-Preller Field</v>
      </c>
      <c r="I156" s="2" t="str" cm="1">
        <f t="array" ref="I156">_xlfn.XLOOKUP(D156, '⭐ SD-SUM-BBALL ⚾'!$G$1:$G460, '⭐ SD-SUM-BBALL ⚾'!$AO$1:AO460)</f>
        <v>236-02 Hillside Ave Queens Village, NY 11427</v>
      </c>
      <c r="J156" s="2" t="str" cm="1">
        <f t="array" ref="J156">_xlfn.XLOOKUP(D156, '⭐ SD-SUM-BBALL ⚾'!$G$1:$G460, '⭐ SD-SUM-BBALL ⚾'!$V$1:V460)</f>
        <v>347-992-1736</v>
      </c>
      <c r="K156" s="756" t="str" cm="1">
        <f t="array" ref="K156">IF(_xlfn.XLOOKUP(D156, '⭐ SD-SUM-BBALL ⚾'!$G$1:$G313, '⭐ SD-SUM-BBALL ⚾'!$O$1:O313)=0, " ", _xlfn.XLOOKUP(D156, '⭐ SD-SUM-BBALL ⚾'!$G$1:$G313, '⭐ SD-SUM-BBALL ⚾'!$O$1:O313))</f>
        <v>Roger</v>
      </c>
      <c r="L156" s="756" t="str" cm="1">
        <f t="array" ref="L156">IF(_xlfn.XLOOKUP(D156, '⭐ SD-SUM-BBALL ⚾'!$G$1:$G313, '⭐ SD-SUM-BBALL ⚾'!$P$1:P313)=0, " ", _xlfn.XLOOKUP(D156, '⭐ SD-SUM-BBALL ⚾'!$G$1:$G313, '⭐ SD-SUM-BBALL ⚾'!$P$1:P313))</f>
        <v>Mischel</v>
      </c>
      <c r="M156" s="748"/>
      <c r="N156" s="757" t="b">
        <v>1</v>
      </c>
      <c r="O156" s="757" t="b">
        <v>1</v>
      </c>
      <c r="P156" s="757" t="b">
        <v>1</v>
      </c>
      <c r="Q156" s="757" t="b">
        <v>1</v>
      </c>
      <c r="R156" s="757" t="b">
        <v>1</v>
      </c>
      <c r="S156" s="757" t="b">
        <v>1</v>
      </c>
      <c r="T156" s="757" t="b">
        <v>1</v>
      </c>
      <c r="U156" s="757" t="b">
        <v>1</v>
      </c>
      <c r="V156" s="757" t="b">
        <v>1</v>
      </c>
      <c r="W156" s="757" t="b">
        <v>1</v>
      </c>
      <c r="X156" s="757" t="b">
        <v>1</v>
      </c>
      <c r="Y156" s="757" t="b">
        <v>1</v>
      </c>
      <c r="Z156" s="757" t="b">
        <v>1</v>
      </c>
      <c r="AA156" s="757" t="b">
        <v>0</v>
      </c>
      <c r="AB156" s="757" t="b">
        <v>0</v>
      </c>
      <c r="AC156" s="757" t="b">
        <v>0</v>
      </c>
      <c r="AD156" s="757" t="b">
        <v>0</v>
      </c>
      <c r="AE156" s="757" t="b">
        <v>0</v>
      </c>
      <c r="AF156" s="748"/>
      <c r="AG156" s="737"/>
      <c r="AH156" s="737">
        <v>0</v>
      </c>
      <c r="AI156" s="737"/>
      <c r="AJ156" s="262">
        <v>1</v>
      </c>
      <c r="AK156" s="565">
        <v>2</v>
      </c>
      <c r="AL156" s="565">
        <v>2</v>
      </c>
      <c r="AM156" s="566">
        <v>3</v>
      </c>
      <c r="AN156" s="566">
        <v>3</v>
      </c>
      <c r="AO156" s="566">
        <v>3</v>
      </c>
      <c r="AP156" s="566">
        <v>3</v>
      </c>
      <c r="AQ156" s="565">
        <v>3</v>
      </c>
      <c r="AR156" s="566">
        <v>4</v>
      </c>
      <c r="AS156" s="566"/>
      <c r="AT156" s="566"/>
      <c r="AU156" s="604"/>
      <c r="AV156" s="758"/>
      <c r="AW156" s="737"/>
      <c r="AX156" s="748"/>
      <c r="AY156" s="750"/>
      <c r="AZ156" s="750"/>
      <c r="BA156" s="750"/>
      <c r="BB156" s="750"/>
      <c r="BC156" s="750"/>
      <c r="BD156" s="750"/>
      <c r="BE156" s="750"/>
      <c r="BF156" s="750"/>
      <c r="BG156" s="750"/>
      <c r="BH156" s="750"/>
      <c r="BI156" s="750"/>
      <c r="BJ156" s="750"/>
      <c r="BK156" s="750"/>
      <c r="BL156" s="750"/>
      <c r="BM156" s="750"/>
      <c r="BN156" s="750"/>
      <c r="BO156" s="750"/>
      <c r="BP156" s="750"/>
      <c r="BQ156" s="750"/>
      <c r="BR156" s="750"/>
      <c r="BS156" s="750"/>
      <c r="BT156" s="750"/>
      <c r="BU156" s="750"/>
      <c r="BV156" s="750"/>
      <c r="BW156" s="750"/>
      <c r="BX156" s="750"/>
      <c r="BY156" s="750"/>
      <c r="BZ156" s="750"/>
      <c r="CA156" s="750"/>
      <c r="CB156" s="750"/>
      <c r="CC156" s="750"/>
      <c r="CD156" s="750"/>
      <c r="CE156" s="750"/>
      <c r="CF156" s="750"/>
      <c r="CG156" s="750"/>
      <c r="CH156" s="750"/>
      <c r="CI156" s="750"/>
      <c r="CJ156" s="750"/>
      <c r="CK156" s="750"/>
      <c r="CL156" s="750"/>
      <c r="CM156" s="750"/>
      <c r="CN156" s="750"/>
      <c r="CO156" s="750"/>
      <c r="CP156" s="750"/>
      <c r="CQ156" s="750"/>
      <c r="CR156" s="750"/>
      <c r="CS156" s="750"/>
      <c r="CT156" s="750"/>
      <c r="CU156" s="750"/>
      <c r="CV156" s="750"/>
      <c r="CW156" s="750"/>
      <c r="CX156" s="750"/>
      <c r="CY156" s="750"/>
      <c r="CZ156" s="750"/>
      <c r="DA156" s="750"/>
      <c r="DB156" s="750"/>
      <c r="DC156" s="750"/>
      <c r="DD156" s="750"/>
      <c r="DE156" s="750"/>
      <c r="DF156" s="750"/>
      <c r="DG156" s="750"/>
      <c r="DH156" s="750"/>
      <c r="DI156" s="750"/>
      <c r="DJ156" s="750"/>
      <c r="DK156" s="750"/>
      <c r="DL156" s="750"/>
      <c r="DM156" s="750"/>
      <c r="DN156" s="750"/>
      <c r="DO156" s="750"/>
      <c r="DP156" s="750"/>
      <c r="DQ156" s="750"/>
      <c r="DR156" s="750"/>
      <c r="DS156" s="750"/>
      <c r="DT156" s="750"/>
      <c r="DU156" s="750"/>
      <c r="DV156" s="750"/>
      <c r="DW156" s="750"/>
      <c r="DX156" s="750"/>
      <c r="DY156" s="750"/>
      <c r="DZ156" s="750"/>
      <c r="EA156" s="750"/>
      <c r="EB156" s="750"/>
      <c r="EC156" s="750"/>
      <c r="ED156" s="750"/>
      <c r="EE156" s="750"/>
      <c r="EF156" s="750"/>
      <c r="EG156" s="750"/>
    </row>
    <row r="157" spans="1:137" s="544" customFormat="1" ht="15" customHeight="1">
      <c r="A157" s="756" t="str" cm="1">
        <f t="array" ref="A157">_xlfn.XLOOKUP(D157, '⭐ SD-SUM-BBALL ⚾'!$G$1:G388, '⭐ SD-SUM-BBALL ⚾'!$A$1:A388)</f>
        <v>Z-OUT-CANCELLED-LOW ENROLLMENT</v>
      </c>
      <c r="B157" s="756" t="str" cm="1">
        <f t="array" ref="B157">_xlfn.XLOOKUP(D157, '⭐ SD-SUM-BBALL ⚾'!$G$1:G388, '⭐ SD-SUM-BBALL ⚾'!$C$1:C388)</f>
        <v>O-ROGER</v>
      </c>
      <c r="C157" s="756" t="str" cm="1">
        <f t="array" ref="C157">_xlfn.XLOOKUP(D157, '⭐ SD-SUM-BBALL ⚾'!$G$1:G388, '⭐ SD-SUM-BBALL ⚾'!$F$1:F388)</f>
        <v>USBDQUE2-S</v>
      </c>
      <c r="D157" s="756" t="s">
        <v>3541</v>
      </c>
      <c r="E157" s="3" cm="1">
        <f t="array" ref="E157">_xlfn.XLOOKUP(D157, '⭐ SD-SUM-BBALL ⚾'!$G$1:G312, '⭐ SD-SUM-BBALL ⚾'!$Y$1:Y312)</f>
        <v>811</v>
      </c>
      <c r="F157" s="756" t="str" cm="1">
        <f t="array" ref="F157">_xlfn.XLOOKUP(D157, '⭐ SD-SUM-BBALL ⚾'!$G$1:$G393, '⭐ SD-SUM-BBALL ⚾'!M$1:$M393)</f>
        <v>info@pegsbaseball.com</v>
      </c>
      <c r="G157" s="756" t="str" cm="1">
        <f t="array" ref="G157">IF(_xlfn.XLOOKUP(D157, '⭐ SD-SUM-BBALL ⚾'!$G$1:$G313, '⭐ SD-SUM-BBALL ⚾'!$N$1:N313)=0, " ", _xlfn.XLOOKUP(D157, '⭐ SD-SUM-BBALL ⚾'!$G$1:$G313, '⭐ SD-SUM-BBALL ⚾'!$N$1:N313))</f>
        <v xml:space="preserve"> </v>
      </c>
      <c r="H157" s="2" t="str" cm="1">
        <f t="array" ref="H157">_xlfn.XLOOKUP(D157, '⭐ SD-SUM-BBALL ⚾'!$G$1:$G525, '⭐ SD-SUM-BBALL ⚾'!$H$1:$H525)</f>
        <v>Padavan-Preller Field</v>
      </c>
      <c r="I157" s="2" t="str" cm="1">
        <f t="array" ref="I157">_xlfn.XLOOKUP(D157, '⭐ SD-SUM-BBALL ⚾'!$G$1:$G525, '⭐ SD-SUM-BBALL ⚾'!$AO$1:AO525)</f>
        <v>236-02 Hillside Ave Queens Village, NY 11427</v>
      </c>
      <c r="J157" s="2" t="str" cm="1">
        <f t="array" ref="J157">_xlfn.XLOOKUP(D157, '⭐ SD-SUM-BBALL ⚾'!$G$1:$G525, '⭐ SD-SUM-BBALL ⚾'!$V$1:V525)</f>
        <v>347-992-1736</v>
      </c>
      <c r="K157" s="756" t="str" cm="1">
        <f t="array" ref="K157">IF(_xlfn.XLOOKUP(D157, '⭐ SD-SUM-BBALL ⚾'!$G$1:$G314, '⭐ SD-SUM-BBALL ⚾'!$O$1:O314)=0, " ", _xlfn.XLOOKUP(D157, '⭐ SD-SUM-BBALL ⚾'!$G$1:$G314, '⭐ SD-SUM-BBALL ⚾'!$O$1:O314))</f>
        <v>Roger</v>
      </c>
      <c r="L157" s="756" t="str" cm="1">
        <f t="array" ref="L157">IF(_xlfn.XLOOKUP(D157, '⭐ SD-SUM-BBALL ⚾'!$G$1:$G314, '⭐ SD-SUM-BBALL ⚾'!$P$1:P314)=0, " ", _xlfn.XLOOKUP(D157, '⭐ SD-SUM-BBALL ⚾'!$G$1:$G314, '⭐ SD-SUM-BBALL ⚾'!$P$1:P314))</f>
        <v>Mischel</v>
      </c>
      <c r="M157" s="748"/>
      <c r="N157" s="757" t="b">
        <v>1</v>
      </c>
      <c r="O157" s="757" t="b">
        <v>1</v>
      </c>
      <c r="P157" s="757" t="b">
        <v>1</v>
      </c>
      <c r="Q157" s="757" t="b">
        <v>1</v>
      </c>
      <c r="R157" s="757" t="b">
        <v>1</v>
      </c>
      <c r="S157" s="757" t="b">
        <v>1</v>
      </c>
      <c r="T157" s="757" t="b">
        <v>1</v>
      </c>
      <c r="U157" s="757" t="b">
        <v>1</v>
      </c>
      <c r="V157" s="757" t="b">
        <v>1</v>
      </c>
      <c r="W157" s="757" t="b">
        <v>1</v>
      </c>
      <c r="X157" s="757" t="b">
        <v>1</v>
      </c>
      <c r="Y157" s="757" t="b">
        <v>1</v>
      </c>
      <c r="Z157" s="757" t="b">
        <v>0</v>
      </c>
      <c r="AA157" s="757" t="b">
        <v>0</v>
      </c>
      <c r="AB157" s="757" t="b">
        <v>0</v>
      </c>
      <c r="AC157" s="757" t="b">
        <v>0</v>
      </c>
      <c r="AD157" s="757" t="b">
        <v>0</v>
      </c>
      <c r="AE157" s="757" t="b">
        <v>0</v>
      </c>
      <c r="AF157" s="748"/>
      <c r="AG157" s="737">
        <f>E157</f>
        <v>811</v>
      </c>
      <c r="AH157" s="737">
        <v>0</v>
      </c>
      <c r="AI157" s="737"/>
      <c r="AJ157" s="262">
        <v>0</v>
      </c>
      <c r="AK157" s="565">
        <v>0</v>
      </c>
      <c r="AL157" s="565">
        <v>0</v>
      </c>
      <c r="AM157" s="566">
        <v>0</v>
      </c>
      <c r="AN157" s="566">
        <v>1</v>
      </c>
      <c r="AO157" s="566">
        <v>1</v>
      </c>
      <c r="AP157" s="566">
        <v>3</v>
      </c>
      <c r="AQ157" s="565">
        <v>3</v>
      </c>
      <c r="AR157" s="566">
        <v>3</v>
      </c>
      <c r="AS157" s="566">
        <v>5</v>
      </c>
      <c r="AT157" s="566">
        <v>5</v>
      </c>
      <c r="AU157" s="604">
        <v>6</v>
      </c>
      <c r="AV157" s="758"/>
      <c r="AW157" s="737"/>
      <c r="AX157" s="748"/>
      <c r="AY157" s="756"/>
      <c r="AZ157" s="756"/>
      <c r="BA157" s="756"/>
      <c r="BB157" s="756"/>
      <c r="BC157" s="756"/>
      <c r="BD157" s="756"/>
      <c r="BE157" s="756"/>
      <c r="BF157" s="756"/>
      <c r="BG157" s="756"/>
      <c r="BH157" s="756"/>
      <c r="BI157" s="756"/>
      <c r="BJ157" s="756"/>
      <c r="BK157" s="756"/>
      <c r="BL157" s="756"/>
      <c r="BM157" s="756"/>
      <c r="BN157" s="756"/>
      <c r="BO157" s="756"/>
      <c r="BP157" s="756"/>
      <c r="BQ157" s="756"/>
      <c r="BR157" s="756"/>
      <c r="BS157" s="756"/>
      <c r="BT157" s="756"/>
      <c r="BU157" s="756"/>
      <c r="BV157" s="756"/>
      <c r="BW157" s="756"/>
      <c r="BX157" s="756"/>
      <c r="BY157" s="756"/>
      <c r="BZ157" s="756"/>
      <c r="CA157" s="756"/>
      <c r="CB157" s="756"/>
      <c r="CC157" s="756"/>
      <c r="CD157" s="756"/>
      <c r="CE157" s="756"/>
      <c r="CF157" s="756"/>
      <c r="CG157" s="756"/>
      <c r="CH157" s="756"/>
      <c r="CI157" s="756"/>
      <c r="CJ157" s="756"/>
      <c r="CK157" s="756"/>
      <c r="CL157" s="756"/>
      <c r="CM157" s="756"/>
      <c r="CN157" s="756"/>
      <c r="CO157" s="756"/>
      <c r="CP157" s="756"/>
      <c r="CQ157" s="756"/>
      <c r="CR157" s="756"/>
      <c r="CS157" s="756"/>
      <c r="CT157" s="756"/>
      <c r="CU157" s="756"/>
      <c r="CV157" s="756"/>
      <c r="CW157" s="756"/>
      <c r="CX157" s="756"/>
      <c r="CY157" s="756"/>
      <c r="CZ157" s="756"/>
      <c r="DA157" s="756"/>
      <c r="DB157" s="756"/>
      <c r="DC157" s="756"/>
      <c r="DD157" s="756"/>
      <c r="DE157" s="756"/>
      <c r="DF157" s="756"/>
      <c r="DG157" s="756"/>
      <c r="DH157" s="756"/>
      <c r="DI157" s="756"/>
      <c r="DJ157" s="756"/>
      <c r="DK157" s="756"/>
      <c r="DL157" s="756"/>
      <c r="DM157" s="756"/>
      <c r="DN157" s="756"/>
      <c r="DO157" s="756"/>
      <c r="DP157" s="756"/>
      <c r="DQ157" s="756"/>
      <c r="DR157" s="756"/>
      <c r="DS157" s="756"/>
      <c r="DT157" s="756"/>
      <c r="DU157" s="756"/>
      <c r="DV157" s="756"/>
      <c r="DW157" s="756"/>
      <c r="DX157" s="756"/>
      <c r="DY157" s="756"/>
      <c r="DZ157" s="756"/>
      <c r="EA157" s="756"/>
      <c r="EB157" s="756"/>
      <c r="EC157" s="756"/>
      <c r="ED157" s="756"/>
      <c r="EE157" s="756"/>
      <c r="EF157" s="756"/>
      <c r="EG157" s="756"/>
    </row>
    <row r="158" spans="1:137" ht="15" customHeight="1">
      <c r="A158" s="756" t="str" cm="1">
        <f t="array" ref="A158">_xlfn.XLOOKUP(D158, '⭐ SD-SUM-BBALL ⚾'!$G$1:G368, '⭐ SD-SUM-BBALL ⚾'!$A$1:A368)</f>
        <v>Z-OUT-CANCELLED-LOW ENROLLMENT</v>
      </c>
      <c r="B158" s="756" t="str" cm="1">
        <f t="array" ref="B158">_xlfn.XLOOKUP(D158, '⭐ SD-SUM-BBALL ⚾'!$G$1:G368, '⭐ SD-SUM-BBALL ⚾'!$C$1:C368)</f>
        <v>D-RET</v>
      </c>
      <c r="C158" s="756" t="str" cm="1">
        <f t="array" ref="C158">_xlfn.XLOOKUP(D158, '⭐ SD-SUM-BBALL ⚾'!$G$1:G368, '⭐ SD-SUM-BBALL ⚾'!$F$1:F368)</f>
        <v>USBDWCH1-S</v>
      </c>
      <c r="D158" s="756" t="s">
        <v>3544</v>
      </c>
      <c r="E158" s="3"/>
      <c r="F158" s="756" t="str" cm="1">
        <f t="array" ref="F158">_xlfn.XLOOKUP(D158, '⭐ SD-SUM-BBALL ⚾'!$G$1:$G373, '⭐ SD-SUM-BBALL ⚾'!M$1:$M373)</f>
        <v>brian.j.mohr13@gmail.com</v>
      </c>
      <c r="G158" s="756" t="str" cm="1">
        <f t="array" ref="G158">IF(_xlfn.XLOOKUP(D158, '⭐ SD-SUM-BBALL ⚾'!$G$1:$G323, '⭐ SD-SUM-BBALL ⚾'!$N$1:N323)=0, " ", _xlfn.XLOOKUP(D158, '⭐ SD-SUM-BBALL ⚾'!$G$1:$G323, '⭐ SD-SUM-BBALL ⚾'!$N$1:N323))</f>
        <v xml:space="preserve"> </v>
      </c>
      <c r="H158" s="2" t="str" cm="1">
        <f t="array" ref="H158">_xlfn.XLOOKUP(D158, '⭐ SD-SUM-BBALL ⚾'!$G$1:$G381, '⭐ SD-SUM-BBALL ⚾'!$H$1:$H381)</f>
        <v>Worthington Christian HS</v>
      </c>
      <c r="I158" s="2" cm="1">
        <f t="array" ref="I158">_xlfn.XLOOKUP(D158, '⭐ SD-SUM-BBALL ⚾'!$G$1:$G381, '⭐ SD-SUM-BBALL ⚾'!$AO$1:AO381)</f>
        <v>0</v>
      </c>
      <c r="J158" s="2" t="str" cm="1">
        <f t="array" ref="J158">_xlfn.XLOOKUP(D158, '⭐ SD-SUM-BBALL ⚾'!$G$1:$G381, '⭐ SD-SUM-BBALL ⚾'!$V$1:V381)</f>
        <v>614-432-2423</v>
      </c>
      <c r="K158" s="756" t="str" cm="1">
        <f t="array" ref="K158">IF(_xlfn.XLOOKUP(D158, '⭐ SD-SUM-BBALL ⚾'!$G$1:$G324, '⭐ SD-SUM-BBALL ⚾'!$O$1:O324)=0, " ", _xlfn.XLOOKUP(D158, '⭐ SD-SUM-BBALL ⚾'!$G$1:$G324, '⭐ SD-SUM-BBALL ⚾'!$O$1:O324))</f>
        <v xml:space="preserve">Brian </v>
      </c>
      <c r="L158" s="756" t="str" cm="1">
        <f t="array" ref="L158">IF(_xlfn.XLOOKUP(D158, '⭐ SD-SUM-BBALL ⚾'!$G$1:$G324, '⭐ SD-SUM-BBALL ⚾'!$P$1:P324)=0, " ", _xlfn.XLOOKUP(D158, '⭐ SD-SUM-BBALL ⚾'!$G$1:$G324, '⭐ SD-SUM-BBALL ⚾'!$P$1:P324))</f>
        <v>Mohr</v>
      </c>
      <c r="M158" s="748"/>
      <c r="N158" s="757" t="b">
        <v>1</v>
      </c>
      <c r="O158" s="757" t="b">
        <v>1</v>
      </c>
      <c r="P158" s="757" t="b">
        <v>1</v>
      </c>
      <c r="Q158" s="757" t="b">
        <v>1</v>
      </c>
      <c r="R158" s="757" t="b">
        <v>1</v>
      </c>
      <c r="S158" s="757" t="b">
        <v>0</v>
      </c>
      <c r="T158" s="757" t="b">
        <v>1</v>
      </c>
      <c r="U158" s="757" t="b">
        <v>1</v>
      </c>
      <c r="V158" s="757" t="b">
        <v>1</v>
      </c>
      <c r="W158" s="757" t="b">
        <v>1</v>
      </c>
      <c r="X158" s="757" t="b">
        <v>1</v>
      </c>
      <c r="Y158" s="757" t="b">
        <v>1</v>
      </c>
      <c r="Z158" s="757" t="b">
        <v>1</v>
      </c>
      <c r="AA158" s="757" t="b">
        <v>0</v>
      </c>
      <c r="AB158" s="757" t="b">
        <v>0</v>
      </c>
      <c r="AC158" s="757" t="b">
        <v>0</v>
      </c>
      <c r="AD158" s="757" t="b">
        <v>1</v>
      </c>
      <c r="AE158" s="757" t="b">
        <v>0</v>
      </c>
      <c r="AF158" s="748"/>
      <c r="AG158" s="737"/>
      <c r="AH158" s="737">
        <v>1</v>
      </c>
      <c r="AI158" s="737"/>
      <c r="AJ158" s="262">
        <v>3</v>
      </c>
      <c r="AK158" s="565">
        <v>5</v>
      </c>
      <c r="AL158" s="565">
        <v>7</v>
      </c>
      <c r="AM158" s="566">
        <v>10</v>
      </c>
      <c r="AN158" s="566">
        <v>10</v>
      </c>
      <c r="AO158" s="566">
        <v>0</v>
      </c>
      <c r="AP158" s="563"/>
      <c r="AQ158" s="565"/>
      <c r="AR158" s="566"/>
      <c r="AS158" s="566"/>
      <c r="AT158" s="566"/>
      <c r="AU158" s="604"/>
      <c r="AV158" s="758"/>
      <c r="AW158" s="737"/>
      <c r="AX158" s="748"/>
      <c r="AY158" s="750"/>
      <c r="AZ158" s="750"/>
      <c r="BA158" s="750"/>
      <c r="BB158" s="750"/>
      <c r="BC158" s="750"/>
      <c r="BD158" s="750"/>
      <c r="BE158" s="750"/>
      <c r="BF158" s="750"/>
      <c r="BG158" s="750"/>
      <c r="BH158" s="750"/>
      <c r="BI158" s="750"/>
      <c r="BJ158" s="750"/>
      <c r="BK158" s="750"/>
      <c r="BL158" s="750"/>
      <c r="BM158" s="750"/>
      <c r="BN158" s="750"/>
      <c r="BO158" s="750"/>
      <c r="BP158" s="750"/>
      <c r="BQ158" s="750"/>
      <c r="BR158" s="750"/>
      <c r="BS158" s="750"/>
      <c r="BT158" s="750"/>
      <c r="BU158" s="750"/>
      <c r="BV158" s="750"/>
      <c r="BW158" s="750"/>
      <c r="BX158" s="750"/>
      <c r="BY158" s="750"/>
      <c r="BZ158" s="750"/>
      <c r="CA158" s="750"/>
      <c r="CB158" s="750"/>
      <c r="CC158" s="750"/>
      <c r="CD158" s="750"/>
      <c r="CE158" s="750"/>
      <c r="CF158" s="750"/>
      <c r="CG158" s="750"/>
      <c r="CH158" s="750"/>
      <c r="CI158" s="750"/>
      <c r="CJ158" s="750"/>
      <c r="CK158" s="750"/>
      <c r="CL158" s="750"/>
      <c r="CM158" s="750"/>
      <c r="CN158" s="750"/>
      <c r="CO158" s="750"/>
      <c r="CP158" s="750"/>
      <c r="CQ158" s="750"/>
      <c r="CR158" s="750"/>
      <c r="CS158" s="750"/>
      <c r="CT158" s="750"/>
      <c r="CU158" s="750"/>
      <c r="CV158" s="750"/>
      <c r="CW158" s="750"/>
      <c r="CX158" s="750"/>
      <c r="CY158" s="750"/>
      <c r="CZ158" s="750"/>
      <c r="DA158" s="750"/>
      <c r="DB158" s="750"/>
      <c r="DC158" s="750"/>
      <c r="DD158" s="750"/>
      <c r="DE158" s="750"/>
      <c r="DF158" s="750"/>
      <c r="DG158" s="750"/>
      <c r="DH158" s="750"/>
      <c r="DI158" s="750"/>
      <c r="DJ158" s="750"/>
      <c r="DK158" s="750"/>
      <c r="DL158" s="750"/>
      <c r="DM158" s="750"/>
      <c r="DN158" s="750"/>
      <c r="DO158" s="750"/>
      <c r="DP158" s="750"/>
      <c r="DQ158" s="750"/>
      <c r="DR158" s="750"/>
      <c r="DS158" s="750"/>
      <c r="DT158" s="750"/>
      <c r="DU158" s="750"/>
      <c r="DV158" s="750"/>
      <c r="DW158" s="750"/>
      <c r="DX158" s="750"/>
      <c r="DY158" s="750"/>
      <c r="DZ158" s="750"/>
      <c r="EA158" s="750"/>
      <c r="EB158" s="750"/>
      <c r="EC158" s="750"/>
      <c r="ED158" s="750"/>
      <c r="EE158" s="750"/>
      <c r="EF158" s="750"/>
      <c r="EG158" s="750"/>
    </row>
    <row r="159" spans="1:137" ht="15" customHeight="1">
      <c r="A159" s="756" t="str" cm="1">
        <f t="array" ref="A159">_xlfn.XLOOKUP(D159, '⭐ SD-SUM-BBALL ⚾'!$G$1:G371, '⭐ SD-SUM-BBALL ⚾'!$A$1:A371)</f>
        <v>Z-OUT-CANCELLED-LOW ENROLLMENT</v>
      </c>
      <c r="B159" s="756" t="str" cm="1">
        <f t="array" ref="B159">_xlfn.XLOOKUP(D159, '⭐ SD-SUM-BBALL ⚾'!$G$1:G371, '⭐ SD-SUM-BBALL ⚾'!$C$1:C371)</f>
        <v>Y-ERIC</v>
      </c>
      <c r="C159" s="756" t="str" cm="1">
        <f t="array" ref="C159">_xlfn.XLOOKUP(D159, '⭐ SD-SUM-BBALL ⚾'!$G$1:G371, '⭐ SD-SUM-BBALL ⚾'!$F$1:F371)</f>
        <v>USBDZDAC1-S</v>
      </c>
      <c r="D159" s="756" t="s">
        <v>3546</v>
      </c>
      <c r="E159" s="3"/>
      <c r="F159" s="756" t="str" cm="1">
        <f t="array" ref="F159">_xlfn.XLOOKUP(D159, '⭐ SD-SUM-BBALL ⚾'!$G$1:$G376, '⭐ SD-SUM-BBALL ⚾'!M$1:$M376)</f>
        <v>crossroadsbaseballseries@gmail.com</v>
      </c>
      <c r="G159" s="756" t="str" cm="1">
        <f t="array" ref="G159">IF(_xlfn.XLOOKUP(D159, '⭐ SD-SUM-BBALL ⚾'!$G$1:$G326, '⭐ SD-SUM-BBALL ⚾'!$N$1:N326)=0, " ", _xlfn.XLOOKUP(D159, '⭐ SD-SUM-BBALL ⚾'!$G$1:$G326, '⭐ SD-SUM-BBALL ⚾'!$N$1:N326))</f>
        <v>jedwards@galibertybaseball.com</v>
      </c>
      <c r="H159" s="2" t="str" cm="1">
        <f t="array" ref="H159">_xlfn.XLOOKUP(D159, '⭐ SD-SUM-BBALL ⚾'!$G$1:$G383, '⭐ SD-SUM-BBALL ⚾'!$H$1:$H383)</f>
        <v>Dacula Park</v>
      </c>
      <c r="I159" s="2" cm="1">
        <f t="array" ref="I159">_xlfn.XLOOKUP(D159, '⭐ SD-SUM-BBALL ⚾'!$G$1:$G383, '⭐ SD-SUM-BBALL ⚾'!$AO$1:AO383)</f>
        <v>0</v>
      </c>
      <c r="J159" s="2" t="str" cm="1">
        <f t="array" ref="J159">_xlfn.XLOOKUP(D159, '⭐ SD-SUM-BBALL ⚾'!$G$1:$G383, '⭐ SD-SUM-BBALL ⚾'!$V$1:V383)</f>
        <v>678-777-6853</v>
      </c>
      <c r="K159" s="756" t="str" cm="1">
        <f t="array" ref="K159">IF(_xlfn.XLOOKUP(D159, '⭐ SD-SUM-BBALL ⚾'!$G$1:$G327, '⭐ SD-SUM-BBALL ⚾'!$O$1:O327)=0, " ", _xlfn.XLOOKUP(D159, '⭐ SD-SUM-BBALL ⚾'!$G$1:$G327, '⭐ SD-SUM-BBALL ⚾'!$O$1:O327))</f>
        <v>Jake</v>
      </c>
      <c r="L159" s="756" t="str" cm="1">
        <f t="array" ref="L159">IF(_xlfn.XLOOKUP(D159, '⭐ SD-SUM-BBALL ⚾'!$G$1:$G327, '⭐ SD-SUM-BBALL ⚾'!$P$1:P327)=0, " ", _xlfn.XLOOKUP(D159, '⭐ SD-SUM-BBALL ⚾'!$G$1:$G327, '⭐ SD-SUM-BBALL ⚾'!$P$1:P327))</f>
        <v>Edwards</v>
      </c>
      <c r="M159" s="748"/>
      <c r="N159" s="757" t="b">
        <v>1</v>
      </c>
      <c r="O159" s="757" t="b">
        <v>1</v>
      </c>
      <c r="P159" s="757" t="b">
        <v>1</v>
      </c>
      <c r="Q159" s="757" t="b">
        <v>1</v>
      </c>
      <c r="R159" s="757" t="b">
        <v>1</v>
      </c>
      <c r="S159" s="757" t="b">
        <v>1</v>
      </c>
      <c r="T159" s="757" t="b">
        <v>1</v>
      </c>
      <c r="U159" s="757" t="b">
        <v>1</v>
      </c>
      <c r="V159" s="757" t="b">
        <v>1</v>
      </c>
      <c r="W159" s="757" t="b">
        <v>1</v>
      </c>
      <c r="X159" s="757" t="b">
        <v>1</v>
      </c>
      <c r="Y159" s="757" t="b">
        <v>1</v>
      </c>
      <c r="Z159" s="757" t="b">
        <v>1</v>
      </c>
      <c r="AA159" s="757" t="b">
        <v>1</v>
      </c>
      <c r="AB159" s="757" t="b">
        <v>1</v>
      </c>
      <c r="AC159" s="757" t="b">
        <v>1</v>
      </c>
      <c r="AD159" s="757" t="b">
        <v>1</v>
      </c>
      <c r="AE159" s="757" t="b">
        <v>0</v>
      </c>
      <c r="AF159" s="748"/>
      <c r="AG159" s="737"/>
      <c r="AH159" s="737">
        <v>2</v>
      </c>
      <c r="AI159" s="737"/>
      <c r="AJ159" s="262">
        <v>5</v>
      </c>
      <c r="AK159" s="565">
        <v>5</v>
      </c>
      <c r="AL159" s="565">
        <v>6</v>
      </c>
      <c r="AM159" s="566">
        <v>7</v>
      </c>
      <c r="AN159" s="566">
        <v>10</v>
      </c>
      <c r="AO159" s="566">
        <v>0</v>
      </c>
      <c r="AP159" s="563"/>
      <c r="AQ159" s="565"/>
      <c r="AR159" s="566"/>
      <c r="AS159" s="566"/>
      <c r="AT159" s="566"/>
      <c r="AU159" s="604"/>
      <c r="AV159" s="758"/>
      <c r="AW159" s="737"/>
      <c r="AX159" s="748"/>
      <c r="AY159" s="750"/>
      <c r="AZ159" s="750"/>
      <c r="BA159" s="750"/>
      <c r="BB159" s="750"/>
      <c r="BC159" s="750"/>
      <c r="BD159" s="750"/>
      <c r="BE159" s="750"/>
      <c r="BF159" s="750"/>
      <c r="BG159" s="750"/>
      <c r="BH159" s="750"/>
      <c r="BI159" s="750"/>
      <c r="BJ159" s="750"/>
      <c r="BK159" s="750"/>
      <c r="BL159" s="750"/>
      <c r="BM159" s="750"/>
      <c r="BN159" s="750"/>
      <c r="BO159" s="750"/>
      <c r="BP159" s="750"/>
      <c r="BQ159" s="750"/>
      <c r="BR159" s="750"/>
      <c r="BS159" s="750"/>
      <c r="BT159" s="750"/>
      <c r="BU159" s="750"/>
      <c r="BV159" s="750"/>
      <c r="BW159" s="750"/>
      <c r="BX159" s="750"/>
      <c r="BY159" s="750"/>
      <c r="BZ159" s="750"/>
      <c r="CA159" s="750"/>
      <c r="CB159" s="750"/>
      <c r="CC159" s="750"/>
      <c r="CD159" s="750"/>
      <c r="CE159" s="750"/>
      <c r="CF159" s="750"/>
      <c r="CG159" s="750"/>
      <c r="CH159" s="750"/>
      <c r="CI159" s="750"/>
      <c r="CJ159" s="750"/>
      <c r="CK159" s="750"/>
      <c r="CL159" s="750"/>
      <c r="CM159" s="750"/>
      <c r="CN159" s="750"/>
      <c r="CO159" s="750"/>
      <c r="CP159" s="750"/>
      <c r="CQ159" s="750"/>
      <c r="CR159" s="750"/>
      <c r="CS159" s="750"/>
      <c r="CT159" s="750"/>
      <c r="CU159" s="750"/>
      <c r="CV159" s="750"/>
      <c r="CW159" s="750"/>
      <c r="CX159" s="750"/>
      <c r="CY159" s="750"/>
      <c r="CZ159" s="750"/>
      <c r="DA159" s="750"/>
      <c r="DB159" s="750"/>
      <c r="DC159" s="750"/>
      <c r="DD159" s="750"/>
      <c r="DE159" s="750"/>
      <c r="DF159" s="750"/>
      <c r="DG159" s="750"/>
      <c r="DH159" s="750"/>
      <c r="DI159" s="750"/>
      <c r="DJ159" s="750"/>
      <c r="DK159" s="750"/>
      <c r="DL159" s="750"/>
      <c r="DM159" s="750"/>
      <c r="DN159" s="750"/>
      <c r="DO159" s="750"/>
      <c r="DP159" s="750"/>
      <c r="DQ159" s="750"/>
      <c r="DR159" s="750"/>
      <c r="DS159" s="750"/>
      <c r="DT159" s="750"/>
      <c r="DU159" s="750"/>
      <c r="DV159" s="750"/>
      <c r="DW159" s="750"/>
      <c r="DX159" s="750"/>
      <c r="DY159" s="750"/>
      <c r="DZ159" s="750"/>
      <c r="EA159" s="750"/>
      <c r="EB159" s="750"/>
      <c r="EC159" s="750"/>
      <c r="ED159" s="750"/>
      <c r="EE159" s="750"/>
      <c r="EF159" s="750"/>
      <c r="EG159" s="750"/>
    </row>
    <row r="160" spans="1:137" s="544" customFormat="1" ht="15" customHeight="1">
      <c r="A160" s="756" t="str" cm="1">
        <f t="array" ref="A160">_xlfn.XLOOKUP(D160, '⭐ SD-SUM-BBALL ⚾'!$G$1:G372, '⭐ SD-SUM-BBALL ⚾'!$A$1:A372)</f>
        <v>Z-OUT-CANCELLED-LOW ENROLLMENT</v>
      </c>
      <c r="B160" s="756" t="str" cm="1">
        <f t="array" ref="B160">_xlfn.XLOOKUP(D160, '⭐ SD-SUM-BBALL ⚾'!$G$1:G372, '⭐ SD-SUM-BBALL ⚾'!$C$1:C372)</f>
        <v>Y-ERIC</v>
      </c>
      <c r="C160" s="756" t="str" cm="1">
        <f t="array" ref="C160">_xlfn.XLOOKUP(D160, '⭐ SD-SUM-BBALL ⚾'!$G$1:G372, '⭐ SD-SUM-BBALL ⚾'!$F$1:F372)</f>
        <v>USBDZDAC2-S</v>
      </c>
      <c r="D160" s="756" t="s">
        <v>3552</v>
      </c>
      <c r="E160" s="3" cm="1">
        <f t="array" ref="E160">_xlfn.XLOOKUP(D160, '⭐ SD-SUM-BBALL ⚾'!$G$1:G327, '⭐ SD-SUM-BBALL ⚾'!$Y$1:Y327)</f>
        <v>728</v>
      </c>
      <c r="F160" s="756" t="str" cm="1">
        <f t="array" ref="F160">_xlfn.XLOOKUP(D160, '⭐ SD-SUM-BBALL ⚾'!$G$1:$G377, '⭐ SD-SUM-BBALL ⚾'!M$1:$M377)</f>
        <v>crossroadsbaseballseries@gmail.com</v>
      </c>
      <c r="G160" s="756" t="str" cm="1">
        <f t="array" ref="G160">IF(_xlfn.XLOOKUP(D160, '⭐ SD-SUM-BBALL ⚾'!$G$1:$G327, '⭐ SD-SUM-BBALL ⚾'!$N$1:N327)=0, " ", _xlfn.XLOOKUP(D160, '⭐ SD-SUM-BBALL ⚾'!$G$1:$G327, '⭐ SD-SUM-BBALL ⚾'!$N$1:N327))</f>
        <v>jedwards@galibertybaseball.com</v>
      </c>
      <c r="H160" s="2" t="str" cm="1">
        <f t="array" ref="H160">_xlfn.XLOOKUP(D160, '⭐ SD-SUM-BBALL ⚾'!$G$1:$G517, '⭐ SD-SUM-BBALL ⚾'!$H$1:$H517)</f>
        <v>Dacula Park</v>
      </c>
      <c r="I160" s="2" t="str" cm="1">
        <f t="array" ref="I160">_xlfn.XLOOKUP(D160, '⭐ SD-SUM-BBALL ⚾'!$G$1:$G517, '⭐ SD-SUM-BBALL ⚾'!$AO$1:AO517)</f>
        <v>205 Dacula Rd. Dacula, GA 30019</v>
      </c>
      <c r="J160" s="2" t="str" cm="1">
        <f t="array" ref="J160">_xlfn.XLOOKUP(D160, '⭐ SD-SUM-BBALL ⚾'!$G$1:$G517, '⭐ SD-SUM-BBALL ⚾'!$V$1:V517)</f>
        <v>678-777-6853</v>
      </c>
      <c r="K160" s="756" t="str" cm="1">
        <f t="array" ref="K160">IF(_xlfn.XLOOKUP(D160, '⭐ SD-SUM-BBALL ⚾'!$G$1:$G328, '⭐ SD-SUM-BBALL ⚾'!$O$1:O328)=0, " ", _xlfn.XLOOKUP(D160, '⭐ SD-SUM-BBALL ⚾'!$G$1:$G328, '⭐ SD-SUM-BBALL ⚾'!$O$1:O328))</f>
        <v>Jake</v>
      </c>
      <c r="L160" s="756" t="str" cm="1">
        <f t="array" ref="L160">IF(_xlfn.XLOOKUP(D160, '⭐ SD-SUM-BBALL ⚾'!$G$1:$G328, '⭐ SD-SUM-BBALL ⚾'!$P$1:P328)=0, " ", _xlfn.XLOOKUP(D160, '⭐ SD-SUM-BBALL ⚾'!$G$1:$G328, '⭐ SD-SUM-BBALL ⚾'!$P$1:P328))</f>
        <v>Edwards</v>
      </c>
      <c r="M160" s="748"/>
      <c r="N160" s="757" t="b">
        <v>1</v>
      </c>
      <c r="O160" s="757" t="b">
        <v>1</v>
      </c>
      <c r="P160" s="757" t="b">
        <v>1</v>
      </c>
      <c r="Q160" s="757" t="b">
        <v>1</v>
      </c>
      <c r="R160" s="757" t="b">
        <v>1</v>
      </c>
      <c r="S160" s="757" t="b">
        <v>1</v>
      </c>
      <c r="T160" s="757" t="b">
        <v>1</v>
      </c>
      <c r="U160" s="757" t="b">
        <v>1</v>
      </c>
      <c r="V160" s="757" t="b">
        <v>1</v>
      </c>
      <c r="W160" s="757" t="b">
        <v>1</v>
      </c>
      <c r="X160" s="757" t="b">
        <v>1</v>
      </c>
      <c r="Y160" s="757" t="b">
        <v>1</v>
      </c>
      <c r="Z160" s="757" t="b">
        <v>1</v>
      </c>
      <c r="AA160" s="757" t="b">
        <v>0</v>
      </c>
      <c r="AB160" s="757" t="b">
        <v>1</v>
      </c>
      <c r="AC160" s="757" t="b">
        <v>1</v>
      </c>
      <c r="AD160" s="757" t="b">
        <v>0</v>
      </c>
      <c r="AE160" s="757" t="b">
        <v>0</v>
      </c>
      <c r="AF160" s="748"/>
      <c r="AG160" s="737">
        <f>E160</f>
        <v>728</v>
      </c>
      <c r="AH160" s="737">
        <v>1</v>
      </c>
      <c r="AI160" s="737"/>
      <c r="AJ160" s="262">
        <v>1</v>
      </c>
      <c r="AK160" s="565">
        <v>3</v>
      </c>
      <c r="AL160" s="565">
        <v>4</v>
      </c>
      <c r="AM160" s="566">
        <v>4</v>
      </c>
      <c r="AN160" s="566">
        <v>5</v>
      </c>
      <c r="AO160" s="566">
        <v>7</v>
      </c>
      <c r="AP160" s="566">
        <v>7</v>
      </c>
      <c r="AQ160" s="565">
        <v>8</v>
      </c>
      <c r="AR160" s="566">
        <v>9</v>
      </c>
      <c r="AS160" s="566">
        <v>8</v>
      </c>
      <c r="AT160" s="566">
        <v>10</v>
      </c>
      <c r="AU160" s="604">
        <v>10</v>
      </c>
      <c r="AV160" s="758"/>
      <c r="AW160" s="737"/>
      <c r="AX160" s="748"/>
      <c r="AY160" s="756"/>
      <c r="AZ160" s="756"/>
      <c r="BA160" s="756"/>
      <c r="BB160" s="756"/>
      <c r="BC160" s="756"/>
      <c r="BD160" s="756"/>
      <c r="BE160" s="756"/>
      <c r="BF160" s="756"/>
      <c r="BG160" s="756"/>
      <c r="BH160" s="756"/>
      <c r="BI160" s="756"/>
      <c r="BJ160" s="756"/>
      <c r="BK160" s="756"/>
      <c r="BL160" s="756"/>
      <c r="BM160" s="756"/>
      <c r="BN160" s="756"/>
      <c r="BO160" s="756"/>
      <c r="BP160" s="756"/>
      <c r="BQ160" s="756"/>
      <c r="BR160" s="756"/>
      <c r="BS160" s="756"/>
      <c r="BT160" s="756"/>
      <c r="BU160" s="756"/>
      <c r="BV160" s="756"/>
      <c r="BW160" s="756"/>
      <c r="BX160" s="756"/>
      <c r="BY160" s="756"/>
      <c r="BZ160" s="756"/>
      <c r="CA160" s="756"/>
      <c r="CB160" s="756"/>
      <c r="CC160" s="756"/>
      <c r="CD160" s="756"/>
      <c r="CE160" s="756"/>
      <c r="CF160" s="756"/>
      <c r="CG160" s="756"/>
      <c r="CH160" s="756"/>
      <c r="CI160" s="756"/>
      <c r="CJ160" s="756"/>
      <c r="CK160" s="756"/>
      <c r="CL160" s="756"/>
      <c r="CM160" s="756"/>
      <c r="CN160" s="756"/>
      <c r="CO160" s="756"/>
      <c r="CP160" s="756"/>
      <c r="CQ160" s="756"/>
      <c r="CR160" s="756"/>
      <c r="CS160" s="756"/>
      <c r="CT160" s="756"/>
      <c r="CU160" s="756"/>
      <c r="CV160" s="756"/>
      <c r="CW160" s="756"/>
      <c r="CX160" s="756"/>
      <c r="CY160" s="756"/>
      <c r="CZ160" s="756"/>
      <c r="DA160" s="756"/>
      <c r="DB160" s="756"/>
      <c r="DC160" s="756"/>
      <c r="DD160" s="756"/>
      <c r="DE160" s="756"/>
      <c r="DF160" s="756"/>
      <c r="DG160" s="756"/>
      <c r="DH160" s="756"/>
      <c r="DI160" s="756"/>
      <c r="DJ160" s="756"/>
      <c r="DK160" s="756"/>
      <c r="DL160" s="756"/>
      <c r="DM160" s="756"/>
      <c r="DN160" s="756"/>
      <c r="DO160" s="756"/>
      <c r="DP160" s="756"/>
      <c r="DQ160" s="756"/>
      <c r="DR160" s="756"/>
      <c r="DS160" s="756"/>
      <c r="DT160" s="756"/>
      <c r="DU160" s="756"/>
      <c r="DV160" s="756"/>
      <c r="DW160" s="756"/>
      <c r="DX160" s="756"/>
      <c r="DY160" s="756"/>
      <c r="DZ160" s="756"/>
      <c r="EA160" s="756"/>
      <c r="EB160" s="756"/>
      <c r="EC160" s="756"/>
      <c r="ED160" s="756"/>
      <c r="EE160" s="756"/>
      <c r="EF160" s="756"/>
      <c r="EG160" s="756"/>
    </row>
    <row r="161" spans="1:137" s="544" customFormat="1" ht="15" customHeight="1">
      <c r="A161" s="756" t="str" cm="1">
        <f t="array" ref="A161">_xlfn.XLOOKUP(D161, '⭐ SD-SUM-BBALL ⚾'!$G$1:G335, '⭐ SD-SUM-BBALL ⚾'!$A$1:A335)</f>
        <v>Z-OUT-CANCELLED-LOW ENROLLMENT</v>
      </c>
      <c r="B161" s="756" t="str" cm="1">
        <f t="array" ref="B161">_xlfn.XLOOKUP(D161, '⭐ SD-SUM-BBALL ⚾'!$G$1:G335, '⭐ SD-SUM-BBALL ⚾'!$C$1:C335)</f>
        <v>C-2ND</v>
      </c>
      <c r="C161" s="756" t="str" cm="1">
        <f t="array" ref="C161">_xlfn.XLOOKUP(D161, '⭐ SD-SUM-BBALL ⚾'!$G$1:G335, '⭐ SD-SUM-BBALL ⚾'!$F$1:F335)</f>
        <v>USBDJM-S</v>
      </c>
      <c r="D161" s="756" t="s">
        <v>3554</v>
      </c>
      <c r="E161" s="3" cm="1">
        <f t="array" ref="E161">_xlfn.XLOOKUP(D161, '⭐ SD-SUM-BBALL ⚾'!$G$1:G331, '⭐ SD-SUM-BBALL ⚾'!$Y$1:Y331)</f>
        <v>728</v>
      </c>
      <c r="F161" s="756" t="str" cm="1">
        <f t="array" ref="F161">_xlfn.XLOOKUP(D161, '⭐ SD-SUM-BBALL ⚾'!$G$1:$G336, '⭐ SD-SUM-BBALL ⚾'!M$1:$M336)</f>
        <v>omckora1@hotmail.com</v>
      </c>
      <c r="G161" s="756" t="str" cm="1">
        <f t="array" ref="G161">IF(_xlfn.XLOOKUP(D161, '⭐ SD-SUM-BBALL ⚾'!$G$1:$G331, '⭐ SD-SUM-BBALL ⚾'!$N$1:N331)=0, " ", _xlfn.XLOOKUP(D161, '⭐ SD-SUM-BBALL ⚾'!$G$1:$G331, '⭐ SD-SUM-BBALL ⚾'!$N$1:N331))</f>
        <v xml:space="preserve"> </v>
      </c>
      <c r="H161" s="2" t="str" cm="1">
        <f t="array" ref="H161">_xlfn.XLOOKUP(D161, '⭐ SD-SUM-BBALL ⚾'!$G$1:$G518, '⭐ SD-SUM-BBALL ⚾'!$H$1:$H518)</f>
        <v>Encino Franklin Fields</v>
      </c>
      <c r="I161" s="2" t="str" cm="1">
        <f t="array" ref="I161">_xlfn.XLOOKUP(D161, '⭐ SD-SUM-BBALL ⚾'!$G$1:$G518, '⭐ SD-SUM-BBALL ⚾'!$AO$1:AO518)</f>
        <v>17301 Oxnard St. Encino, CA 91316</v>
      </c>
      <c r="J161" s="2" t="str" cm="1">
        <f t="array" ref="J161">_xlfn.XLOOKUP(D161, '⭐ SD-SUM-BBALL ⚾'!$G$1:$G518, '⭐ SD-SUM-BBALL ⚾'!$V$1:V518)</f>
        <v>818-642-3511</v>
      </c>
      <c r="K161" s="756" t="str" cm="1">
        <f t="array" ref="K161">IF(_xlfn.XLOOKUP(D161, '⭐ SD-SUM-BBALL ⚾'!$G$1:$G332, '⭐ SD-SUM-BBALL ⚾'!$O$1:O332)=0, " ", _xlfn.XLOOKUP(D161, '⭐ SD-SUM-BBALL ⚾'!$G$1:$G332, '⭐ SD-SUM-BBALL ⚾'!$O$1:O332))</f>
        <v>Omar</v>
      </c>
      <c r="L161" s="756" t="str" cm="1">
        <f t="array" ref="L161">IF(_xlfn.XLOOKUP(D161, '⭐ SD-SUM-BBALL ⚾'!$G$1:$G332, '⭐ SD-SUM-BBALL ⚾'!$P$1:P332)=0, " ", _xlfn.XLOOKUP(D161, '⭐ SD-SUM-BBALL ⚾'!$G$1:$G332, '⭐ SD-SUM-BBALL ⚾'!$P$1:P332))</f>
        <v>Carrillo</v>
      </c>
      <c r="M161" s="748"/>
      <c r="N161" s="757" t="b">
        <v>1</v>
      </c>
      <c r="O161" s="757" t="b">
        <v>1</v>
      </c>
      <c r="P161" s="757" t="b">
        <v>1</v>
      </c>
      <c r="Q161" s="757" t="b">
        <v>1</v>
      </c>
      <c r="R161" s="757" t="b">
        <v>1</v>
      </c>
      <c r="S161" s="757" t="b">
        <v>1</v>
      </c>
      <c r="T161" s="757" t="b">
        <v>1</v>
      </c>
      <c r="U161" s="757" t="b">
        <v>0</v>
      </c>
      <c r="V161" s="757" t="b">
        <v>0</v>
      </c>
      <c r="W161" s="757" t="b">
        <v>0</v>
      </c>
      <c r="X161" s="757" t="b">
        <v>1</v>
      </c>
      <c r="Y161" s="757" t="b">
        <v>1</v>
      </c>
      <c r="Z161" s="757" t="b">
        <v>1</v>
      </c>
      <c r="AA161" s="757" t="b">
        <v>0</v>
      </c>
      <c r="AB161" s="757" t="b">
        <v>0</v>
      </c>
      <c r="AC161" s="757" t="b">
        <v>0</v>
      </c>
      <c r="AD161" s="757" t="b">
        <v>0</v>
      </c>
      <c r="AE161" s="757" t="b">
        <v>0</v>
      </c>
      <c r="AF161" s="748"/>
      <c r="AG161" s="737">
        <f>E161</f>
        <v>728</v>
      </c>
      <c r="AH161" s="737">
        <v>0</v>
      </c>
      <c r="AI161" s="737"/>
      <c r="AJ161" s="262">
        <v>0</v>
      </c>
      <c r="AK161" s="565">
        <v>0</v>
      </c>
      <c r="AL161" s="565">
        <v>0</v>
      </c>
      <c r="AM161" s="566">
        <v>8</v>
      </c>
      <c r="AN161" s="566">
        <v>10</v>
      </c>
      <c r="AO161" s="566">
        <v>11</v>
      </c>
      <c r="AP161" s="566">
        <v>11</v>
      </c>
      <c r="AQ161" s="565">
        <v>14</v>
      </c>
      <c r="AR161" s="566">
        <v>15</v>
      </c>
      <c r="AS161" s="566">
        <v>14</v>
      </c>
      <c r="AT161" s="566">
        <v>14</v>
      </c>
      <c r="AU161" s="604">
        <v>15</v>
      </c>
      <c r="AV161" s="758"/>
      <c r="AW161" s="737"/>
      <c r="AX161" s="748"/>
      <c r="AY161" s="756"/>
      <c r="AZ161" s="756"/>
      <c r="BA161" s="756"/>
      <c r="BB161" s="756"/>
      <c r="BC161" s="756"/>
      <c r="BD161" s="756"/>
      <c r="BE161" s="756"/>
      <c r="BF161" s="756"/>
      <c r="BG161" s="756"/>
      <c r="BH161" s="756"/>
      <c r="BI161" s="756"/>
      <c r="BJ161" s="756"/>
      <c r="BK161" s="756"/>
      <c r="BL161" s="756"/>
      <c r="BM161" s="756"/>
      <c r="BN161" s="756"/>
      <c r="BO161" s="756"/>
      <c r="BP161" s="756"/>
      <c r="BQ161" s="756"/>
      <c r="BR161" s="756"/>
      <c r="BS161" s="756"/>
      <c r="BT161" s="756"/>
      <c r="BU161" s="756"/>
      <c r="BV161" s="756"/>
      <c r="BW161" s="756"/>
      <c r="BX161" s="756"/>
      <c r="BY161" s="756"/>
      <c r="BZ161" s="756"/>
      <c r="CA161" s="756"/>
      <c r="CB161" s="756"/>
      <c r="CC161" s="756"/>
      <c r="CD161" s="756"/>
      <c r="CE161" s="756"/>
      <c r="CF161" s="756"/>
      <c r="CG161" s="756"/>
      <c r="CH161" s="756"/>
      <c r="CI161" s="756"/>
      <c r="CJ161" s="756"/>
      <c r="CK161" s="756"/>
      <c r="CL161" s="756"/>
      <c r="CM161" s="756"/>
      <c r="CN161" s="756"/>
      <c r="CO161" s="756"/>
      <c r="CP161" s="756"/>
      <c r="CQ161" s="756"/>
      <c r="CR161" s="756"/>
      <c r="CS161" s="756"/>
      <c r="CT161" s="756"/>
      <c r="CU161" s="756"/>
      <c r="CV161" s="756"/>
      <c r="CW161" s="756"/>
      <c r="CX161" s="756"/>
      <c r="CY161" s="756"/>
      <c r="CZ161" s="756"/>
      <c r="DA161" s="756"/>
      <c r="DB161" s="756"/>
      <c r="DC161" s="756"/>
      <c r="DD161" s="756"/>
      <c r="DE161" s="756"/>
      <c r="DF161" s="756"/>
      <c r="DG161" s="756"/>
      <c r="DH161" s="756"/>
      <c r="DI161" s="756"/>
      <c r="DJ161" s="756"/>
      <c r="DK161" s="756"/>
      <c r="DL161" s="756"/>
      <c r="DM161" s="756"/>
      <c r="DN161" s="756"/>
      <c r="DO161" s="756"/>
      <c r="DP161" s="756"/>
      <c r="DQ161" s="756"/>
      <c r="DR161" s="756"/>
      <c r="DS161" s="756"/>
      <c r="DT161" s="756"/>
      <c r="DU161" s="756"/>
      <c r="DV161" s="756"/>
      <c r="DW161" s="756"/>
      <c r="DX161" s="756"/>
      <c r="DY161" s="756"/>
      <c r="DZ161" s="756"/>
      <c r="EA161" s="756"/>
      <c r="EB161" s="756"/>
      <c r="EC161" s="756"/>
      <c r="ED161" s="756"/>
      <c r="EE161" s="756"/>
      <c r="EF161" s="756"/>
      <c r="EG161" s="756"/>
    </row>
    <row r="162" spans="1:137" s="544" customFormat="1" ht="15" customHeight="1">
      <c r="A162" s="756" t="str" cm="1">
        <f t="array" ref="A162">_xlfn.XLOOKUP(D162, '⭐ SD-SUM-BBALL ⚾'!$G$1:G376, '⭐ SD-SUM-BBALL ⚾'!$A$1:A376)</f>
        <v>Z-OUT-CANCELLED-LOW ENROLLMENT</v>
      </c>
      <c r="B162" s="756" t="str" cm="1">
        <f t="array" ref="B162">_xlfn.XLOOKUP(D162, '⭐ SD-SUM-BBALL ⚾'!$G$1:G376, '⭐ SD-SUM-BBALL ⚾'!$C$1:C376)</f>
        <v>A-NEW</v>
      </c>
      <c r="C162" s="756" t="str" cm="1">
        <f t="array" ref="C162">_xlfn.XLOOKUP(D162, '⭐ SD-SUM-BBALL ⚾'!$G$1:G376, '⭐ SD-SUM-BBALL ⚾'!$F$1:F376)</f>
        <v>USBDPRO-s</v>
      </c>
      <c r="D162" s="756" t="s">
        <v>3559</v>
      </c>
      <c r="E162" s="3" cm="1">
        <f t="array" ref="E162">_xlfn.XLOOKUP(D162, '⭐ SD-SUM-BBALL ⚾'!$G$1:G374, '⭐ SD-SUM-BBALL ⚾'!$Y$1:Y374)</f>
        <v>728</v>
      </c>
      <c r="F162" s="756" t="str" cm="1">
        <f t="array" ref="F162">_xlfn.XLOOKUP(D162, '⭐ SD-SUM-BBALL ⚾'!$G$1:$G381, '⭐ SD-SUM-BBALL ⚾'!M$1:$M381)</f>
        <v>landmbaseball401@gmail.com</v>
      </c>
      <c r="G162" s="756" t="str" cm="1">
        <f t="array" ref="G162">IF(_xlfn.XLOOKUP(D162, '⭐ SD-SUM-BBALL ⚾'!$G$1:$G376, '⭐ SD-SUM-BBALL ⚾'!$N$1:N376)=0, " ", _xlfn.XLOOKUP(D162, '⭐ SD-SUM-BBALL ⚾'!$G$1:$G376, '⭐ SD-SUM-BBALL ⚾'!$N$1:N376))</f>
        <v xml:space="preserve"> </v>
      </c>
      <c r="H162" s="2" t="str" cm="1">
        <f t="array" ref="H162">_xlfn.XLOOKUP(D162, '⭐ SD-SUM-BBALL ⚾'!$G$1:$G530, '⭐ SD-SUM-BBALL ⚾'!$H$1:$H530)</f>
        <v>Bernon Park</v>
      </c>
      <c r="I162" s="2" t="str" cm="1">
        <f t="array" ref="I162">_xlfn.XLOOKUP(D162, '⭐ SD-SUM-BBALL ⚾'!$G$1:$G530, '⭐ SD-SUM-BBALL ⚾'!$AO$1:AO530)</f>
        <v>145 Kermit St.  Woonsocket, RI 2895</v>
      </c>
      <c r="J162" s="2" t="str" cm="1">
        <f t="array" ref="J162">_xlfn.XLOOKUP(D162, '⭐ SD-SUM-BBALL ⚾'!$G$1:$G530, '⭐ SD-SUM-BBALL ⚾'!$V$1:V530)</f>
        <v>401-490-1242</v>
      </c>
      <c r="K162" s="756" t="str" cm="1">
        <f t="array" ref="K162">IF(_xlfn.XLOOKUP(D162, '⭐ SD-SUM-BBALL ⚾'!$G$1:$G377, '⭐ SD-SUM-BBALL ⚾'!$O$1:O377)=0, " ", _xlfn.XLOOKUP(D162, '⭐ SD-SUM-BBALL ⚾'!$G$1:$G377, '⭐ SD-SUM-BBALL ⚾'!$O$1:O377))</f>
        <v>Ryan</v>
      </c>
      <c r="L162" s="756" t="str" cm="1">
        <f t="array" ref="L162">IF(_xlfn.XLOOKUP(D162, '⭐ SD-SUM-BBALL ⚾'!$G$1:$G377, '⭐ SD-SUM-BBALL ⚾'!$P$1:P377)=0, " ", _xlfn.XLOOKUP(D162, '⭐ SD-SUM-BBALL ⚾'!$G$1:$G377, '⭐ SD-SUM-BBALL ⚾'!$P$1:P377))</f>
        <v>Kirkpatrick</v>
      </c>
      <c r="M162" s="748"/>
      <c r="N162" s="757" t="b">
        <v>1</v>
      </c>
      <c r="O162" s="757" t="b">
        <v>1</v>
      </c>
      <c r="P162" s="757" t="b">
        <v>1</v>
      </c>
      <c r="Q162" s="757" t="b">
        <v>1</v>
      </c>
      <c r="R162" s="757" t="b">
        <v>1</v>
      </c>
      <c r="S162" s="757" t="b">
        <v>1</v>
      </c>
      <c r="T162" s="757" t="b">
        <v>0</v>
      </c>
      <c r="U162" s="757" t="b">
        <v>0</v>
      </c>
      <c r="V162" s="757" t="b">
        <v>0</v>
      </c>
      <c r="W162" s="757" t="b">
        <v>0</v>
      </c>
      <c r="X162" s="757" t="b">
        <v>0</v>
      </c>
      <c r="Y162" s="757" t="b">
        <v>1</v>
      </c>
      <c r="Z162" s="757" t="b">
        <v>1</v>
      </c>
      <c r="AA162" s="757" t="b">
        <v>0</v>
      </c>
      <c r="AB162" s="757" t="b">
        <v>0</v>
      </c>
      <c r="AC162" s="757" t="b">
        <v>0</v>
      </c>
      <c r="AD162" s="757" t="b">
        <v>0</v>
      </c>
      <c r="AE162" s="757" t="b">
        <v>0</v>
      </c>
      <c r="AF162" s="748"/>
      <c r="AG162" s="737">
        <f>E162</f>
        <v>728</v>
      </c>
      <c r="AH162" s="737"/>
      <c r="AI162" s="737"/>
      <c r="AJ162" s="737"/>
      <c r="AK162" s="759"/>
      <c r="AL162" s="759"/>
      <c r="AM162" s="759"/>
      <c r="AN162" s="759"/>
      <c r="AO162" s="566">
        <v>0</v>
      </c>
      <c r="AP162" s="566">
        <v>0</v>
      </c>
      <c r="AQ162" s="565">
        <v>0</v>
      </c>
      <c r="AR162" s="566">
        <v>0</v>
      </c>
      <c r="AS162" s="566">
        <v>0</v>
      </c>
      <c r="AT162" s="566">
        <v>0</v>
      </c>
      <c r="AU162" s="604">
        <v>1</v>
      </c>
      <c r="AV162" s="758"/>
      <c r="AW162" s="737"/>
      <c r="AX162" s="748"/>
      <c r="AY162" s="756"/>
      <c r="AZ162" s="756"/>
      <c r="BA162" s="756"/>
      <c r="BB162" s="756"/>
      <c r="BC162" s="756"/>
      <c r="BD162" s="756"/>
      <c r="BE162" s="756"/>
      <c r="BF162" s="756"/>
      <c r="BG162" s="756"/>
      <c r="BH162" s="756"/>
      <c r="BI162" s="756"/>
      <c r="BJ162" s="756"/>
      <c r="BK162" s="756"/>
      <c r="BL162" s="756"/>
      <c r="BM162" s="756"/>
      <c r="BN162" s="756"/>
      <c r="BO162" s="756"/>
      <c r="BP162" s="756"/>
      <c r="BQ162" s="756"/>
      <c r="BR162" s="756"/>
      <c r="BS162" s="756"/>
      <c r="BT162" s="756"/>
      <c r="BU162" s="756"/>
      <c r="BV162" s="756"/>
      <c r="BW162" s="756"/>
      <c r="BX162" s="756"/>
      <c r="BY162" s="756"/>
      <c r="BZ162" s="756"/>
      <c r="CA162" s="756"/>
      <c r="CB162" s="756"/>
      <c r="CC162" s="756"/>
      <c r="CD162" s="756"/>
      <c r="CE162" s="756"/>
      <c r="CF162" s="756"/>
      <c r="CG162" s="756"/>
      <c r="CH162" s="756"/>
      <c r="CI162" s="756"/>
      <c r="CJ162" s="756"/>
      <c r="CK162" s="756"/>
      <c r="CL162" s="756"/>
      <c r="CM162" s="756"/>
      <c r="CN162" s="756"/>
      <c r="CO162" s="756"/>
      <c r="CP162" s="756"/>
      <c r="CQ162" s="756"/>
      <c r="CR162" s="756"/>
      <c r="CS162" s="756"/>
      <c r="CT162" s="756"/>
      <c r="CU162" s="756"/>
      <c r="CV162" s="756"/>
      <c r="CW162" s="756"/>
      <c r="CX162" s="756"/>
      <c r="CY162" s="756"/>
      <c r="CZ162" s="756"/>
      <c r="DA162" s="756"/>
      <c r="DB162" s="756"/>
      <c r="DC162" s="756"/>
      <c r="DD162" s="756"/>
      <c r="DE162" s="756"/>
      <c r="DF162" s="756"/>
      <c r="DG162" s="756"/>
      <c r="DH162" s="756"/>
      <c r="DI162" s="756"/>
      <c r="DJ162" s="756"/>
      <c r="DK162" s="756"/>
      <c r="DL162" s="756"/>
      <c r="DM162" s="756"/>
      <c r="DN162" s="756"/>
      <c r="DO162" s="756"/>
      <c r="DP162" s="756"/>
      <c r="DQ162" s="756"/>
      <c r="DR162" s="756"/>
      <c r="DS162" s="756"/>
      <c r="DT162" s="756"/>
      <c r="DU162" s="756"/>
      <c r="DV162" s="756"/>
      <c r="DW162" s="756"/>
      <c r="DX162" s="756"/>
      <c r="DY162" s="756"/>
      <c r="DZ162" s="756"/>
      <c r="EA162" s="756"/>
      <c r="EB162" s="756"/>
      <c r="EC162" s="756"/>
      <c r="ED162" s="756"/>
      <c r="EE162" s="756"/>
      <c r="EF162" s="756"/>
      <c r="EG162" s="756"/>
    </row>
    <row r="163" spans="1:137" ht="15" customHeight="1">
      <c r="A163" s="756" t="str" cm="1">
        <f t="array" ref="A163">_xlfn.XLOOKUP(D163, '⭐ SD-SUM-BBALL ⚾'!$G$1:G357, '⭐ SD-SUM-BBALL ⚾'!$A$1:A357)</f>
        <v>Z-OUT-CANCELLED-LOW ENROLLMENT</v>
      </c>
      <c r="B163" s="756" t="str" cm="1">
        <f t="array" ref="B163">_xlfn.XLOOKUP(D163, '⭐ SD-SUM-BBALL ⚾'!$G$1:G357, '⭐ SD-SUM-BBALL ⚾'!$C$1:C357)</f>
        <v>D-RET</v>
      </c>
      <c r="C163" s="756" t="str" cm="1">
        <f t="array" ref="C163">_xlfn.XLOOKUP(D163, '⭐ SD-SUM-BBALL ⚾'!$G$1:G357, '⭐ SD-SUM-BBALL ⚾'!$F$1:F357)</f>
        <v>USBDRSV1-S</v>
      </c>
      <c r="D163" s="756" t="s">
        <v>3567</v>
      </c>
      <c r="E163" s="3"/>
      <c r="F163" s="756" t="str" cm="1">
        <f t="array" ref="F163">_xlfn.XLOOKUP(D163, '⭐ SD-SUM-BBALL ⚾'!$G$1:$G360, '⭐ SD-SUM-BBALL ⚾'!M$1:$M360)</f>
        <v>cliffhowe23@gmail.com</v>
      </c>
      <c r="G163" s="756" t="str" cm="1">
        <f t="array" ref="G163">IF(_xlfn.XLOOKUP(D163, '⭐ SD-SUM-BBALL ⚾'!$G$1:$G365, '⭐ SD-SUM-BBALL ⚾'!$N$1:N365)=0, " ", _xlfn.XLOOKUP(D163, '⭐ SD-SUM-BBALL ⚾'!$G$1:$G365, '⭐ SD-SUM-BBALL ⚾'!$N$1:N365))</f>
        <v xml:space="preserve"> </v>
      </c>
      <c r="H163" s="2" t="str" cm="1">
        <f t="array" ref="H163">_xlfn.XLOOKUP(D163, '⭐ SD-SUM-BBALL ⚾'!$G$1:$G414, '⭐ SD-SUM-BBALL ⚾'!$H$1:$H414)</f>
        <v>Roseville Jr. Sports Stadium</v>
      </c>
      <c r="I163" s="2" cm="1">
        <f t="array" ref="I163">_xlfn.XLOOKUP(D163, '⭐ SD-SUM-BBALL ⚾'!$G$1:$G414, '⭐ SD-SUM-BBALL ⚾'!$AO$1:AO414)</f>
        <v>0</v>
      </c>
      <c r="J163" s="2" t="str" cm="1">
        <f t="array" ref="J163">_xlfn.XLOOKUP(D163, '⭐ SD-SUM-BBALL ⚾'!$G$1:$G414, '⭐ SD-SUM-BBALL ⚾'!$V$1:V414)</f>
        <v>248-240-4756</v>
      </c>
      <c r="K163" s="756" t="str" cm="1">
        <f t="array" ref="K163">IF(_xlfn.XLOOKUP(D163, '⭐ SD-SUM-BBALL ⚾'!$G$1:$G366, '⭐ SD-SUM-BBALL ⚾'!$O$1:O366)=0, " ", _xlfn.XLOOKUP(D163, '⭐ SD-SUM-BBALL ⚾'!$G$1:$G366, '⭐ SD-SUM-BBALL ⚾'!$O$1:O366))</f>
        <v>Cliff</v>
      </c>
      <c r="L163" s="756" t="str" cm="1">
        <f t="array" ref="L163">IF(_xlfn.XLOOKUP(D163, '⭐ SD-SUM-BBALL ⚾'!$G$1:$G366, '⭐ SD-SUM-BBALL ⚾'!$P$1:P366)=0, " ", _xlfn.XLOOKUP(D163, '⭐ SD-SUM-BBALL ⚾'!$G$1:$G366, '⭐ SD-SUM-BBALL ⚾'!$P$1:P366))</f>
        <v>Howe</v>
      </c>
      <c r="M163" s="748"/>
      <c r="N163" s="757" t="b">
        <v>1</v>
      </c>
      <c r="O163" s="757" t="b">
        <v>1</v>
      </c>
      <c r="P163" s="757" t="b">
        <v>1</v>
      </c>
      <c r="Q163" s="757" t="b">
        <v>1</v>
      </c>
      <c r="R163" s="757" t="b">
        <v>1</v>
      </c>
      <c r="S163" s="757" t="b">
        <v>1</v>
      </c>
      <c r="T163" s="757" t="b">
        <v>1</v>
      </c>
      <c r="U163" s="757" t="b">
        <v>1</v>
      </c>
      <c r="V163" s="757" t="b">
        <v>1</v>
      </c>
      <c r="W163" s="757" t="b">
        <v>1</v>
      </c>
      <c r="X163" s="757" t="b">
        <v>1</v>
      </c>
      <c r="Y163" s="757" t="b">
        <v>1</v>
      </c>
      <c r="Z163" s="757" t="b">
        <v>1</v>
      </c>
      <c r="AA163" s="757" t="b">
        <v>0</v>
      </c>
      <c r="AB163" s="757" t="b">
        <v>0</v>
      </c>
      <c r="AC163" s="757" t="b">
        <v>0</v>
      </c>
      <c r="AD163" s="757" t="b">
        <v>0</v>
      </c>
      <c r="AE163" s="757" t="b">
        <v>0</v>
      </c>
      <c r="AF163" s="748"/>
      <c r="AG163" s="737"/>
      <c r="AH163" s="737">
        <v>0</v>
      </c>
      <c r="AI163" s="737"/>
      <c r="AJ163" s="262">
        <v>4</v>
      </c>
      <c r="AK163" s="565">
        <v>5</v>
      </c>
      <c r="AL163" s="565">
        <v>6</v>
      </c>
      <c r="AM163" s="566">
        <v>6</v>
      </c>
      <c r="AN163" s="566">
        <v>6</v>
      </c>
      <c r="AO163" s="566">
        <v>7</v>
      </c>
      <c r="AP163" s="563"/>
      <c r="AQ163" s="565"/>
      <c r="AR163" s="566"/>
      <c r="AS163" s="566"/>
      <c r="AT163" s="566"/>
      <c r="AU163" s="604"/>
      <c r="AV163" s="758"/>
      <c r="AW163" s="737"/>
      <c r="AX163" s="748"/>
      <c r="AY163" s="750"/>
      <c r="AZ163" s="750"/>
      <c r="BA163" s="750"/>
      <c r="BB163" s="750"/>
      <c r="BC163" s="750"/>
      <c r="BD163" s="750"/>
      <c r="BE163" s="750"/>
      <c r="BF163" s="750"/>
      <c r="BG163" s="750"/>
      <c r="BH163" s="750"/>
      <c r="BI163" s="750"/>
      <c r="BJ163" s="750"/>
      <c r="BK163" s="750"/>
      <c r="BL163" s="750"/>
      <c r="BM163" s="750"/>
      <c r="BN163" s="750"/>
      <c r="BO163" s="750"/>
      <c r="BP163" s="750"/>
      <c r="BQ163" s="750"/>
      <c r="BR163" s="750"/>
      <c r="BS163" s="750"/>
      <c r="BT163" s="750"/>
      <c r="BU163" s="750"/>
      <c r="BV163" s="750"/>
      <c r="BW163" s="750"/>
      <c r="BX163" s="750"/>
      <c r="BY163" s="750"/>
      <c r="BZ163" s="750"/>
      <c r="CA163" s="750"/>
      <c r="CB163" s="750"/>
      <c r="CC163" s="750"/>
      <c r="CD163" s="750"/>
      <c r="CE163" s="750"/>
      <c r="CF163" s="750"/>
      <c r="CG163" s="750"/>
      <c r="CH163" s="750"/>
      <c r="CI163" s="750"/>
      <c r="CJ163" s="750"/>
      <c r="CK163" s="750"/>
      <c r="CL163" s="750"/>
      <c r="CM163" s="750"/>
      <c r="CN163" s="750"/>
      <c r="CO163" s="750"/>
      <c r="CP163" s="750"/>
      <c r="CQ163" s="750"/>
      <c r="CR163" s="750"/>
      <c r="CS163" s="750"/>
      <c r="CT163" s="750"/>
      <c r="CU163" s="750"/>
      <c r="CV163" s="750"/>
      <c r="CW163" s="750"/>
      <c r="CX163" s="750"/>
      <c r="CY163" s="750"/>
      <c r="CZ163" s="750"/>
      <c r="DA163" s="750"/>
      <c r="DB163" s="750"/>
      <c r="DC163" s="750"/>
      <c r="DD163" s="750"/>
      <c r="DE163" s="750"/>
      <c r="DF163" s="750"/>
      <c r="DG163" s="750"/>
      <c r="DH163" s="750"/>
      <c r="DI163" s="750"/>
      <c r="DJ163" s="750"/>
      <c r="DK163" s="750"/>
      <c r="DL163" s="750"/>
      <c r="DM163" s="750"/>
      <c r="DN163" s="750"/>
      <c r="DO163" s="750"/>
      <c r="DP163" s="750"/>
      <c r="DQ163" s="750"/>
      <c r="DR163" s="750"/>
      <c r="DS163" s="750"/>
      <c r="DT163" s="750"/>
      <c r="DU163" s="750"/>
      <c r="DV163" s="750"/>
      <c r="DW163" s="750"/>
      <c r="DX163" s="750"/>
      <c r="DY163" s="750"/>
      <c r="DZ163" s="750"/>
      <c r="EA163" s="750"/>
      <c r="EB163" s="750"/>
      <c r="EC163" s="750"/>
      <c r="ED163" s="750"/>
      <c r="EE163" s="750"/>
      <c r="EF163" s="750"/>
      <c r="EG163" s="750"/>
    </row>
    <row r="164" spans="1:137" ht="15" customHeight="1">
      <c r="A164" s="756" t="str" cm="1">
        <f t="array" ref="A164">_xlfn.XLOOKUP(D164, '⭐ SD-SUM-BBALL ⚾'!$G$1:G271, '⭐ SD-SUM-BBALL ⚾'!$A$1:A271)</f>
        <v>Z-OUT-CANCELLED-LOW ENROLLMENT</v>
      </c>
      <c r="B164" s="756" t="str" cm="1">
        <f t="array" ref="B164">_xlfn.XLOOKUP(D164, '⭐ SD-SUM-BBALL ⚾'!$G$1:G358, '⭐ SD-SUM-BBALL ⚾'!$C$1:C358)</f>
        <v>D-RET</v>
      </c>
      <c r="C164" s="756" t="str" cm="1">
        <f t="array" ref="C164">_xlfn.XLOOKUP(D164, '⭐ SD-SUM-BBALL ⚾'!$G$1:G358, '⭐ SD-SUM-BBALL ⚾'!$F$1:F358)</f>
        <v>USBDRSV2-S</v>
      </c>
      <c r="D164" s="756" t="s">
        <v>3577</v>
      </c>
      <c r="E164" s="3"/>
      <c r="F164" s="756" t="str" cm="1">
        <f t="array" ref="F164">_xlfn.XLOOKUP(D164, '⭐ SD-SUM-BBALL ⚾'!$G$1:$G361, '⭐ SD-SUM-BBALL ⚾'!M$1:$M361)</f>
        <v>cliffhowe23@gmail.com</v>
      </c>
      <c r="G164" s="756" t="str" cm="1">
        <f t="array" ref="G164">IF(_xlfn.XLOOKUP(D164, '⭐ SD-SUM-BBALL ⚾'!$G$1:$G366, '⭐ SD-SUM-BBALL ⚾'!$N$1:N366)=0, " ", _xlfn.XLOOKUP(D164, '⭐ SD-SUM-BBALL ⚾'!$G$1:$G366, '⭐ SD-SUM-BBALL ⚾'!$N$1:N366))</f>
        <v xml:space="preserve"> </v>
      </c>
      <c r="H164" s="2" t="str" cm="1">
        <f t="array" ref="H164">_xlfn.XLOOKUP(D164, '⭐ SD-SUM-BBALL ⚾'!$G$1:$G438, '⭐ SD-SUM-BBALL ⚾'!$H$1:$H438)</f>
        <v>Roseville Jr. Sports Stadium</v>
      </c>
      <c r="I164" s="2" t="str" cm="1">
        <f t="array" ref="I164">_xlfn.XLOOKUP(D164, '⭐ SD-SUM-BBALL ⚾'!$G$1:$G438, '⭐ SD-SUM-BBALL ⚾'!$AO$1:AO438)</f>
        <v>29700 Pinehurst St. Roseville, MI 48066</v>
      </c>
      <c r="J164" s="2" t="str" cm="1">
        <f t="array" ref="J164">_xlfn.XLOOKUP(D164, '⭐ SD-SUM-BBALL ⚾'!$G$1:$G438, '⭐ SD-SUM-BBALL ⚾'!$V$1:V438)</f>
        <v>248-240-4756</v>
      </c>
      <c r="K164" s="756" t="str" cm="1">
        <f t="array" ref="K164">IF(_xlfn.XLOOKUP(D164, '⭐ SD-SUM-BBALL ⚾'!$G$1:$G367, '⭐ SD-SUM-BBALL ⚾'!$O$1:O367)=0, " ", _xlfn.XLOOKUP(D164, '⭐ SD-SUM-BBALL ⚾'!$G$1:$G367, '⭐ SD-SUM-BBALL ⚾'!$O$1:O367))</f>
        <v>Cliff</v>
      </c>
      <c r="L164" s="756" t="str" cm="1">
        <f t="array" ref="L164">IF(_xlfn.XLOOKUP(D164, '⭐ SD-SUM-BBALL ⚾'!$G$1:$G367, '⭐ SD-SUM-BBALL ⚾'!$P$1:P367)=0, " ", _xlfn.XLOOKUP(D164, '⭐ SD-SUM-BBALL ⚾'!$G$1:$G367, '⭐ SD-SUM-BBALL ⚾'!$P$1:P367))</f>
        <v>Howe</v>
      </c>
      <c r="M164" s="748"/>
      <c r="N164" s="757" t="b">
        <v>1</v>
      </c>
      <c r="O164" s="757" t="b">
        <v>1</v>
      </c>
      <c r="P164" s="757" t="b">
        <v>1</v>
      </c>
      <c r="Q164" s="757" t="b">
        <v>1</v>
      </c>
      <c r="R164" s="757" t="b">
        <v>1</v>
      </c>
      <c r="S164" s="757" t="b">
        <v>1</v>
      </c>
      <c r="T164" s="757" t="b">
        <v>1</v>
      </c>
      <c r="U164" s="757" t="b">
        <v>1</v>
      </c>
      <c r="V164" s="757" t="b">
        <v>1</v>
      </c>
      <c r="W164" s="757" t="b">
        <v>1</v>
      </c>
      <c r="X164" s="757" t="b">
        <v>1</v>
      </c>
      <c r="Y164" s="757" t="b">
        <v>1</v>
      </c>
      <c r="Z164" s="757" t="b">
        <v>1</v>
      </c>
      <c r="AA164" s="757" t="b">
        <v>0</v>
      </c>
      <c r="AB164" s="757" t="b">
        <v>0</v>
      </c>
      <c r="AC164" s="757" t="b">
        <v>0</v>
      </c>
      <c r="AD164" s="757" t="b">
        <v>0</v>
      </c>
      <c r="AE164" s="757" t="b">
        <v>0</v>
      </c>
      <c r="AF164" s="748"/>
      <c r="AG164" s="737"/>
      <c r="AH164" s="737">
        <v>1</v>
      </c>
      <c r="AI164" s="737"/>
      <c r="AJ164" s="262">
        <v>1</v>
      </c>
      <c r="AK164" s="565">
        <v>1</v>
      </c>
      <c r="AL164" s="565">
        <v>1</v>
      </c>
      <c r="AM164" s="566">
        <v>1</v>
      </c>
      <c r="AN164" s="566">
        <v>1</v>
      </c>
      <c r="AO164" s="566">
        <v>3</v>
      </c>
      <c r="AP164" s="566">
        <v>5</v>
      </c>
      <c r="AQ164" s="565"/>
      <c r="AR164" s="566"/>
      <c r="AS164" s="566"/>
      <c r="AT164" s="566"/>
      <c r="AU164" s="604"/>
      <c r="AV164" s="758"/>
      <c r="AW164" s="737"/>
      <c r="AX164" s="748"/>
      <c r="AY164" s="750"/>
      <c r="AZ164" s="750"/>
      <c r="BA164" s="750"/>
      <c r="BB164" s="750"/>
      <c r="BC164" s="750"/>
      <c r="BD164" s="750"/>
      <c r="BE164" s="750"/>
      <c r="BF164" s="750"/>
      <c r="BG164" s="750"/>
      <c r="BH164" s="750"/>
      <c r="BI164" s="750"/>
      <c r="BJ164" s="750"/>
      <c r="BK164" s="750"/>
      <c r="BL164" s="750"/>
      <c r="BM164" s="750"/>
      <c r="BN164" s="750"/>
      <c r="BO164" s="750"/>
      <c r="BP164" s="750"/>
      <c r="BQ164" s="750"/>
      <c r="BR164" s="750"/>
      <c r="BS164" s="750"/>
      <c r="BT164" s="750"/>
      <c r="BU164" s="750"/>
      <c r="BV164" s="750"/>
      <c r="BW164" s="750"/>
      <c r="BX164" s="750"/>
      <c r="BY164" s="750"/>
      <c r="BZ164" s="750"/>
      <c r="CA164" s="750"/>
      <c r="CB164" s="750"/>
      <c r="CC164" s="750"/>
      <c r="CD164" s="750"/>
      <c r="CE164" s="750"/>
      <c r="CF164" s="750"/>
      <c r="CG164" s="750"/>
      <c r="CH164" s="750"/>
      <c r="CI164" s="750"/>
      <c r="CJ164" s="750"/>
      <c r="CK164" s="750"/>
      <c r="CL164" s="750"/>
      <c r="CM164" s="750"/>
      <c r="CN164" s="750"/>
      <c r="CO164" s="750"/>
      <c r="CP164" s="750"/>
      <c r="CQ164" s="750"/>
      <c r="CR164" s="750"/>
      <c r="CS164" s="750"/>
      <c r="CT164" s="750"/>
      <c r="CU164" s="750"/>
      <c r="CV164" s="750"/>
      <c r="CW164" s="750"/>
      <c r="CX164" s="750"/>
      <c r="CY164" s="750"/>
      <c r="CZ164" s="750"/>
      <c r="DA164" s="750"/>
      <c r="DB164" s="750"/>
      <c r="DC164" s="750"/>
      <c r="DD164" s="750"/>
      <c r="DE164" s="750"/>
      <c r="DF164" s="750"/>
      <c r="DG164" s="750"/>
      <c r="DH164" s="750"/>
      <c r="DI164" s="750"/>
      <c r="DJ164" s="750"/>
      <c r="DK164" s="750"/>
      <c r="DL164" s="750"/>
      <c r="DM164" s="750"/>
      <c r="DN164" s="750"/>
      <c r="DO164" s="750"/>
      <c r="DP164" s="750"/>
      <c r="DQ164" s="750"/>
      <c r="DR164" s="750"/>
      <c r="DS164" s="750"/>
      <c r="DT164" s="750"/>
      <c r="DU164" s="750"/>
      <c r="DV164" s="750"/>
      <c r="DW164" s="750"/>
      <c r="DX164" s="750"/>
      <c r="DY164" s="750"/>
      <c r="DZ164" s="750"/>
      <c r="EA164" s="750"/>
      <c r="EB164" s="750"/>
      <c r="EC164" s="750"/>
      <c r="ED164" s="750"/>
      <c r="EE164" s="750"/>
      <c r="EF164" s="750"/>
      <c r="EG164" s="750"/>
    </row>
    <row r="165" spans="1:137" ht="15" customHeight="1">
      <c r="A165" s="756" t="str" cm="1">
        <f t="array" ref="A165">_xlfn.XLOOKUP(D165, '⭐ SD-SUM-BBALL ⚾'!$G$1:G359, '⭐ SD-SUM-BBALL ⚾'!$A$1:A359)</f>
        <v>Z-OUT-CANCELLED-LOW ENROLLMENT</v>
      </c>
      <c r="B165" s="756" t="str" cm="1">
        <f t="array" ref="B165">_xlfn.XLOOKUP(D165, '⭐ SD-SUM-BBALL ⚾'!$G$1:G359, '⭐ SD-SUM-BBALL ⚾'!$C$1:C359)</f>
        <v>D-RET</v>
      </c>
      <c r="C165" s="756" t="str" cm="1">
        <f t="array" ref="C165">_xlfn.XLOOKUP(D165, '⭐ SD-SUM-BBALL ⚾'!$G$1:G359, '⭐ SD-SUM-BBALL ⚾'!$F$1:F359)</f>
        <v>USBDRSV3-S</v>
      </c>
      <c r="D165" s="756" t="s">
        <v>3579</v>
      </c>
      <c r="E165" s="3"/>
      <c r="F165" s="756" t="str" cm="1">
        <f t="array" ref="F165">_xlfn.XLOOKUP(D165, '⭐ SD-SUM-BBALL ⚾'!$G$1:$G362, '⭐ SD-SUM-BBALL ⚾'!M$1:$M362)</f>
        <v>cliffhowe23@gmail.com</v>
      </c>
      <c r="G165" s="756" t="str" cm="1">
        <f t="array" ref="G165">IF(_xlfn.XLOOKUP(D165, '⭐ SD-SUM-BBALL ⚾'!$G$1:$G367, '⭐ SD-SUM-BBALL ⚾'!$N$1:N367)=0, " ", _xlfn.XLOOKUP(D165, '⭐ SD-SUM-BBALL ⚾'!$G$1:$G367, '⭐ SD-SUM-BBALL ⚾'!$N$1:N367))</f>
        <v xml:space="preserve"> </v>
      </c>
      <c r="H165" s="2" t="str" cm="1">
        <f t="array" ref="H165">_xlfn.XLOOKUP(D165, '⭐ SD-SUM-BBALL ⚾'!$G$1:$G469, '⭐ SD-SUM-BBALL ⚾'!$H$1:$H469)</f>
        <v>Roseville Jr. Sports Stadium</v>
      </c>
      <c r="I165" s="2" t="str" cm="1">
        <f t="array" ref="I165">_xlfn.XLOOKUP(D165, '⭐ SD-SUM-BBALL ⚾'!$G$1:$G469, '⭐ SD-SUM-BBALL ⚾'!$AO$1:AO469)</f>
        <v>29700 Pinehurst St. Roseville, MI 48066</v>
      </c>
      <c r="J165" s="2" t="str" cm="1">
        <f t="array" ref="J165">_xlfn.XLOOKUP(D165, '⭐ SD-SUM-BBALL ⚾'!$G$1:$G469, '⭐ SD-SUM-BBALL ⚾'!$V$1:V469)</f>
        <v>248-240-4756</v>
      </c>
      <c r="K165" s="756" t="str" cm="1">
        <f t="array" ref="K165">IF(_xlfn.XLOOKUP(D165, '⭐ SD-SUM-BBALL ⚾'!$G$1:$G368, '⭐ SD-SUM-BBALL ⚾'!$O$1:O368)=0, " ", _xlfn.XLOOKUP(D165, '⭐ SD-SUM-BBALL ⚾'!$G$1:$G368, '⭐ SD-SUM-BBALL ⚾'!$O$1:O368))</f>
        <v>Cliff</v>
      </c>
      <c r="L165" s="756" t="str" cm="1">
        <f t="array" ref="L165">IF(_xlfn.XLOOKUP(D165, '⭐ SD-SUM-BBALL ⚾'!$G$1:$G368, '⭐ SD-SUM-BBALL ⚾'!$P$1:P368)=0, " ", _xlfn.XLOOKUP(D165, '⭐ SD-SUM-BBALL ⚾'!$G$1:$G368, '⭐ SD-SUM-BBALL ⚾'!$P$1:P368))</f>
        <v>Howe</v>
      </c>
      <c r="M165" s="748"/>
      <c r="N165" s="757" t="b">
        <v>1</v>
      </c>
      <c r="O165" s="757" t="b">
        <v>1</v>
      </c>
      <c r="P165" s="757" t="b">
        <v>1</v>
      </c>
      <c r="Q165" s="757" t="b">
        <v>1</v>
      </c>
      <c r="R165" s="757" t="b">
        <v>1</v>
      </c>
      <c r="S165" s="757" t="b">
        <v>1</v>
      </c>
      <c r="T165" s="757" t="b">
        <v>1</v>
      </c>
      <c r="U165" s="757" t="b">
        <v>1</v>
      </c>
      <c r="V165" s="757" t="b">
        <v>1</v>
      </c>
      <c r="W165" s="757" t="b">
        <v>1</v>
      </c>
      <c r="X165" s="757" t="b">
        <v>1</v>
      </c>
      <c r="Y165" s="757" t="b">
        <v>0</v>
      </c>
      <c r="Z165" s="757" t="b">
        <v>1</v>
      </c>
      <c r="AA165" s="757" t="b">
        <v>0</v>
      </c>
      <c r="AB165" s="757" t="b">
        <v>0</v>
      </c>
      <c r="AC165" s="757" t="b">
        <v>0</v>
      </c>
      <c r="AD165" s="757" t="b">
        <v>0</v>
      </c>
      <c r="AE165" s="757" t="b">
        <v>0</v>
      </c>
      <c r="AF165" s="748"/>
      <c r="AG165" s="737"/>
      <c r="AH165" s="737">
        <v>0</v>
      </c>
      <c r="AI165" s="737"/>
      <c r="AJ165" s="262">
        <v>0</v>
      </c>
      <c r="AK165" s="603">
        <v>0</v>
      </c>
      <c r="AL165" s="603">
        <v>0</v>
      </c>
      <c r="AM165" s="604">
        <v>0</v>
      </c>
      <c r="AN165" s="566">
        <v>0</v>
      </c>
      <c r="AO165" s="566">
        <v>0</v>
      </c>
      <c r="AP165" s="566">
        <v>0</v>
      </c>
      <c r="AQ165" s="565">
        <v>1</v>
      </c>
      <c r="AR165" s="566">
        <v>2</v>
      </c>
      <c r="AS165" s="566"/>
      <c r="AT165" s="566"/>
      <c r="AU165" s="604"/>
      <c r="AV165" s="758"/>
      <c r="AW165" s="737"/>
      <c r="AX165" s="748"/>
      <c r="AY165" s="750"/>
      <c r="AZ165" s="750"/>
      <c r="BA165" s="750"/>
      <c r="BB165" s="750"/>
      <c r="BC165" s="750"/>
      <c r="BD165" s="750"/>
      <c r="BE165" s="750"/>
      <c r="BF165" s="750"/>
      <c r="BG165" s="750"/>
      <c r="BH165" s="750"/>
      <c r="BI165" s="750"/>
      <c r="BJ165" s="750"/>
      <c r="BK165" s="750"/>
      <c r="BL165" s="750"/>
      <c r="BM165" s="750"/>
      <c r="BN165" s="750"/>
      <c r="BO165" s="750"/>
      <c r="BP165" s="750"/>
      <c r="BQ165" s="750"/>
      <c r="BR165" s="750"/>
      <c r="BS165" s="750"/>
      <c r="BT165" s="750"/>
      <c r="BU165" s="750"/>
      <c r="BV165" s="750"/>
      <c r="BW165" s="750"/>
      <c r="BX165" s="750"/>
      <c r="BY165" s="750"/>
      <c r="BZ165" s="750"/>
      <c r="CA165" s="750"/>
      <c r="CB165" s="750"/>
      <c r="CC165" s="750"/>
      <c r="CD165" s="750"/>
      <c r="CE165" s="750"/>
      <c r="CF165" s="750"/>
      <c r="CG165" s="750"/>
      <c r="CH165" s="750"/>
      <c r="CI165" s="750"/>
      <c r="CJ165" s="750"/>
      <c r="CK165" s="750"/>
      <c r="CL165" s="750"/>
      <c r="CM165" s="750"/>
      <c r="CN165" s="750"/>
      <c r="CO165" s="750"/>
      <c r="CP165" s="750"/>
      <c r="CQ165" s="750"/>
      <c r="CR165" s="750"/>
      <c r="CS165" s="750"/>
      <c r="CT165" s="750"/>
      <c r="CU165" s="750"/>
      <c r="CV165" s="750"/>
      <c r="CW165" s="750"/>
      <c r="CX165" s="750"/>
      <c r="CY165" s="750"/>
      <c r="CZ165" s="750"/>
      <c r="DA165" s="750"/>
      <c r="DB165" s="750"/>
      <c r="DC165" s="750"/>
      <c r="DD165" s="750"/>
      <c r="DE165" s="750"/>
      <c r="DF165" s="750"/>
      <c r="DG165" s="750"/>
      <c r="DH165" s="750"/>
      <c r="DI165" s="750"/>
      <c r="DJ165" s="750"/>
      <c r="DK165" s="750"/>
      <c r="DL165" s="750"/>
      <c r="DM165" s="750"/>
      <c r="DN165" s="750"/>
      <c r="DO165" s="750"/>
      <c r="DP165" s="750"/>
      <c r="DQ165" s="750"/>
      <c r="DR165" s="750"/>
      <c r="DS165" s="750"/>
      <c r="DT165" s="750"/>
      <c r="DU165" s="750"/>
      <c r="DV165" s="750"/>
      <c r="DW165" s="750"/>
      <c r="DX165" s="750"/>
      <c r="DY165" s="750"/>
      <c r="DZ165" s="750"/>
      <c r="EA165" s="750"/>
      <c r="EB165" s="750"/>
      <c r="EC165" s="750"/>
      <c r="ED165" s="750"/>
      <c r="EE165" s="750"/>
      <c r="EF165" s="750"/>
      <c r="EG165" s="750"/>
    </row>
    <row r="166" spans="1:137" ht="15" customHeight="1">
      <c r="A166" s="756" t="str" cm="1">
        <f t="array" ref="A166">_xlfn.XLOOKUP(D166, '⭐ SD-SUM-BBALL ⚾'!$G$1:G381, '⭐ SD-SUM-BBALL ⚾'!$A$1:A381)</f>
        <v>Z-OUT-CANCELLED-LOW ENROLLMENT</v>
      </c>
      <c r="B166" s="756" t="str" cm="1">
        <f t="array" ref="B166">_xlfn.XLOOKUP(D166, '⭐ SD-SUM-BBALL ⚾'!$G$1:G381, '⭐ SD-SUM-BBALL ⚾'!$C$1:C381)</f>
        <v>C-2ND</v>
      </c>
      <c r="C166" s="756" t="str" cm="1">
        <f t="array" ref="C166">_xlfn.XLOOKUP(D166, '⭐ SD-SUM-BBALL ⚾'!$G$1:G381, '⭐ SD-SUM-BBALL ⚾'!$F$1:F381)</f>
        <v>USBDWSH-S</v>
      </c>
      <c r="D166" s="756" t="s">
        <v>540</v>
      </c>
      <c r="E166" s="3"/>
      <c r="F166" s="756" t="str" cm="1">
        <f t="array" ref="F166">_xlfn.XLOOKUP(D166, '⭐ SD-SUM-BBALL ⚾'!$G$1:$G386, '⭐ SD-SUM-BBALL ⚾'!M$1:$M386)</f>
        <v>lhammond@sbcsc.k12.in.us</v>
      </c>
      <c r="G166" s="756" t="str" cm="1">
        <f t="array" ref="G166">IF(_xlfn.XLOOKUP(D166, '⭐ SD-SUM-BBALL ⚾'!$G$1:$G376, '⭐ SD-SUM-BBALL ⚾'!$N$1:N376)=0, " ", _xlfn.XLOOKUP(D166, '⭐ SD-SUM-BBALL ⚾'!$G$1:$G376, '⭐ SD-SUM-BBALL ⚾'!$N$1:N376))</f>
        <v xml:space="preserve"> </v>
      </c>
      <c r="H166" s="2" cm="1">
        <f t="array" ref="H166">_xlfn.XLOOKUP(D166, '⭐ SD-SUM-BBALL ⚾'!$G$1:$G491, '⭐ SD-SUM-BBALL ⚾'!$H$1:$H491)</f>
        <v>0</v>
      </c>
      <c r="I166" s="2" t="str" cm="1">
        <f t="array" ref="I166">_xlfn.XLOOKUP(D166, '⭐ SD-SUM-BBALL ⚾'!$G$1:$G491, '⭐ SD-SUM-BBALL ⚾'!$AO$1:AO491)</f>
        <v>4747 W. Washington St. South Bend, IN 46619</v>
      </c>
      <c r="J166" s="2" t="str" cm="1">
        <f t="array" ref="J166">_xlfn.XLOOKUP(D166, '⭐ SD-SUM-BBALL ⚾'!$G$1:$G491, '⭐ SD-SUM-BBALL ⚾'!$V$1:V491)</f>
        <v>302-363-0213</v>
      </c>
      <c r="K166" s="756" t="str" cm="1">
        <f t="array" ref="K166">IF(_xlfn.XLOOKUP(D166, '⭐ SD-SUM-BBALL ⚾'!$G$1:$G377, '⭐ SD-SUM-BBALL ⚾'!$O$1:O377)=0, " ", _xlfn.XLOOKUP(D166, '⭐ SD-SUM-BBALL ⚾'!$G$1:$G377, '⭐ SD-SUM-BBALL ⚾'!$O$1:O377))</f>
        <v>Laurence</v>
      </c>
      <c r="L166" s="756" t="str" cm="1">
        <f t="array" ref="L166">IF(_xlfn.XLOOKUP(D166, '⭐ SD-SUM-BBALL ⚾'!$G$1:$G377, '⭐ SD-SUM-BBALL ⚾'!$P$1:P377)=0, " ", _xlfn.XLOOKUP(D166, '⭐ SD-SUM-BBALL ⚾'!$G$1:$G377, '⭐ SD-SUM-BBALL ⚾'!$P$1:P377))</f>
        <v>Hammond</v>
      </c>
      <c r="M166" s="748"/>
      <c r="N166" s="757" t="b">
        <v>1</v>
      </c>
      <c r="O166" s="757" t="b">
        <v>1</v>
      </c>
      <c r="P166" s="757" t="b">
        <v>1</v>
      </c>
      <c r="Q166" s="757" t="b">
        <v>1</v>
      </c>
      <c r="R166" s="757" t="b">
        <v>1</v>
      </c>
      <c r="S166" s="757" t="b">
        <v>1</v>
      </c>
      <c r="T166" s="757" t="b">
        <v>1</v>
      </c>
      <c r="U166" s="757" t="b">
        <v>1</v>
      </c>
      <c r="V166" s="757" t="b">
        <v>1</v>
      </c>
      <c r="W166" s="757" t="b">
        <v>1</v>
      </c>
      <c r="X166" s="757" t="b">
        <v>1</v>
      </c>
      <c r="Y166" s="757" t="b">
        <v>1</v>
      </c>
      <c r="Z166" s="757" t="b">
        <v>1</v>
      </c>
      <c r="AA166" s="757" t="b">
        <v>0</v>
      </c>
      <c r="AB166" s="757" t="b">
        <v>0</v>
      </c>
      <c r="AC166" s="757" t="b">
        <v>0</v>
      </c>
      <c r="AD166" s="757" t="b">
        <v>0</v>
      </c>
      <c r="AE166" s="757" t="b">
        <v>0</v>
      </c>
      <c r="AF166" s="748"/>
      <c r="AG166" s="737">
        <f>E166</f>
        <v>0</v>
      </c>
      <c r="AH166" s="737">
        <v>2</v>
      </c>
      <c r="AI166" s="737"/>
      <c r="AJ166" s="262">
        <v>2</v>
      </c>
      <c r="AK166" s="603">
        <v>2</v>
      </c>
      <c r="AL166" s="603">
        <v>2</v>
      </c>
      <c r="AM166" s="604">
        <v>2</v>
      </c>
      <c r="AN166" s="566">
        <v>3</v>
      </c>
      <c r="AO166" s="566">
        <v>5</v>
      </c>
      <c r="AP166" s="566">
        <v>5</v>
      </c>
      <c r="AQ166" s="565">
        <v>6</v>
      </c>
      <c r="AR166" s="566">
        <v>6</v>
      </c>
      <c r="AS166" s="566">
        <v>5</v>
      </c>
      <c r="AT166" s="566"/>
      <c r="AU166" s="604"/>
      <c r="AV166" s="758"/>
      <c r="AW166" s="737"/>
      <c r="AX166" s="748"/>
      <c r="AY166" s="750"/>
      <c r="AZ166" s="750"/>
      <c r="BA166" s="750"/>
      <c r="BB166" s="750"/>
      <c r="BC166" s="750"/>
      <c r="BD166" s="750"/>
      <c r="BE166" s="750"/>
      <c r="BF166" s="750"/>
      <c r="BG166" s="750"/>
      <c r="BH166" s="750"/>
      <c r="BI166" s="750"/>
      <c r="BJ166" s="750"/>
      <c r="BK166" s="750"/>
      <c r="BL166" s="750"/>
      <c r="BM166" s="750"/>
      <c r="BN166" s="750"/>
      <c r="BO166" s="750"/>
      <c r="BP166" s="750"/>
      <c r="BQ166" s="750"/>
      <c r="BR166" s="750"/>
      <c r="BS166" s="750"/>
      <c r="BT166" s="750"/>
      <c r="BU166" s="750"/>
      <c r="BV166" s="750"/>
      <c r="BW166" s="750"/>
      <c r="BX166" s="750"/>
      <c r="BY166" s="750"/>
      <c r="BZ166" s="750"/>
      <c r="CA166" s="750"/>
      <c r="CB166" s="750"/>
      <c r="CC166" s="750"/>
      <c r="CD166" s="750"/>
      <c r="CE166" s="750"/>
      <c r="CF166" s="750"/>
      <c r="CG166" s="750"/>
      <c r="CH166" s="750"/>
      <c r="CI166" s="750"/>
      <c r="CJ166" s="750"/>
      <c r="CK166" s="750"/>
      <c r="CL166" s="750"/>
      <c r="CM166" s="750"/>
      <c r="CN166" s="750"/>
      <c r="CO166" s="750"/>
      <c r="CP166" s="750"/>
      <c r="CQ166" s="750"/>
      <c r="CR166" s="750"/>
      <c r="CS166" s="750"/>
      <c r="CT166" s="750"/>
      <c r="CU166" s="750"/>
      <c r="CV166" s="750"/>
      <c r="CW166" s="750"/>
      <c r="CX166" s="750"/>
      <c r="CY166" s="750"/>
      <c r="CZ166" s="750"/>
      <c r="DA166" s="750"/>
      <c r="DB166" s="750"/>
      <c r="DC166" s="750"/>
      <c r="DD166" s="750"/>
      <c r="DE166" s="750"/>
      <c r="DF166" s="750"/>
      <c r="DG166" s="750"/>
      <c r="DH166" s="750"/>
      <c r="DI166" s="750"/>
      <c r="DJ166" s="750"/>
      <c r="DK166" s="750"/>
      <c r="DL166" s="750"/>
      <c r="DM166" s="750"/>
      <c r="DN166" s="750"/>
      <c r="DO166" s="750"/>
      <c r="DP166" s="750"/>
      <c r="DQ166" s="750"/>
      <c r="DR166" s="750"/>
      <c r="DS166" s="750"/>
      <c r="DT166" s="750"/>
      <c r="DU166" s="750"/>
      <c r="DV166" s="750"/>
      <c r="DW166" s="750"/>
      <c r="DX166" s="750"/>
      <c r="DY166" s="750"/>
      <c r="DZ166" s="750"/>
      <c r="EA166" s="750"/>
      <c r="EB166" s="750"/>
      <c r="EC166" s="750"/>
      <c r="ED166" s="750"/>
      <c r="EE166" s="750"/>
      <c r="EF166" s="750"/>
      <c r="EG166" s="750"/>
    </row>
    <row r="167" spans="1:137" s="544" customFormat="1" ht="15" customHeight="1">
      <c r="A167" s="756" t="str" cm="1">
        <f t="array" ref="A167">_xlfn.XLOOKUP(D167, '⭐ SD-SUM-BBALL ⚾'!$G$1:G210, '⭐ SD-SUM-BBALL ⚾'!$A$1:A210)</f>
        <v>Z-OUT-CANCELLED-LOW ENROLLMENT</v>
      </c>
      <c r="B167" s="756" t="str" cm="1">
        <f t="array" ref="B167">_xlfn.XLOOKUP(D167, '⭐ SD-SUM-BBALL ⚾'!$G$1:G210, '⭐ SD-SUM-BBALL ⚾'!$C$1:C210)</f>
        <v>C-2ND</v>
      </c>
      <c r="C167" s="756" t="str" cm="1">
        <f t="array" ref="C167">_xlfn.XLOOKUP(D167, '⭐ SD-SUM-BBALL ⚾'!$G$1:G210, '⭐ SD-SUM-BBALL ⚾'!$F$1:F210)</f>
        <v>USBDAI-S</v>
      </c>
      <c r="D167" s="261" t="s">
        <v>3583</v>
      </c>
      <c r="E167" s="737" cm="1">
        <f t="array" ref="E167">_xlfn.XLOOKUP(D167, '⭐ SD-SUM-BBALL ⚾'!$G$1:G210, '⭐ SD-SUM-BBALL ⚾'!$Y$1:Y210)</f>
        <v>728</v>
      </c>
      <c r="F167" s="756" t="str" cm="1">
        <f t="array" ref="F167">_xlfn.XLOOKUP(D167, '⭐ SD-SUM-BBALL ⚾'!$G$1:$G210, '⭐ SD-SUM-BBALL ⚾'!M$1:$M210)</f>
        <v>nickarguello8@gmail.com</v>
      </c>
      <c r="G167" s="756" t="str" cm="1">
        <f t="array" ref="G167">IF(_xlfn.XLOOKUP(D167, '⭐ SD-SUM-BBALL ⚾'!$G$1:$G210, '⭐ SD-SUM-BBALL ⚾'!$N$1:N210)=0, " ", _xlfn.XLOOKUP(D167, '⭐ SD-SUM-BBALL ⚾'!$G$1:$G210, '⭐ SD-SUM-BBALL ⚾'!$N$1:N210))</f>
        <v xml:space="preserve"> </v>
      </c>
      <c r="H167" s="2" t="str" cm="1">
        <f t="array" ref="H167">_xlfn.XLOOKUP(D167, '⭐ SD-SUM-BBALL ⚾'!$G$1:$G519, '⭐ SD-SUM-BBALL ⚾'!$H$1:$H519)</f>
        <v>Everitt Middle School</v>
      </c>
      <c r="I167" s="2" t="str" cm="1">
        <f t="array" ref="I167">_xlfn.XLOOKUP(D167, '⭐ SD-SUM-BBALL ⚾'!$G$1:$G519, '⭐ SD-SUM-BBALL ⚾'!$AO$1:AO519)</f>
        <v>3900 Kipling St Wheat Ridge, CO 80033</v>
      </c>
      <c r="J167" s="2" t="str" cm="1">
        <f t="array" ref="J167">_xlfn.XLOOKUP(D167, '⭐ SD-SUM-BBALL ⚾'!$G$1:$G519, '⭐ SD-SUM-BBALL ⚾'!$V$1:V519)</f>
        <v>303-886-3502</v>
      </c>
      <c r="K167" s="756" t="str" cm="1">
        <f t="array" ref="K167">IF(_xlfn.XLOOKUP(D167, '⭐ SD-SUM-BBALL ⚾'!$G$1:$G210, '⭐ SD-SUM-BBALL ⚾'!$O$1:O210)=0, " ", _xlfn.XLOOKUP(D167, '⭐ SD-SUM-BBALL ⚾'!$G$1:$G210, '⭐ SD-SUM-BBALL ⚾'!$O$1:O210))</f>
        <v>Nick</v>
      </c>
      <c r="L167" s="756" t="str" cm="1">
        <f t="array" ref="L167">IF(_xlfn.XLOOKUP(D167, '⭐ SD-SUM-BBALL ⚾'!$G$1:$G210, '⭐ SD-SUM-BBALL ⚾'!$P$1:P210)=0, " ", _xlfn.XLOOKUP(D167, '⭐ SD-SUM-BBALL ⚾'!$G$1:$G210, '⭐ SD-SUM-BBALL ⚾'!$P$1:P210))</f>
        <v>Arguello</v>
      </c>
      <c r="M167" s="748"/>
      <c r="N167" s="757" t="b">
        <v>1</v>
      </c>
      <c r="O167" s="757" t="b">
        <v>1</v>
      </c>
      <c r="P167" s="757" t="b">
        <v>1</v>
      </c>
      <c r="Q167" s="757" t="b">
        <v>1</v>
      </c>
      <c r="R167" s="757" t="b">
        <v>1</v>
      </c>
      <c r="S167" s="757" t="b">
        <v>1</v>
      </c>
      <c r="T167" s="757" t="b">
        <v>0</v>
      </c>
      <c r="U167" s="757" t="b">
        <v>0</v>
      </c>
      <c r="V167" s="757" t="b">
        <v>0</v>
      </c>
      <c r="W167" s="757" t="b">
        <v>0</v>
      </c>
      <c r="X167" s="757" t="b">
        <v>0</v>
      </c>
      <c r="Y167" s="757" t="b">
        <v>1</v>
      </c>
      <c r="Z167" s="757" t="b">
        <v>1</v>
      </c>
      <c r="AA167" s="757" t="b">
        <v>0</v>
      </c>
      <c r="AB167" s="757" t="b">
        <v>0</v>
      </c>
      <c r="AC167" s="757" t="b">
        <v>0</v>
      </c>
      <c r="AD167" s="757" t="b">
        <v>0</v>
      </c>
      <c r="AE167" s="757" t="b">
        <v>0</v>
      </c>
      <c r="AF167" s="748"/>
      <c r="AG167" s="737">
        <f>E167</f>
        <v>728</v>
      </c>
      <c r="AH167" s="737">
        <v>0</v>
      </c>
      <c r="AI167" s="737"/>
      <c r="AJ167" s="262">
        <v>0</v>
      </c>
      <c r="AK167" s="565">
        <v>0</v>
      </c>
      <c r="AL167" s="565">
        <v>0</v>
      </c>
      <c r="AM167" s="566">
        <v>0</v>
      </c>
      <c r="AN167" s="566">
        <v>0</v>
      </c>
      <c r="AO167" s="566">
        <v>2</v>
      </c>
      <c r="AP167" s="566">
        <v>7</v>
      </c>
      <c r="AQ167" s="565">
        <v>9</v>
      </c>
      <c r="AR167" s="566">
        <v>10</v>
      </c>
      <c r="AS167" s="566">
        <v>12</v>
      </c>
      <c r="AT167" s="566">
        <v>12</v>
      </c>
      <c r="AU167" s="604">
        <v>12</v>
      </c>
      <c r="AV167" s="758"/>
      <c r="AW167" s="737"/>
      <c r="AX167" s="748"/>
      <c r="AY167" s="756"/>
      <c r="AZ167" s="756"/>
      <c r="BA167" s="756"/>
      <c r="BB167" s="756"/>
      <c r="BC167" s="756"/>
      <c r="BD167" s="756"/>
      <c r="BE167" s="756"/>
      <c r="BF167" s="756"/>
      <c r="BG167" s="756"/>
      <c r="BH167" s="756"/>
      <c r="BI167" s="756"/>
      <c r="BJ167" s="756"/>
      <c r="BK167" s="756"/>
      <c r="BL167" s="756"/>
      <c r="BM167" s="756"/>
      <c r="BN167" s="756"/>
      <c r="BO167" s="756"/>
      <c r="BP167" s="756"/>
      <c r="BQ167" s="756"/>
      <c r="BR167" s="756"/>
      <c r="BS167" s="756"/>
      <c r="BT167" s="756"/>
      <c r="BU167" s="756"/>
      <c r="BV167" s="756"/>
      <c r="BW167" s="756"/>
      <c r="BX167" s="756"/>
      <c r="BY167" s="756"/>
      <c r="BZ167" s="756"/>
      <c r="CA167" s="756"/>
      <c r="CB167" s="756"/>
      <c r="CC167" s="756"/>
      <c r="CD167" s="756"/>
      <c r="CE167" s="756"/>
      <c r="CF167" s="756"/>
      <c r="CG167" s="756"/>
      <c r="CH167" s="756"/>
      <c r="CI167" s="756"/>
      <c r="CJ167" s="756"/>
      <c r="CK167" s="756"/>
      <c r="CL167" s="756"/>
      <c r="CM167" s="756"/>
      <c r="CN167" s="756"/>
      <c r="CO167" s="756"/>
      <c r="CP167" s="756"/>
      <c r="CQ167" s="756"/>
      <c r="CR167" s="756"/>
      <c r="CS167" s="756"/>
      <c r="CT167" s="756"/>
      <c r="CU167" s="756"/>
      <c r="CV167" s="756"/>
      <c r="CW167" s="756"/>
      <c r="CX167" s="756"/>
      <c r="CY167" s="756"/>
      <c r="CZ167" s="756"/>
      <c r="DA167" s="756"/>
      <c r="DB167" s="756"/>
      <c r="DC167" s="756"/>
      <c r="DD167" s="756"/>
      <c r="DE167" s="756"/>
      <c r="DF167" s="756"/>
      <c r="DG167" s="756"/>
      <c r="DH167" s="756"/>
      <c r="DI167" s="756"/>
      <c r="DJ167" s="756"/>
      <c r="DK167" s="756"/>
      <c r="DL167" s="756"/>
      <c r="DM167" s="756"/>
      <c r="DN167" s="756"/>
      <c r="DO167" s="756"/>
      <c r="DP167" s="756"/>
      <c r="DQ167" s="756"/>
      <c r="DR167" s="756"/>
      <c r="DS167" s="756"/>
      <c r="DT167" s="756"/>
      <c r="DU167" s="756"/>
      <c r="DV167" s="756"/>
      <c r="DW167" s="756"/>
      <c r="DX167" s="756"/>
      <c r="DY167" s="756"/>
      <c r="DZ167" s="756"/>
      <c r="EA167" s="756"/>
      <c r="EB167" s="756"/>
      <c r="EC167" s="756"/>
      <c r="ED167" s="756"/>
      <c r="EE167" s="756"/>
      <c r="EF167" s="756"/>
      <c r="EG167" s="756"/>
    </row>
    <row r="168" spans="1:137">
      <c r="A168" s="748"/>
      <c r="B168" s="748"/>
      <c r="C168" s="748"/>
      <c r="D168" s="748" t="s">
        <v>3874</v>
      </c>
      <c r="E168" s="743"/>
      <c r="F168" s="748"/>
      <c r="G168" s="748"/>
      <c r="H168" s="748"/>
      <c r="I168" s="748"/>
      <c r="J168" s="748"/>
      <c r="K168" s="748"/>
      <c r="L168" s="748"/>
      <c r="M168" s="748"/>
      <c r="N168" s="748"/>
      <c r="O168" s="748"/>
      <c r="P168" s="748"/>
      <c r="Q168" s="748"/>
      <c r="R168" s="748"/>
      <c r="S168" s="748"/>
      <c r="T168" s="748"/>
      <c r="U168" s="748"/>
      <c r="V168" s="748"/>
      <c r="W168" s="748"/>
      <c r="X168" s="748"/>
      <c r="Y168" s="748"/>
      <c r="Z168" s="748"/>
      <c r="AA168" s="748"/>
      <c r="AB168" s="748"/>
      <c r="AC168" s="748"/>
      <c r="AD168" s="748"/>
      <c r="AE168" s="748"/>
      <c r="AF168" s="748"/>
      <c r="AG168" s="743"/>
      <c r="AH168" s="558">
        <f>SUM(AH4:AH165)</f>
        <v>582</v>
      </c>
      <c r="AI168" s="558">
        <f>SUM(AI4:AI165)</f>
        <v>0</v>
      </c>
      <c r="AJ168" s="558">
        <f>SUM(AJ4:AJ165)</f>
        <v>1457</v>
      </c>
      <c r="AK168" s="663">
        <f>SUM(AK4:AK165)</f>
        <v>1896</v>
      </c>
      <c r="AL168" s="663">
        <f>SUM(AL4:AL165)</f>
        <v>2488</v>
      </c>
      <c r="AM168" s="663">
        <f>SUM(AM4:AM165)</f>
        <v>2993</v>
      </c>
      <c r="AN168" s="663">
        <f>SUM(AN4:AN165)</f>
        <v>3451</v>
      </c>
      <c r="AO168" s="664">
        <f>SUM(AO1:AO165)</f>
        <v>49813</v>
      </c>
      <c r="AP168" s="664">
        <f>SUM(AP1:AP165)</f>
        <v>50222</v>
      </c>
      <c r="AQ168" s="664">
        <f>SUM(AQ2:AQ166)</f>
        <v>4679</v>
      </c>
      <c r="AR168" s="664">
        <f t="shared" ref="AR168:AW168" si="0">SUM(AR2:AR166)</f>
        <v>4811</v>
      </c>
      <c r="AS168" s="664">
        <f t="shared" si="0"/>
        <v>4930</v>
      </c>
      <c r="AT168" s="664">
        <f t="shared" si="0"/>
        <v>5039</v>
      </c>
      <c r="AU168" s="664">
        <f t="shared" si="0"/>
        <v>5069</v>
      </c>
      <c r="AV168" s="664">
        <f t="shared" si="0"/>
        <v>0</v>
      </c>
      <c r="AW168" s="664">
        <f t="shared" si="0"/>
        <v>0</v>
      </c>
      <c r="AX168" s="748"/>
      <c r="AY168" s="750"/>
      <c r="AZ168" s="750"/>
      <c r="BA168" s="750"/>
      <c r="BB168" s="750"/>
      <c r="BC168" s="750"/>
      <c r="BD168" s="750"/>
      <c r="BE168" s="750"/>
      <c r="BF168" s="750"/>
      <c r="BG168" s="750"/>
      <c r="BH168" s="750"/>
      <c r="BI168" s="750"/>
      <c r="BJ168" s="750"/>
      <c r="BK168" s="750"/>
      <c r="BL168" s="750"/>
      <c r="BM168" s="750"/>
      <c r="BN168" s="750"/>
      <c r="BO168" s="750"/>
      <c r="BP168" s="750"/>
      <c r="BQ168" s="750"/>
      <c r="BR168" s="750"/>
      <c r="BS168" s="750"/>
      <c r="BT168" s="750"/>
      <c r="BU168" s="750"/>
      <c r="BV168" s="750"/>
      <c r="BW168" s="750"/>
      <c r="BX168" s="750"/>
      <c r="BY168" s="750"/>
      <c r="BZ168" s="750"/>
      <c r="CA168" s="750"/>
      <c r="CB168" s="750"/>
      <c r="CC168" s="750"/>
      <c r="CD168" s="750"/>
      <c r="CE168" s="750"/>
      <c r="CF168" s="750"/>
      <c r="CG168" s="750"/>
      <c r="CH168" s="750"/>
      <c r="CI168" s="750"/>
      <c r="CJ168" s="750"/>
      <c r="CK168" s="750"/>
      <c r="CL168" s="750"/>
      <c r="CM168" s="750"/>
      <c r="CN168" s="750"/>
      <c r="CO168" s="750"/>
      <c r="CP168" s="750"/>
      <c r="CQ168" s="750"/>
      <c r="CR168" s="750"/>
      <c r="CS168" s="750"/>
      <c r="CT168" s="750"/>
      <c r="CU168" s="750"/>
      <c r="CV168" s="750"/>
      <c r="CW168" s="750"/>
      <c r="CX168" s="750"/>
      <c r="CY168" s="750"/>
      <c r="CZ168" s="750"/>
      <c r="DA168" s="750"/>
      <c r="DB168" s="750"/>
      <c r="DC168" s="750"/>
      <c r="DD168" s="750"/>
      <c r="DE168" s="750"/>
      <c r="DF168" s="750"/>
      <c r="DG168" s="750"/>
      <c r="DH168" s="750"/>
      <c r="DI168" s="750"/>
      <c r="DJ168" s="750"/>
      <c r="DK168" s="750"/>
      <c r="DL168" s="750"/>
      <c r="DM168" s="750"/>
      <c r="DN168" s="750"/>
      <c r="DO168" s="750"/>
      <c r="DP168" s="750"/>
      <c r="DQ168" s="750"/>
      <c r="DR168" s="750"/>
      <c r="DS168" s="750"/>
      <c r="DT168" s="750"/>
      <c r="DU168" s="750"/>
      <c r="DV168" s="750"/>
      <c r="DW168" s="750"/>
      <c r="DX168" s="750"/>
      <c r="DY168" s="750"/>
      <c r="DZ168" s="750"/>
      <c r="EA168" s="750"/>
      <c r="EB168" s="750"/>
      <c r="EC168" s="750"/>
      <c r="ED168" s="750"/>
      <c r="EE168" s="750"/>
      <c r="EF168" s="750"/>
      <c r="EG168" s="750"/>
    </row>
    <row r="169" spans="1:137" ht="15" customHeight="1">
      <c r="A169" s="750"/>
      <c r="B169" s="750"/>
      <c r="C169" s="750"/>
      <c r="D169" s="750"/>
      <c r="E169" s="10"/>
      <c r="F169" s="750"/>
      <c r="G169" s="750"/>
      <c r="H169" s="4"/>
      <c r="I169" s="4"/>
      <c r="J169" s="4"/>
      <c r="K169" s="750"/>
      <c r="L169" s="750"/>
      <c r="M169" s="750"/>
      <c r="N169" s="750"/>
      <c r="O169" s="750"/>
      <c r="P169" s="750"/>
      <c r="Q169" s="750"/>
      <c r="R169" s="750"/>
      <c r="S169" s="750"/>
      <c r="T169" s="750"/>
      <c r="U169" s="750"/>
      <c r="V169" s="750"/>
      <c r="W169" s="750"/>
      <c r="X169" s="750"/>
      <c r="Y169" s="750"/>
      <c r="Z169" s="750"/>
      <c r="AA169" s="750"/>
      <c r="AB169" s="750"/>
      <c r="AC169" s="750"/>
      <c r="AD169" s="750"/>
      <c r="AE169" s="750"/>
      <c r="AF169" s="750"/>
      <c r="AG169" s="752"/>
      <c r="AH169" s="752"/>
      <c r="AI169" s="752"/>
      <c r="AJ169" s="226"/>
      <c r="AK169" s="564"/>
      <c r="AL169" s="564"/>
      <c r="AM169" s="665"/>
      <c r="AN169" s="665"/>
      <c r="AO169" s="669"/>
      <c r="AP169" s="669"/>
      <c r="AQ169" s="670"/>
      <c r="AR169" s="669"/>
      <c r="AS169" s="669"/>
      <c r="AT169" s="752"/>
      <c r="AU169" s="752"/>
      <c r="AV169" s="752"/>
      <c r="AW169" s="752"/>
      <c r="AX169" s="750"/>
      <c r="AY169" s="750"/>
      <c r="AZ169" s="750"/>
      <c r="BA169" s="750"/>
      <c r="BB169" s="750"/>
      <c r="BC169" s="750"/>
      <c r="BD169" s="750"/>
      <c r="BE169" s="750"/>
      <c r="BF169" s="750"/>
      <c r="BG169" s="750"/>
      <c r="BH169" s="750"/>
      <c r="BI169" s="750"/>
      <c r="BJ169" s="750"/>
      <c r="BK169" s="750"/>
      <c r="BL169" s="750"/>
      <c r="BM169" s="750"/>
      <c r="BN169" s="750"/>
      <c r="BO169" s="750"/>
      <c r="BP169" s="750"/>
      <c r="BQ169" s="750"/>
      <c r="BR169" s="750"/>
      <c r="BS169" s="750"/>
      <c r="BT169" s="750"/>
      <c r="BU169" s="750"/>
      <c r="BV169" s="750"/>
      <c r="BW169" s="750"/>
      <c r="BX169" s="750"/>
      <c r="BY169" s="750"/>
      <c r="BZ169" s="750"/>
      <c r="CA169" s="750"/>
      <c r="CB169" s="750"/>
      <c r="CC169" s="750"/>
      <c r="CD169" s="750"/>
      <c r="CE169" s="750"/>
      <c r="CF169" s="750"/>
      <c r="CG169" s="750"/>
      <c r="CH169" s="750"/>
      <c r="CI169" s="750"/>
      <c r="CJ169" s="750"/>
      <c r="CK169" s="750"/>
      <c r="CL169" s="750"/>
      <c r="CM169" s="750"/>
      <c r="CN169" s="750"/>
      <c r="CO169" s="750"/>
      <c r="CP169" s="750"/>
      <c r="CQ169" s="750"/>
      <c r="CR169" s="750"/>
      <c r="CS169" s="750"/>
      <c r="CT169" s="750"/>
      <c r="CU169" s="750"/>
      <c r="CV169" s="750"/>
      <c r="CW169" s="750"/>
      <c r="CX169" s="750"/>
      <c r="CY169" s="750"/>
      <c r="CZ169" s="750"/>
      <c r="DA169" s="750"/>
      <c r="DB169" s="750"/>
      <c r="DC169" s="750"/>
      <c r="DD169" s="750"/>
      <c r="DE169" s="750"/>
      <c r="DF169" s="750"/>
      <c r="DG169" s="750"/>
      <c r="DH169" s="750"/>
      <c r="DI169" s="750"/>
      <c r="DJ169" s="750"/>
      <c r="DK169" s="750"/>
      <c r="DL169" s="750"/>
      <c r="DM169" s="750"/>
      <c r="DN169" s="750"/>
      <c r="DO169" s="750"/>
      <c r="DP169" s="750"/>
      <c r="DQ169" s="750"/>
      <c r="DR169" s="750"/>
      <c r="DS169" s="750"/>
      <c r="DT169" s="750"/>
      <c r="DU169" s="750"/>
      <c r="DV169" s="750"/>
      <c r="DW169" s="750"/>
      <c r="DX169" s="750"/>
      <c r="DY169" s="750"/>
      <c r="DZ169" s="750"/>
      <c r="EA169" s="750"/>
      <c r="EB169" s="750"/>
      <c r="EC169" s="750"/>
      <c r="ED169" s="750"/>
      <c r="EE169" s="750"/>
      <c r="EF169" s="750"/>
      <c r="EG169" s="750"/>
    </row>
    <row r="170" spans="1:137" ht="15" customHeight="1">
      <c r="A170" s="750"/>
      <c r="B170" s="750"/>
      <c r="C170" s="750"/>
      <c r="D170" s="750"/>
      <c r="E170" s="750"/>
      <c r="F170" s="750"/>
      <c r="G170" s="750"/>
      <c r="H170" s="750"/>
      <c r="I170" s="750"/>
      <c r="J170" s="750"/>
      <c r="K170" s="750"/>
      <c r="L170" s="750"/>
      <c r="M170" s="750"/>
      <c r="N170" s="750"/>
      <c r="O170" s="750"/>
      <c r="P170" s="750"/>
      <c r="Q170" s="750"/>
      <c r="R170" s="750"/>
      <c r="S170" s="750"/>
      <c r="T170" s="750"/>
      <c r="U170" s="750"/>
      <c r="V170" s="750"/>
      <c r="W170" s="750"/>
      <c r="X170" s="750"/>
      <c r="Y170" s="750"/>
      <c r="Z170" s="750"/>
      <c r="AA170" s="750"/>
      <c r="AB170" s="750"/>
      <c r="AC170" s="750"/>
      <c r="AD170" s="750"/>
      <c r="AE170" s="750"/>
      <c r="AF170" s="750"/>
      <c r="AG170" s="752"/>
      <c r="AH170" s="752"/>
      <c r="AI170" s="752"/>
      <c r="AJ170" s="752"/>
      <c r="AK170" s="752"/>
      <c r="AL170" s="752"/>
      <c r="AM170" s="752"/>
      <c r="AN170" s="752"/>
      <c r="AO170" s="752"/>
      <c r="AP170" s="752"/>
      <c r="AQ170" s="752"/>
      <c r="AR170" s="752"/>
      <c r="AS170" s="752"/>
      <c r="AT170" s="752"/>
      <c r="AU170" s="752"/>
      <c r="AV170" s="752"/>
      <c r="AW170" s="752"/>
      <c r="AX170" s="750"/>
      <c r="AY170" s="750"/>
      <c r="AZ170" s="750"/>
      <c r="BA170" s="750"/>
      <c r="BB170" s="750"/>
      <c r="BC170" s="750"/>
      <c r="BD170" s="750"/>
      <c r="BE170" s="750"/>
      <c r="BF170" s="750"/>
      <c r="BG170" s="750"/>
      <c r="BH170" s="750"/>
      <c r="BI170" s="750"/>
      <c r="BJ170" s="750"/>
      <c r="BK170" s="750"/>
      <c r="BL170" s="750"/>
      <c r="BM170" s="750"/>
      <c r="BN170" s="750"/>
      <c r="BO170" s="750"/>
      <c r="BP170" s="750"/>
      <c r="BQ170" s="750"/>
      <c r="BR170" s="750"/>
      <c r="BS170" s="750"/>
      <c r="BT170" s="750"/>
      <c r="BU170" s="750"/>
      <c r="BV170" s="750"/>
      <c r="BW170" s="750"/>
      <c r="BX170" s="750"/>
      <c r="BY170" s="750"/>
      <c r="BZ170" s="750"/>
      <c r="CA170" s="750"/>
      <c r="CB170" s="750"/>
      <c r="CC170" s="750"/>
      <c r="CD170" s="750"/>
      <c r="CE170" s="750"/>
      <c r="CF170" s="750"/>
      <c r="CG170" s="750"/>
      <c r="CH170" s="750"/>
      <c r="CI170" s="750"/>
      <c r="CJ170" s="750"/>
      <c r="CK170" s="750"/>
      <c r="CL170" s="750"/>
      <c r="CM170" s="750"/>
      <c r="CN170" s="750"/>
      <c r="CO170" s="750"/>
      <c r="CP170" s="750"/>
      <c r="CQ170" s="750"/>
      <c r="CR170" s="750"/>
      <c r="CS170" s="750"/>
      <c r="CT170" s="750"/>
      <c r="CU170" s="750"/>
      <c r="CV170" s="750"/>
      <c r="CW170" s="750"/>
      <c r="CX170" s="750"/>
      <c r="CY170" s="750"/>
      <c r="CZ170" s="750"/>
      <c r="DA170" s="750"/>
      <c r="DB170" s="750"/>
      <c r="DC170" s="750"/>
      <c r="DD170" s="750"/>
      <c r="DE170" s="750"/>
      <c r="DF170" s="750"/>
      <c r="DG170" s="750"/>
      <c r="DH170" s="750"/>
      <c r="DI170" s="750"/>
      <c r="DJ170" s="750"/>
      <c r="DK170" s="750"/>
      <c r="DL170" s="750"/>
      <c r="DM170" s="750"/>
      <c r="DN170" s="750"/>
      <c r="DO170" s="750"/>
      <c r="DP170" s="750"/>
      <c r="DQ170" s="750"/>
      <c r="DR170" s="750"/>
      <c r="DS170" s="750"/>
      <c r="DT170" s="750"/>
      <c r="DU170" s="750"/>
      <c r="DV170" s="750"/>
      <c r="DW170" s="750"/>
      <c r="DX170" s="750"/>
      <c r="DY170" s="750"/>
      <c r="DZ170" s="750"/>
      <c r="EA170" s="750"/>
      <c r="EB170" s="750"/>
      <c r="EC170" s="750"/>
      <c r="ED170" s="750"/>
      <c r="EE170" s="750"/>
      <c r="EF170" s="750"/>
      <c r="EG170" s="750"/>
    </row>
    <row r="171" spans="1:137" ht="15" customHeight="1">
      <c r="A171" s="750"/>
      <c r="B171" s="750"/>
      <c r="C171" s="750"/>
      <c r="D171" s="750"/>
      <c r="E171" s="750"/>
      <c r="F171" s="750"/>
      <c r="G171" s="750"/>
      <c r="H171" s="750"/>
      <c r="I171" s="750"/>
      <c r="J171" s="750"/>
      <c r="K171" s="750"/>
      <c r="L171" s="750"/>
      <c r="M171" s="750"/>
      <c r="N171" s="750"/>
      <c r="O171" s="750"/>
      <c r="P171" s="750"/>
      <c r="Q171" s="750"/>
      <c r="R171" s="750"/>
      <c r="S171" s="750"/>
      <c r="T171" s="750"/>
      <c r="U171" s="750"/>
      <c r="V171" s="750"/>
      <c r="W171" s="750"/>
      <c r="X171" s="750"/>
      <c r="Y171" s="750"/>
      <c r="Z171" s="750"/>
      <c r="AA171" s="750"/>
      <c r="AB171" s="750"/>
      <c r="AC171" s="750"/>
      <c r="AD171" s="750"/>
      <c r="AE171" s="750"/>
      <c r="AF171" s="750"/>
      <c r="AG171" s="752"/>
      <c r="AH171" s="752"/>
      <c r="AI171" s="752"/>
      <c r="AJ171" s="752"/>
      <c r="AK171" s="752"/>
      <c r="AL171" s="752"/>
      <c r="AM171" s="752"/>
      <c r="AN171" s="752"/>
      <c r="AO171" s="752"/>
      <c r="AP171" s="752"/>
      <c r="AQ171" s="752"/>
      <c r="AR171" s="752"/>
      <c r="AS171" s="752"/>
      <c r="AT171" s="752"/>
      <c r="AU171" s="752"/>
      <c r="AV171" s="752"/>
      <c r="AW171" s="752"/>
      <c r="AX171" s="750"/>
      <c r="AY171" s="750"/>
      <c r="AZ171" s="750"/>
      <c r="BA171" s="750"/>
      <c r="BB171" s="750"/>
      <c r="BC171" s="750"/>
      <c r="BD171" s="750"/>
      <c r="BE171" s="750"/>
      <c r="BF171" s="750"/>
      <c r="BG171" s="750"/>
      <c r="BH171" s="750"/>
      <c r="BI171" s="750"/>
      <c r="BJ171" s="750"/>
      <c r="BK171" s="750"/>
      <c r="BL171" s="750"/>
      <c r="BM171" s="750"/>
      <c r="BN171" s="750"/>
      <c r="BO171" s="750"/>
      <c r="BP171" s="750"/>
      <c r="BQ171" s="750"/>
      <c r="BR171" s="750"/>
      <c r="BS171" s="750"/>
      <c r="BT171" s="750"/>
      <c r="BU171" s="750"/>
      <c r="BV171" s="750"/>
      <c r="BW171" s="750"/>
      <c r="BX171" s="750"/>
      <c r="BY171" s="750"/>
      <c r="BZ171" s="750"/>
      <c r="CA171" s="750"/>
      <c r="CB171" s="750"/>
      <c r="CC171" s="750"/>
      <c r="CD171" s="750"/>
      <c r="CE171" s="750"/>
      <c r="CF171" s="750"/>
      <c r="CG171" s="750"/>
      <c r="CH171" s="750"/>
      <c r="CI171" s="750"/>
      <c r="CJ171" s="750"/>
      <c r="CK171" s="750"/>
      <c r="CL171" s="750"/>
      <c r="CM171" s="750"/>
      <c r="CN171" s="750"/>
      <c r="CO171" s="750"/>
      <c r="CP171" s="750"/>
      <c r="CQ171" s="750"/>
      <c r="CR171" s="750"/>
      <c r="CS171" s="750"/>
      <c r="CT171" s="750"/>
      <c r="CU171" s="750"/>
      <c r="CV171" s="750"/>
      <c r="CW171" s="750"/>
      <c r="CX171" s="750"/>
      <c r="CY171" s="750"/>
      <c r="CZ171" s="750"/>
      <c r="DA171" s="750"/>
      <c r="DB171" s="750"/>
      <c r="DC171" s="750"/>
      <c r="DD171" s="750"/>
      <c r="DE171" s="750"/>
      <c r="DF171" s="750"/>
      <c r="DG171" s="750"/>
      <c r="DH171" s="750"/>
      <c r="DI171" s="750"/>
      <c r="DJ171" s="750"/>
      <c r="DK171" s="750"/>
      <c r="DL171" s="750"/>
      <c r="DM171" s="750"/>
      <c r="DN171" s="750"/>
      <c r="DO171" s="750"/>
      <c r="DP171" s="750"/>
      <c r="DQ171" s="750"/>
      <c r="DR171" s="750"/>
      <c r="DS171" s="750"/>
      <c r="DT171" s="750"/>
      <c r="DU171" s="750"/>
      <c r="DV171" s="750"/>
      <c r="DW171" s="750"/>
      <c r="DX171" s="750"/>
      <c r="DY171" s="750"/>
      <c r="DZ171" s="750"/>
      <c r="EA171" s="750"/>
      <c r="EB171" s="750"/>
      <c r="EC171" s="750"/>
      <c r="ED171" s="750"/>
      <c r="EE171" s="750"/>
      <c r="EF171" s="750"/>
      <c r="EG171" s="750"/>
    </row>
    <row r="172" spans="1:137" ht="15" customHeight="1">
      <c r="A172" s="750"/>
      <c r="B172" s="750"/>
      <c r="C172" s="750"/>
      <c r="D172" s="750"/>
      <c r="E172" s="750"/>
      <c r="F172" s="750"/>
      <c r="G172" s="750"/>
      <c r="H172" s="750"/>
      <c r="I172" s="750"/>
      <c r="J172" s="750"/>
      <c r="K172" s="750"/>
      <c r="L172" s="750"/>
      <c r="M172" s="750"/>
      <c r="N172" s="750"/>
      <c r="O172" s="750"/>
      <c r="P172" s="750"/>
      <c r="Q172" s="750"/>
      <c r="R172" s="750"/>
      <c r="S172" s="750"/>
      <c r="T172" s="750"/>
      <c r="U172" s="750"/>
      <c r="V172" s="750"/>
      <c r="W172" s="750"/>
      <c r="X172" s="750"/>
      <c r="Y172" s="750"/>
      <c r="Z172" s="750"/>
      <c r="AA172" s="750"/>
      <c r="AB172" s="750"/>
      <c r="AC172" s="750"/>
      <c r="AD172" s="750"/>
      <c r="AE172" s="750"/>
      <c r="AF172" s="750"/>
      <c r="AG172" s="752"/>
      <c r="AH172" s="752"/>
      <c r="AI172" s="752"/>
      <c r="AJ172" s="752"/>
      <c r="AK172" s="752"/>
      <c r="AL172" s="752"/>
      <c r="AM172" s="752"/>
      <c r="AN172" s="752"/>
      <c r="AO172" s="752"/>
      <c r="AP172" s="752"/>
      <c r="AQ172" s="752"/>
      <c r="AR172" s="752"/>
      <c r="AS172" s="752"/>
      <c r="AT172" s="752"/>
      <c r="AU172" s="752"/>
      <c r="AV172" s="752"/>
      <c r="AW172" s="752"/>
      <c r="AX172" s="750"/>
      <c r="AY172" s="750"/>
      <c r="AZ172" s="750"/>
      <c r="BA172" s="750"/>
      <c r="BB172" s="750"/>
      <c r="BC172" s="750"/>
      <c r="BD172" s="750"/>
      <c r="BE172" s="750"/>
      <c r="BF172" s="750"/>
      <c r="BG172" s="750"/>
      <c r="BH172" s="750"/>
      <c r="BI172" s="750"/>
      <c r="BJ172" s="750"/>
      <c r="BK172" s="750"/>
      <c r="BL172" s="750"/>
      <c r="BM172" s="750"/>
      <c r="BN172" s="750"/>
      <c r="BO172" s="750"/>
      <c r="BP172" s="750"/>
      <c r="BQ172" s="750"/>
      <c r="BR172" s="750"/>
      <c r="BS172" s="750"/>
      <c r="BT172" s="750"/>
      <c r="BU172" s="750"/>
      <c r="BV172" s="750"/>
      <c r="BW172" s="750"/>
      <c r="BX172" s="750"/>
      <c r="BY172" s="750"/>
      <c r="BZ172" s="750"/>
      <c r="CA172" s="750"/>
      <c r="CB172" s="750"/>
      <c r="CC172" s="750"/>
      <c r="CD172" s="750"/>
      <c r="CE172" s="750"/>
      <c r="CF172" s="750"/>
      <c r="CG172" s="750"/>
      <c r="CH172" s="750"/>
      <c r="CI172" s="750"/>
      <c r="CJ172" s="750"/>
      <c r="CK172" s="750"/>
      <c r="CL172" s="750"/>
      <c r="CM172" s="750"/>
      <c r="CN172" s="750"/>
      <c r="CO172" s="750"/>
      <c r="CP172" s="750"/>
      <c r="CQ172" s="750"/>
      <c r="CR172" s="750"/>
      <c r="CS172" s="750"/>
      <c r="CT172" s="750"/>
      <c r="CU172" s="750"/>
      <c r="CV172" s="750"/>
      <c r="CW172" s="750"/>
      <c r="CX172" s="750"/>
      <c r="CY172" s="750"/>
      <c r="CZ172" s="750"/>
      <c r="DA172" s="750"/>
      <c r="DB172" s="750"/>
      <c r="DC172" s="750"/>
      <c r="DD172" s="750"/>
      <c r="DE172" s="750"/>
      <c r="DF172" s="750"/>
      <c r="DG172" s="750"/>
      <c r="DH172" s="750"/>
      <c r="DI172" s="750"/>
      <c r="DJ172" s="750"/>
      <c r="DK172" s="750"/>
      <c r="DL172" s="750"/>
      <c r="DM172" s="750"/>
      <c r="DN172" s="750"/>
      <c r="DO172" s="750"/>
      <c r="DP172" s="750"/>
      <c r="DQ172" s="750"/>
      <c r="DR172" s="750"/>
      <c r="DS172" s="750"/>
      <c r="DT172" s="750"/>
      <c r="DU172" s="750"/>
      <c r="DV172" s="750"/>
      <c r="DW172" s="750"/>
      <c r="DX172" s="750"/>
      <c r="DY172" s="750"/>
      <c r="DZ172" s="750"/>
      <c r="EA172" s="750"/>
      <c r="EB172" s="750"/>
      <c r="EC172" s="750"/>
      <c r="ED172" s="750"/>
      <c r="EE172" s="750"/>
      <c r="EF172" s="750"/>
      <c r="EG172" s="750"/>
    </row>
    <row r="173" spans="1:137" ht="15" customHeight="1">
      <c r="A173" s="750"/>
      <c r="B173" s="750"/>
      <c r="C173" s="750"/>
      <c r="D173" s="750"/>
      <c r="E173" s="750"/>
      <c r="F173" s="750"/>
      <c r="G173" s="750"/>
      <c r="H173" s="750"/>
      <c r="I173" s="750"/>
      <c r="J173" s="750"/>
      <c r="K173" s="750"/>
      <c r="L173" s="750"/>
      <c r="M173" s="750"/>
      <c r="N173" s="750"/>
      <c r="O173" s="750"/>
      <c r="P173" s="750"/>
      <c r="Q173" s="750"/>
      <c r="R173" s="750"/>
      <c r="S173" s="750"/>
      <c r="T173" s="750"/>
      <c r="U173" s="750"/>
      <c r="V173" s="750"/>
      <c r="W173" s="750"/>
      <c r="X173" s="750"/>
      <c r="Y173" s="750"/>
      <c r="Z173" s="750"/>
      <c r="AA173" s="750"/>
      <c r="AB173" s="750"/>
      <c r="AC173" s="750"/>
      <c r="AD173" s="750"/>
      <c r="AE173" s="750"/>
      <c r="AF173" s="750"/>
      <c r="AG173" s="752"/>
      <c r="AH173" s="752"/>
      <c r="AI173" s="752"/>
      <c r="AJ173" s="752"/>
      <c r="AK173" s="752"/>
      <c r="AL173" s="752"/>
      <c r="AM173" s="752"/>
      <c r="AN173" s="752"/>
      <c r="AO173" s="752"/>
      <c r="AP173" s="752"/>
      <c r="AQ173" s="752"/>
      <c r="AR173" s="752"/>
      <c r="AS173" s="752"/>
      <c r="AT173" s="752"/>
      <c r="AU173" s="752"/>
      <c r="AV173" s="752"/>
      <c r="AW173" s="752"/>
      <c r="AX173" s="750"/>
      <c r="AY173" s="750"/>
      <c r="AZ173" s="750"/>
      <c r="BA173" s="750"/>
      <c r="BB173" s="750"/>
      <c r="BC173" s="750"/>
      <c r="BD173" s="750"/>
      <c r="BE173" s="750"/>
      <c r="BF173" s="750"/>
      <c r="BG173" s="750"/>
      <c r="BH173" s="750"/>
      <c r="BI173" s="750"/>
      <c r="BJ173" s="750"/>
      <c r="BK173" s="750"/>
      <c r="BL173" s="750"/>
      <c r="BM173" s="750"/>
      <c r="BN173" s="750"/>
      <c r="BO173" s="750"/>
      <c r="BP173" s="750"/>
      <c r="BQ173" s="750"/>
      <c r="BR173" s="750"/>
      <c r="BS173" s="750"/>
      <c r="BT173" s="750"/>
      <c r="BU173" s="750"/>
      <c r="BV173" s="750"/>
      <c r="BW173" s="750"/>
      <c r="BX173" s="750"/>
      <c r="BY173" s="750"/>
      <c r="BZ173" s="750"/>
      <c r="CA173" s="750"/>
      <c r="CB173" s="750"/>
      <c r="CC173" s="750"/>
      <c r="CD173" s="750"/>
      <c r="CE173" s="750"/>
      <c r="CF173" s="750"/>
      <c r="CG173" s="750"/>
      <c r="CH173" s="750"/>
      <c r="CI173" s="750"/>
      <c r="CJ173" s="750"/>
      <c r="CK173" s="750"/>
      <c r="CL173" s="750"/>
      <c r="CM173" s="750"/>
      <c r="CN173" s="750"/>
      <c r="CO173" s="750"/>
      <c r="CP173" s="750"/>
      <c r="CQ173" s="750"/>
      <c r="CR173" s="750"/>
      <c r="CS173" s="750"/>
      <c r="CT173" s="750"/>
      <c r="CU173" s="750"/>
      <c r="CV173" s="750"/>
      <c r="CW173" s="750"/>
      <c r="CX173" s="750"/>
      <c r="CY173" s="750"/>
      <c r="CZ173" s="750"/>
      <c r="DA173" s="750"/>
      <c r="DB173" s="750"/>
      <c r="DC173" s="750"/>
      <c r="DD173" s="750"/>
      <c r="DE173" s="750"/>
      <c r="DF173" s="750"/>
      <c r="DG173" s="750"/>
      <c r="DH173" s="750"/>
      <c r="DI173" s="750"/>
      <c r="DJ173" s="750"/>
      <c r="DK173" s="750"/>
      <c r="DL173" s="750"/>
      <c r="DM173" s="750"/>
      <c r="DN173" s="750"/>
      <c r="DO173" s="750"/>
      <c r="DP173" s="750"/>
      <c r="DQ173" s="750"/>
      <c r="DR173" s="750"/>
      <c r="DS173" s="750"/>
      <c r="DT173" s="750"/>
      <c r="DU173" s="750"/>
      <c r="DV173" s="750"/>
      <c r="DW173" s="750"/>
      <c r="DX173" s="750"/>
      <c r="DY173" s="750"/>
      <c r="DZ173" s="750"/>
      <c r="EA173" s="750"/>
      <c r="EB173" s="750"/>
      <c r="EC173" s="750"/>
      <c r="ED173" s="750"/>
      <c r="EE173" s="750"/>
      <c r="EF173" s="750"/>
      <c r="EG173" s="750"/>
    </row>
    <row r="174" spans="1:137" ht="15" customHeight="1">
      <c r="A174" s="750"/>
      <c r="B174" s="750"/>
      <c r="C174" s="750"/>
      <c r="D174" s="750"/>
      <c r="E174" s="750"/>
      <c r="F174" s="750"/>
      <c r="G174" s="750"/>
      <c r="H174" s="750"/>
      <c r="I174" s="750"/>
      <c r="J174" s="750"/>
      <c r="K174" s="750"/>
      <c r="L174" s="750"/>
      <c r="M174" s="750"/>
      <c r="N174" s="750"/>
      <c r="O174" s="750"/>
      <c r="P174" s="750"/>
      <c r="Q174" s="750"/>
      <c r="R174" s="750"/>
      <c r="S174" s="750"/>
      <c r="T174" s="750"/>
      <c r="U174" s="750"/>
      <c r="V174" s="750"/>
      <c r="W174" s="750"/>
      <c r="X174" s="750"/>
      <c r="Y174" s="750"/>
      <c r="Z174" s="750"/>
      <c r="AA174" s="750"/>
      <c r="AB174" s="750"/>
      <c r="AC174" s="750"/>
      <c r="AD174" s="750"/>
      <c r="AE174" s="750"/>
      <c r="AF174" s="750"/>
      <c r="AG174" s="752"/>
      <c r="AH174" s="752"/>
      <c r="AI174" s="752"/>
      <c r="AJ174" s="752"/>
      <c r="AK174" s="752"/>
      <c r="AL174" s="752"/>
      <c r="AM174" s="752"/>
      <c r="AN174" s="752"/>
      <c r="AO174" s="752"/>
      <c r="AP174" s="752"/>
      <c r="AQ174" s="752"/>
      <c r="AR174" s="752"/>
      <c r="AS174" s="752"/>
      <c r="AT174" s="752"/>
      <c r="AU174" s="752"/>
      <c r="AV174" s="752"/>
      <c r="AW174" s="752"/>
      <c r="AX174" s="750"/>
      <c r="AY174" s="750"/>
      <c r="AZ174" s="750"/>
      <c r="BA174" s="750"/>
      <c r="BB174" s="750"/>
      <c r="BC174" s="750"/>
      <c r="BD174" s="750"/>
      <c r="BE174" s="750"/>
      <c r="BF174" s="750"/>
      <c r="BG174" s="750"/>
      <c r="BH174" s="750"/>
      <c r="BI174" s="750"/>
      <c r="BJ174" s="750"/>
      <c r="BK174" s="750"/>
      <c r="BL174" s="750"/>
      <c r="BM174" s="750"/>
      <c r="BN174" s="750"/>
      <c r="BO174" s="750"/>
      <c r="BP174" s="750"/>
      <c r="BQ174" s="750"/>
      <c r="BR174" s="750"/>
      <c r="BS174" s="750"/>
      <c r="BT174" s="750"/>
      <c r="BU174" s="750"/>
      <c r="BV174" s="750"/>
      <c r="BW174" s="750"/>
      <c r="BX174" s="750"/>
      <c r="BY174" s="750"/>
      <c r="BZ174" s="750"/>
      <c r="CA174" s="750"/>
      <c r="CB174" s="750"/>
      <c r="CC174" s="750"/>
      <c r="CD174" s="750"/>
      <c r="CE174" s="750"/>
      <c r="CF174" s="750"/>
      <c r="CG174" s="750"/>
      <c r="CH174" s="750"/>
      <c r="CI174" s="750"/>
      <c r="CJ174" s="750"/>
      <c r="CK174" s="750"/>
      <c r="CL174" s="750"/>
      <c r="CM174" s="750"/>
      <c r="CN174" s="750"/>
      <c r="CO174" s="750"/>
      <c r="CP174" s="750"/>
      <c r="CQ174" s="750"/>
      <c r="CR174" s="750"/>
      <c r="CS174" s="750"/>
      <c r="CT174" s="750"/>
      <c r="CU174" s="750"/>
      <c r="CV174" s="750"/>
      <c r="CW174" s="750"/>
      <c r="CX174" s="750"/>
      <c r="CY174" s="750"/>
      <c r="CZ174" s="750"/>
      <c r="DA174" s="750"/>
      <c r="DB174" s="750"/>
      <c r="DC174" s="750"/>
      <c r="DD174" s="750"/>
      <c r="DE174" s="750"/>
      <c r="DF174" s="750"/>
      <c r="DG174" s="750"/>
      <c r="DH174" s="750"/>
      <c r="DI174" s="750"/>
      <c r="DJ174" s="750"/>
      <c r="DK174" s="750"/>
      <c r="DL174" s="750"/>
      <c r="DM174" s="750"/>
      <c r="DN174" s="750"/>
      <c r="DO174" s="750"/>
      <c r="DP174" s="750"/>
      <c r="DQ174" s="750"/>
      <c r="DR174" s="750"/>
      <c r="DS174" s="750"/>
      <c r="DT174" s="750"/>
      <c r="DU174" s="750"/>
      <c r="DV174" s="750"/>
      <c r="DW174" s="750"/>
      <c r="DX174" s="750"/>
      <c r="DY174" s="750"/>
      <c r="DZ174" s="750"/>
      <c r="EA174" s="750"/>
      <c r="EB174" s="750"/>
      <c r="EC174" s="750"/>
      <c r="ED174" s="750"/>
      <c r="EE174" s="750"/>
      <c r="EF174" s="750"/>
      <c r="EG174" s="750"/>
    </row>
    <row r="175" spans="1:137" ht="15" customHeight="1">
      <c r="A175" s="750"/>
      <c r="B175" s="750"/>
      <c r="C175" s="750"/>
      <c r="D175" s="750"/>
      <c r="E175" s="750"/>
      <c r="F175" s="750"/>
      <c r="G175" s="750"/>
      <c r="H175" s="750"/>
      <c r="I175" s="750"/>
      <c r="J175" s="750"/>
      <c r="K175" s="750"/>
      <c r="L175" s="750"/>
      <c r="M175" s="750"/>
      <c r="N175" s="750"/>
      <c r="O175" s="750"/>
      <c r="P175" s="750"/>
      <c r="Q175" s="750"/>
      <c r="R175" s="750"/>
      <c r="S175" s="750"/>
      <c r="T175" s="750"/>
      <c r="U175" s="750"/>
      <c r="V175" s="750"/>
      <c r="W175" s="750"/>
      <c r="X175" s="750"/>
      <c r="Y175" s="750"/>
      <c r="Z175" s="750"/>
      <c r="AA175" s="750"/>
      <c r="AB175" s="750"/>
      <c r="AC175" s="750"/>
      <c r="AD175" s="750"/>
      <c r="AE175" s="750"/>
      <c r="AF175" s="750"/>
      <c r="AG175" s="752"/>
      <c r="AH175" s="752"/>
      <c r="AI175" s="752"/>
      <c r="AJ175" s="752"/>
      <c r="AK175" s="752"/>
      <c r="AL175" s="752"/>
      <c r="AM175" s="752"/>
      <c r="AN175" s="752"/>
      <c r="AO175" s="752"/>
      <c r="AP175" s="752"/>
      <c r="AQ175" s="752"/>
      <c r="AR175" s="752"/>
      <c r="AS175" s="752"/>
      <c r="AT175" s="752"/>
      <c r="AU175" s="752"/>
      <c r="AV175" s="752"/>
      <c r="AW175" s="752"/>
      <c r="AX175" s="750"/>
      <c r="AY175" s="750"/>
      <c r="AZ175" s="750"/>
      <c r="BA175" s="750"/>
      <c r="BB175" s="750"/>
      <c r="BC175" s="750"/>
      <c r="BD175" s="750"/>
      <c r="BE175" s="750"/>
      <c r="BF175" s="750"/>
      <c r="BG175" s="750"/>
      <c r="BH175" s="750"/>
      <c r="BI175" s="750"/>
      <c r="BJ175" s="750"/>
      <c r="BK175" s="750"/>
      <c r="BL175" s="750"/>
      <c r="BM175" s="750"/>
      <c r="BN175" s="750"/>
      <c r="BO175" s="750"/>
      <c r="BP175" s="750"/>
      <c r="BQ175" s="750"/>
      <c r="BR175" s="750"/>
      <c r="BS175" s="750"/>
      <c r="BT175" s="750"/>
      <c r="BU175" s="750"/>
      <c r="BV175" s="750"/>
      <c r="BW175" s="750"/>
      <c r="BX175" s="750"/>
      <c r="BY175" s="750"/>
      <c r="BZ175" s="750"/>
      <c r="CA175" s="750"/>
      <c r="CB175" s="750"/>
      <c r="CC175" s="750"/>
      <c r="CD175" s="750"/>
      <c r="CE175" s="750"/>
      <c r="CF175" s="750"/>
      <c r="CG175" s="750"/>
      <c r="CH175" s="750"/>
      <c r="CI175" s="750"/>
      <c r="CJ175" s="750"/>
      <c r="CK175" s="750"/>
      <c r="CL175" s="750"/>
      <c r="CM175" s="750"/>
      <c r="CN175" s="750"/>
      <c r="CO175" s="750"/>
      <c r="CP175" s="750"/>
      <c r="CQ175" s="750"/>
      <c r="CR175" s="750"/>
      <c r="CS175" s="750"/>
      <c r="CT175" s="750"/>
      <c r="CU175" s="750"/>
      <c r="CV175" s="750"/>
      <c r="CW175" s="750"/>
      <c r="CX175" s="750"/>
      <c r="CY175" s="750"/>
      <c r="CZ175" s="750"/>
      <c r="DA175" s="750"/>
      <c r="DB175" s="750"/>
      <c r="DC175" s="750"/>
      <c r="DD175" s="750"/>
      <c r="DE175" s="750"/>
      <c r="DF175" s="750"/>
      <c r="DG175" s="750"/>
      <c r="DH175" s="750"/>
      <c r="DI175" s="750"/>
      <c r="DJ175" s="750"/>
      <c r="DK175" s="750"/>
      <c r="DL175" s="750"/>
      <c r="DM175" s="750"/>
      <c r="DN175" s="750"/>
      <c r="DO175" s="750"/>
      <c r="DP175" s="750"/>
      <c r="DQ175" s="750"/>
      <c r="DR175" s="750"/>
      <c r="DS175" s="750"/>
      <c r="DT175" s="750"/>
      <c r="DU175" s="750"/>
      <c r="DV175" s="750"/>
      <c r="DW175" s="750"/>
      <c r="DX175" s="750"/>
      <c r="DY175" s="750"/>
      <c r="DZ175" s="750"/>
      <c r="EA175" s="750"/>
      <c r="EB175" s="750"/>
      <c r="EC175" s="750"/>
      <c r="ED175" s="750"/>
      <c r="EE175" s="750"/>
      <c r="EF175" s="750"/>
      <c r="EG175" s="750"/>
    </row>
  </sheetData>
  <sortState xmlns:xlrd2="http://schemas.microsoft.com/office/spreadsheetml/2017/richdata2" ref="A2:AX169">
    <sortCondition ref="E2:E169"/>
    <sortCondition ref="D2:D169"/>
  </sortState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6302-17C5-46AD-9A9C-43B3E0A18221}">
  <sheetPr>
    <tabColor theme="9" tint="-0.499984740745262"/>
  </sheetPr>
  <dimension ref="A1:DW175"/>
  <sheetViews>
    <sheetView workbookViewId="0">
      <pane xSplit="7" ySplit="1" topLeftCell="AD2" activePane="bottomRight" state="frozen"/>
      <selection pane="bottomRight" activeCell="AP49" sqref="AP2:AP49"/>
      <selection pane="bottomLeft"/>
      <selection pane="topRight"/>
    </sheetView>
  </sheetViews>
  <sheetFormatPr defaultColWidth="9.140625" defaultRowHeight="15"/>
  <cols>
    <col min="1" max="1" width="34.85546875" style="244" bestFit="1" customWidth="1"/>
    <col min="2" max="2" width="5.140625" style="244" bestFit="1" customWidth="1"/>
    <col min="3" max="3" width="9.5703125" style="242" bestFit="1" customWidth="1"/>
    <col min="4" max="4" width="5.140625" style="243" bestFit="1" customWidth="1"/>
    <col min="5" max="5" width="5.140625" style="244" bestFit="1" customWidth="1"/>
    <col min="6" max="6" width="14.5703125" style="241" bestFit="1" customWidth="1"/>
    <col min="7" max="7" width="35.140625" style="243" bestFit="1" customWidth="1"/>
    <col min="8" max="8" width="31.85546875" style="241" bestFit="1" customWidth="1"/>
    <col min="9" max="9" width="24.42578125" style="243" bestFit="1" customWidth="1"/>
    <col min="10" max="10" width="17.28515625" style="243" bestFit="1" customWidth="1"/>
    <col min="11" max="11" width="5.28515625" style="244" bestFit="1" customWidth="1"/>
    <col min="12" max="12" width="6.5703125" style="244" bestFit="1" customWidth="1"/>
    <col min="13" max="13" width="35.28515625" style="243" bestFit="1" customWidth="1"/>
    <col min="14" max="14" width="17.42578125" style="225" customWidth="1"/>
    <col min="15" max="15" width="16.28515625" style="243" bestFit="1" customWidth="1"/>
    <col min="16" max="16" width="14.140625" style="243" bestFit="1" customWidth="1"/>
    <col min="17" max="17" width="56.28515625" style="243" bestFit="1" customWidth="1"/>
    <col min="18" max="18" width="15.28515625" style="243" bestFit="1" customWidth="1"/>
    <col min="19" max="19" width="5.28515625" style="244" bestFit="1" customWidth="1"/>
    <col min="20" max="20" width="6.28515625" style="244" bestFit="1" customWidth="1"/>
    <col min="21" max="21" width="7.5703125" style="243" bestFit="1" customWidth="1"/>
    <col min="22" max="22" width="13" style="243" bestFit="1" customWidth="1"/>
    <col min="23" max="23" width="6.7109375" style="243" bestFit="1" customWidth="1"/>
    <col min="24" max="24" width="1.28515625" style="245" bestFit="1" customWidth="1"/>
    <col min="25" max="25" width="6" style="243" bestFit="1" customWidth="1"/>
    <col min="26" max="26" width="6.140625" style="242" bestFit="1" customWidth="1"/>
    <col min="27" max="27" width="4.7109375" style="242" bestFit="1" customWidth="1"/>
    <col min="28" max="28" width="21.5703125" style="243" bestFit="1" customWidth="1"/>
    <col min="29" max="29" width="14.42578125" style="244" bestFit="1" customWidth="1"/>
    <col min="30" max="30" width="14.7109375" style="244" bestFit="1" customWidth="1"/>
    <col min="31" max="31" width="12.28515625" style="244" bestFit="1" customWidth="1"/>
    <col min="32" max="32" width="1.28515625" style="246" bestFit="1" customWidth="1"/>
    <col min="33" max="33" width="6.140625" style="243" bestFit="1" customWidth="1"/>
    <col min="34" max="34" width="4" style="243" bestFit="1" customWidth="1"/>
    <col min="35" max="35" width="3.85546875" style="243" bestFit="1" customWidth="1"/>
    <col min="36" max="36" width="5.28515625" style="243" bestFit="1" customWidth="1"/>
    <col min="37" max="37" width="4" style="243" bestFit="1" customWidth="1"/>
    <col min="38" max="38" width="1.28515625" style="246" bestFit="1" customWidth="1"/>
    <col min="39" max="39" width="3.42578125" style="244" bestFit="1" customWidth="1"/>
    <col min="40" max="40" width="3" style="244" bestFit="1" customWidth="1"/>
    <col min="41" max="41" width="69.42578125" style="241" bestFit="1" customWidth="1"/>
    <col min="42" max="42" width="5" style="244" bestFit="1" customWidth="1"/>
    <col min="43" max="43" width="2" style="244" bestFit="1" customWidth="1"/>
    <col min="44" max="44" width="1.28515625" style="246" bestFit="1" customWidth="1"/>
    <col min="45" max="45" width="46.5703125" style="243" bestFit="1" customWidth="1"/>
    <col min="46" max="46" width="1.28515625" style="243" bestFit="1" customWidth="1"/>
    <col min="47" max="47" width="2" style="244" bestFit="1" customWidth="1"/>
    <col min="48" max="48" width="3.28515625" style="244" bestFit="1" customWidth="1"/>
    <col min="49" max="49" width="9.140625" style="243" bestFit="1" customWidth="1"/>
    <col min="50" max="50" width="4" style="243" customWidth="1"/>
    <col min="51" max="51" width="14.28515625" style="243" bestFit="1" customWidth="1"/>
    <col min="52" max="52" width="9.140625" style="243" bestFit="1" customWidth="1"/>
    <col min="53" max="53" width="44.5703125" style="241" bestFit="1" customWidth="1"/>
    <col min="54" max="16384" width="9.140625" style="243"/>
  </cols>
  <sheetData>
    <row r="1" spans="1:127" s="209" customFormat="1">
      <c r="A1" s="255" t="s">
        <v>0</v>
      </c>
      <c r="B1" s="255" t="s">
        <v>2666</v>
      </c>
      <c r="C1" s="206" t="s">
        <v>2667</v>
      </c>
      <c r="D1" s="207" t="s">
        <v>2668</v>
      </c>
      <c r="E1" s="207" t="s">
        <v>3</v>
      </c>
      <c r="F1" s="208" t="s">
        <v>6</v>
      </c>
      <c r="G1" s="209" t="s">
        <v>2669</v>
      </c>
      <c r="H1" s="208" t="s">
        <v>2670</v>
      </c>
      <c r="I1" s="209" t="s">
        <v>9</v>
      </c>
      <c r="J1" s="208" t="s">
        <v>10</v>
      </c>
      <c r="K1" s="207" t="s">
        <v>11</v>
      </c>
      <c r="L1" s="207" t="s">
        <v>12</v>
      </c>
      <c r="M1" s="760" t="s">
        <v>2671</v>
      </c>
      <c r="N1" s="210" t="s">
        <v>2672</v>
      </c>
      <c r="O1" s="209" t="s">
        <v>14</v>
      </c>
      <c r="P1" s="209" t="s">
        <v>15</v>
      </c>
      <c r="Q1" s="470" t="s">
        <v>16</v>
      </c>
      <c r="R1" s="209" t="s">
        <v>17</v>
      </c>
      <c r="S1" s="207" t="s">
        <v>11</v>
      </c>
      <c r="T1" s="207" t="s">
        <v>12</v>
      </c>
      <c r="U1" s="209" t="s">
        <v>18</v>
      </c>
      <c r="V1" s="546" t="s">
        <v>19</v>
      </c>
      <c r="W1" s="211" t="s">
        <v>20</v>
      </c>
      <c r="X1" s="212" t="s">
        <v>3875</v>
      </c>
      <c r="Y1" s="206" t="s">
        <v>3876</v>
      </c>
      <c r="Z1" s="206" t="s">
        <v>21</v>
      </c>
      <c r="AA1" s="206" t="s">
        <v>22</v>
      </c>
      <c r="AB1" s="206" t="s">
        <v>3877</v>
      </c>
      <c r="AC1" s="206" t="s">
        <v>3878</v>
      </c>
      <c r="AD1" s="207" t="s">
        <v>3879</v>
      </c>
      <c r="AE1" s="207" t="s">
        <v>3880</v>
      </c>
      <c r="AF1" s="212" t="s">
        <v>3875</v>
      </c>
      <c r="AG1" s="207" t="s">
        <v>3881</v>
      </c>
      <c r="AH1" s="207" t="s">
        <v>28</v>
      </c>
      <c r="AI1" s="213" t="s">
        <v>29</v>
      </c>
      <c r="AJ1" s="213" t="s">
        <v>30</v>
      </c>
      <c r="AK1" s="213" t="s">
        <v>3882</v>
      </c>
      <c r="AL1" s="212" t="s">
        <v>3875</v>
      </c>
      <c r="AM1" s="255" t="s">
        <v>3883</v>
      </c>
      <c r="AN1" s="255" t="s">
        <v>3884</v>
      </c>
      <c r="AO1" s="208" t="s">
        <v>3885</v>
      </c>
      <c r="AP1" s="207" t="s">
        <v>2673</v>
      </c>
      <c r="AQ1" s="207"/>
      <c r="AR1" s="212" t="s">
        <v>3875</v>
      </c>
      <c r="AS1" s="214"/>
      <c r="AT1" s="212" t="s">
        <v>3875</v>
      </c>
      <c r="AU1" s="215"/>
      <c r="AV1" s="215"/>
      <c r="AW1" s="214"/>
      <c r="AX1" s="214"/>
      <c r="AY1" s="214"/>
      <c r="AZ1" s="214"/>
      <c r="BA1" s="216"/>
      <c r="BB1" s="214"/>
      <c r="BC1" s="214"/>
      <c r="BD1" s="214"/>
      <c r="BE1" s="214"/>
      <c r="BF1" s="214"/>
      <c r="BG1" s="214"/>
      <c r="BH1" s="214"/>
      <c r="BI1" s="214"/>
      <c r="BJ1" s="214"/>
      <c r="BK1" s="214"/>
      <c r="BL1" s="214"/>
      <c r="BM1" s="214"/>
      <c r="BN1" s="214"/>
      <c r="BO1" s="214"/>
      <c r="BP1" s="214"/>
      <c r="BQ1" s="214"/>
      <c r="BR1" s="214"/>
      <c r="BS1" s="214"/>
      <c r="BT1" s="214"/>
      <c r="BU1" s="214"/>
      <c r="BV1" s="214"/>
      <c r="BW1" s="214"/>
      <c r="BX1" s="214"/>
      <c r="BY1" s="214"/>
      <c r="BZ1" s="214"/>
      <c r="CA1" s="214"/>
      <c r="CB1" s="214"/>
      <c r="CC1" s="214"/>
      <c r="CD1" s="214"/>
      <c r="CE1" s="214"/>
      <c r="CF1" s="214"/>
      <c r="CG1" s="214"/>
      <c r="CH1" s="214"/>
      <c r="CI1" s="214"/>
      <c r="CJ1" s="214"/>
      <c r="CK1" s="214"/>
      <c r="CL1" s="214"/>
      <c r="CM1" s="214"/>
      <c r="CN1" s="214"/>
      <c r="CO1" s="214"/>
      <c r="CP1" s="214"/>
      <c r="CQ1" s="214"/>
      <c r="CR1" s="214"/>
      <c r="CS1" s="214"/>
      <c r="CT1" s="214"/>
      <c r="CU1" s="214"/>
      <c r="CV1" s="214"/>
      <c r="CW1" s="214"/>
      <c r="CX1" s="214"/>
      <c r="CY1" s="214"/>
      <c r="CZ1" s="214"/>
      <c r="DA1" s="214"/>
      <c r="DB1" s="214"/>
      <c r="DC1" s="214"/>
      <c r="DD1" s="214"/>
      <c r="DE1" s="214"/>
      <c r="DF1" s="214"/>
      <c r="DG1" s="214"/>
      <c r="DH1" s="214"/>
      <c r="DI1" s="214"/>
      <c r="DJ1" s="214"/>
      <c r="DK1" s="214"/>
      <c r="DL1" s="214"/>
      <c r="DM1" s="214"/>
      <c r="DN1" s="214"/>
      <c r="DO1" s="214"/>
      <c r="DP1" s="214"/>
      <c r="DQ1" s="214"/>
      <c r="DR1" s="214"/>
      <c r="DS1" s="214"/>
      <c r="DT1" s="214"/>
      <c r="DU1" s="214"/>
      <c r="DV1" s="214"/>
      <c r="DW1" s="214"/>
    </row>
    <row r="2" spans="1:127" s="247" customFormat="1">
      <c r="A2" s="715" t="s">
        <v>56</v>
      </c>
      <c r="B2" s="715" t="s">
        <v>179</v>
      </c>
      <c r="C2" s="761" t="s">
        <v>56</v>
      </c>
      <c r="D2" s="715"/>
      <c r="E2" s="715"/>
      <c r="F2" s="762" t="s">
        <v>3886</v>
      </c>
      <c r="G2" s="763" t="s">
        <v>3887</v>
      </c>
      <c r="H2" s="762"/>
      <c r="I2" s="763" t="s">
        <v>3888</v>
      </c>
      <c r="J2" s="762" t="s">
        <v>3889</v>
      </c>
      <c r="K2" s="715" t="s">
        <v>308</v>
      </c>
      <c r="L2" s="715">
        <v>30830</v>
      </c>
      <c r="M2" s="764" t="s">
        <v>3890</v>
      </c>
      <c r="N2" s="763"/>
      <c r="O2" s="763" t="s">
        <v>1307</v>
      </c>
      <c r="P2" s="765" t="s">
        <v>3891</v>
      </c>
      <c r="Q2" s="22" t="s">
        <v>3892</v>
      </c>
      <c r="R2" s="766" t="s">
        <v>3889</v>
      </c>
      <c r="S2" s="715" t="s">
        <v>308</v>
      </c>
      <c r="T2" s="715">
        <v>30830</v>
      </c>
      <c r="U2" s="763"/>
      <c r="V2" s="767" t="s">
        <v>3893</v>
      </c>
      <c r="W2" s="768"/>
      <c r="X2" s="748"/>
      <c r="Y2" s="761"/>
      <c r="Z2" s="761">
        <v>623</v>
      </c>
      <c r="AA2" s="761">
        <v>626</v>
      </c>
      <c r="AB2" s="761"/>
      <c r="AC2" s="761"/>
      <c r="AD2" s="715" t="s">
        <v>2718</v>
      </c>
      <c r="AE2" s="219" t="s">
        <v>280</v>
      </c>
      <c r="AF2" s="748"/>
      <c r="AG2" s="715"/>
      <c r="AH2" s="715"/>
      <c r="AI2" s="769"/>
      <c r="AJ2" s="769"/>
      <c r="AK2" s="769"/>
      <c r="AL2" s="748"/>
      <c r="AM2" s="715" t="s">
        <v>179</v>
      </c>
      <c r="AN2" s="715" t="s">
        <v>179</v>
      </c>
      <c r="AO2" s="359" t="s">
        <v>3894</v>
      </c>
      <c r="AP2" s="219" t="s">
        <v>179</v>
      </c>
      <c r="AQ2" s="715" t="s">
        <v>179</v>
      </c>
      <c r="AR2" s="748"/>
      <c r="AS2" s="763" t="str">
        <f>I2&amp;","&amp;" "&amp;J2&amp;","&amp;" "&amp;K2&amp;" "&amp;L2</f>
        <v>1057 Burke Veterans Pkwy, Waynesboro, GA 30830</v>
      </c>
      <c r="AT2" s="748"/>
      <c r="AU2" s="715">
        <v>3</v>
      </c>
      <c r="AV2" s="715"/>
      <c r="AW2" s="763"/>
      <c r="AX2" s="763"/>
      <c r="AY2" s="763"/>
      <c r="AZ2" s="763"/>
      <c r="BA2" s="762"/>
      <c r="BB2" s="763"/>
      <c r="BC2" s="763"/>
      <c r="BD2" s="763"/>
      <c r="BE2" s="763"/>
      <c r="BF2" s="763"/>
      <c r="BG2" s="763"/>
      <c r="BH2" s="763"/>
      <c r="BI2" s="763"/>
      <c r="BJ2" s="763"/>
      <c r="BK2" s="763"/>
      <c r="BL2" s="763"/>
      <c r="BM2" s="763"/>
      <c r="BN2" s="763"/>
      <c r="BO2" s="763"/>
      <c r="BP2" s="763"/>
      <c r="BQ2" s="763"/>
      <c r="BR2" s="763"/>
      <c r="BS2" s="763"/>
      <c r="BT2" s="763"/>
      <c r="BU2" s="763"/>
      <c r="BV2" s="763"/>
      <c r="BW2" s="763"/>
      <c r="BX2" s="763"/>
      <c r="BY2" s="763"/>
      <c r="BZ2" s="763"/>
      <c r="CA2" s="763"/>
      <c r="CB2" s="763"/>
      <c r="CC2" s="763"/>
      <c r="CD2" s="763"/>
      <c r="CE2" s="763"/>
      <c r="CF2" s="763"/>
      <c r="CG2" s="763"/>
      <c r="CH2" s="763"/>
      <c r="CI2" s="763"/>
      <c r="CJ2" s="763"/>
      <c r="CK2" s="763"/>
      <c r="CL2" s="763"/>
      <c r="CM2" s="763"/>
      <c r="CN2" s="763"/>
      <c r="CO2" s="763"/>
      <c r="CP2" s="763"/>
      <c r="CQ2" s="763"/>
      <c r="CR2" s="763"/>
      <c r="CS2" s="763"/>
      <c r="CT2" s="763"/>
      <c r="CU2" s="763"/>
      <c r="CV2" s="763"/>
      <c r="CW2" s="763"/>
      <c r="CX2" s="763"/>
      <c r="CY2" s="763"/>
      <c r="CZ2" s="763"/>
      <c r="DA2" s="763"/>
      <c r="DB2" s="763"/>
      <c r="DC2" s="763"/>
      <c r="DD2" s="763"/>
      <c r="DE2" s="763"/>
      <c r="DF2" s="763"/>
      <c r="DG2" s="763"/>
      <c r="DH2" s="763"/>
      <c r="DI2" s="763"/>
      <c r="DJ2" s="763"/>
      <c r="DK2" s="763"/>
      <c r="DL2" s="763"/>
      <c r="DM2" s="763"/>
      <c r="DN2" s="763"/>
      <c r="DO2" s="763"/>
      <c r="DP2" s="763"/>
      <c r="DQ2" s="763"/>
      <c r="DR2" s="763"/>
      <c r="DS2" s="763"/>
      <c r="DT2" s="763"/>
      <c r="DU2" s="763"/>
      <c r="DV2" s="763"/>
      <c r="DW2" s="763"/>
    </row>
    <row r="3" spans="1:127" s="221" customFormat="1">
      <c r="A3" s="219" t="s">
        <v>56</v>
      </c>
      <c r="B3" s="715" t="s">
        <v>179</v>
      </c>
      <c r="C3" s="218" t="s">
        <v>56</v>
      </c>
      <c r="D3" s="219"/>
      <c r="E3" s="219"/>
      <c r="F3" s="217" t="s">
        <v>3895</v>
      </c>
      <c r="G3" s="221" t="s">
        <v>3896</v>
      </c>
      <c r="H3" s="217" t="s">
        <v>3897</v>
      </c>
      <c r="I3" s="221" t="s">
        <v>3898</v>
      </c>
      <c r="J3" s="217" t="s">
        <v>3899</v>
      </c>
      <c r="K3" s="219" t="s">
        <v>146</v>
      </c>
      <c r="L3" s="219">
        <v>12302</v>
      </c>
      <c r="M3" s="764" t="s">
        <v>3900</v>
      </c>
      <c r="O3" s="221" t="s">
        <v>3901</v>
      </c>
      <c r="P3" s="221" t="s">
        <v>3902</v>
      </c>
      <c r="Q3" s="609" t="s">
        <v>3903</v>
      </c>
      <c r="R3" s="221" t="s">
        <v>3904</v>
      </c>
      <c r="S3" s="219" t="s">
        <v>146</v>
      </c>
      <c r="T3" s="219">
        <v>12019</v>
      </c>
      <c r="V3" s="547" t="s">
        <v>3905</v>
      </c>
      <c r="W3" s="222"/>
      <c r="X3" s="223"/>
      <c r="Y3" s="218"/>
      <c r="Z3" s="218">
        <v>630</v>
      </c>
      <c r="AA3" s="218">
        <v>703</v>
      </c>
      <c r="AB3" s="218"/>
      <c r="AC3" s="218"/>
      <c r="AD3" s="219" t="s">
        <v>2692</v>
      </c>
      <c r="AE3" s="219" t="s">
        <v>280</v>
      </c>
      <c r="AF3" s="223"/>
      <c r="AG3" s="219"/>
      <c r="AH3" s="219"/>
      <c r="AI3" s="224"/>
      <c r="AJ3" s="224"/>
      <c r="AK3" s="224"/>
      <c r="AL3" s="223"/>
      <c r="AM3" s="219" t="s">
        <v>179</v>
      </c>
      <c r="AN3" s="219" t="s">
        <v>179</v>
      </c>
      <c r="AO3" s="359" t="s">
        <v>3906</v>
      </c>
      <c r="AP3" s="219" t="s">
        <v>179</v>
      </c>
      <c r="AQ3" s="219"/>
      <c r="AR3" s="223"/>
      <c r="AS3" s="763" t="str">
        <f>I3&amp;","&amp;" "&amp;J3&amp;","&amp;" "&amp;K3&amp;" "&amp;L3</f>
        <v>Jason Morris Way, East Glenville, NY 12302</v>
      </c>
      <c r="AT3" s="223"/>
      <c r="AU3" s="219">
        <v>4</v>
      </c>
      <c r="AV3" s="219"/>
      <c r="BA3" s="217"/>
    </row>
    <row r="4" spans="1:127" s="247" customFormat="1" ht="15.75">
      <c r="A4" s="715" t="s">
        <v>56</v>
      </c>
      <c r="B4" s="715" t="s">
        <v>179</v>
      </c>
      <c r="C4" s="761" t="s">
        <v>56</v>
      </c>
      <c r="D4" s="715"/>
      <c r="E4" s="715"/>
      <c r="F4" s="763" t="s">
        <v>3907</v>
      </c>
      <c r="G4" s="763" t="s">
        <v>2284</v>
      </c>
      <c r="H4" s="762"/>
      <c r="I4" s="763" t="s">
        <v>3908</v>
      </c>
      <c r="J4" s="762" t="s">
        <v>925</v>
      </c>
      <c r="K4" s="715" t="s">
        <v>248</v>
      </c>
      <c r="L4" s="715">
        <v>43205</v>
      </c>
      <c r="M4" s="537" t="s">
        <v>2288</v>
      </c>
      <c r="N4" s="394"/>
      <c r="O4" s="763" t="s">
        <v>2289</v>
      </c>
      <c r="P4" s="763" t="s">
        <v>2290</v>
      </c>
      <c r="Q4" s="763" t="s">
        <v>3909</v>
      </c>
      <c r="R4" s="763" t="s">
        <v>2292</v>
      </c>
      <c r="S4" s="715" t="s">
        <v>248</v>
      </c>
      <c r="T4" s="770">
        <v>43065</v>
      </c>
      <c r="U4" s="394"/>
      <c r="V4" s="763" t="s">
        <v>2293</v>
      </c>
      <c r="W4" s="768"/>
      <c r="X4" s="748"/>
      <c r="Y4" s="761"/>
      <c r="Z4" s="761">
        <v>623</v>
      </c>
      <c r="AA4" s="761">
        <v>626</v>
      </c>
      <c r="AB4" s="761"/>
      <c r="AC4" s="761"/>
      <c r="AD4" s="715" t="s">
        <v>2718</v>
      </c>
      <c r="AE4" s="219" t="s">
        <v>280</v>
      </c>
      <c r="AF4" s="748"/>
      <c r="AG4" s="715"/>
      <c r="AH4" s="715"/>
      <c r="AI4" s="769"/>
      <c r="AJ4" s="769"/>
      <c r="AK4" s="769"/>
      <c r="AL4" s="748"/>
      <c r="AM4" s="715" t="s">
        <v>179</v>
      </c>
      <c r="AN4" s="715" t="s">
        <v>179</v>
      </c>
      <c r="AO4" s="359" t="s">
        <v>3910</v>
      </c>
      <c r="AP4" s="219" t="s">
        <v>179</v>
      </c>
      <c r="AQ4" s="715"/>
      <c r="AR4" s="748"/>
      <c r="AS4" s="763" t="str">
        <f>I4&amp;","&amp;" "&amp;J4&amp;","&amp;" "&amp;K4&amp;" "&amp;L4</f>
        <v>276 S. Nelson Rd., Columbus, OH 43205</v>
      </c>
      <c r="AT4" s="748"/>
      <c r="AU4" s="715">
        <v>3</v>
      </c>
      <c r="AV4" s="715"/>
      <c r="AW4" s="763"/>
      <c r="AX4" s="763"/>
      <c r="AY4" s="763"/>
      <c r="AZ4" s="763"/>
      <c r="BA4" s="762"/>
      <c r="BB4" s="763"/>
      <c r="BC4" s="763"/>
      <c r="BD4" s="763"/>
      <c r="BE4" s="763"/>
      <c r="BF4" s="763"/>
      <c r="BG4" s="763"/>
      <c r="BH4" s="763"/>
      <c r="BI4" s="763"/>
      <c r="BJ4" s="763"/>
      <c r="BK4" s="763"/>
      <c r="BL4" s="763"/>
      <c r="BM4" s="763"/>
      <c r="BN4" s="763"/>
      <c r="BO4" s="763"/>
      <c r="BP4" s="763"/>
      <c r="BQ4" s="763"/>
      <c r="BR4" s="763"/>
      <c r="BS4" s="763"/>
      <c r="BT4" s="763"/>
      <c r="BU4" s="763"/>
      <c r="BV4" s="763"/>
      <c r="BW4" s="763"/>
      <c r="BX4" s="763"/>
      <c r="BY4" s="763"/>
      <c r="BZ4" s="763"/>
      <c r="CA4" s="763"/>
      <c r="CB4" s="763"/>
      <c r="CC4" s="763"/>
      <c r="CD4" s="763"/>
      <c r="CE4" s="763"/>
      <c r="CF4" s="763"/>
      <c r="CG4" s="763"/>
      <c r="CH4" s="763"/>
      <c r="CI4" s="763"/>
      <c r="CJ4" s="763"/>
      <c r="CK4" s="763"/>
      <c r="CL4" s="763"/>
      <c r="CM4" s="763"/>
      <c r="CN4" s="763"/>
      <c r="CO4" s="763"/>
      <c r="CP4" s="763"/>
      <c r="CQ4" s="763"/>
      <c r="CR4" s="763"/>
      <c r="CS4" s="763"/>
      <c r="CT4" s="763"/>
      <c r="CU4" s="763"/>
      <c r="CV4" s="763"/>
      <c r="CW4" s="763"/>
      <c r="CX4" s="763"/>
      <c r="CY4" s="763"/>
      <c r="CZ4" s="763"/>
      <c r="DA4" s="763"/>
      <c r="DB4" s="763"/>
      <c r="DC4" s="763"/>
      <c r="DD4" s="763"/>
      <c r="DE4" s="763"/>
      <c r="DF4" s="763"/>
      <c r="DG4" s="763"/>
      <c r="DH4" s="763"/>
      <c r="DI4" s="763"/>
      <c r="DJ4" s="763"/>
      <c r="DK4" s="763"/>
      <c r="DL4" s="763"/>
      <c r="DM4" s="763"/>
      <c r="DN4" s="763"/>
      <c r="DO4" s="763"/>
      <c r="DP4" s="763"/>
      <c r="DQ4" s="763"/>
      <c r="DR4" s="763"/>
      <c r="DS4" s="763"/>
      <c r="DT4" s="763"/>
      <c r="DU4" s="763"/>
      <c r="DV4" s="763"/>
      <c r="DW4" s="763"/>
    </row>
    <row r="5" spans="1:127" s="209" customFormat="1">
      <c r="A5" s="219" t="s">
        <v>56</v>
      </c>
      <c r="B5" s="715" t="s">
        <v>179</v>
      </c>
      <c r="C5" s="218" t="s">
        <v>56</v>
      </c>
      <c r="D5" s="219"/>
      <c r="E5" s="219"/>
      <c r="F5" s="217" t="s">
        <v>3911</v>
      </c>
      <c r="G5" s="217" t="s">
        <v>3912</v>
      </c>
      <c r="H5" s="217"/>
      <c r="I5" s="217" t="s">
        <v>3913</v>
      </c>
      <c r="J5" s="217" t="s">
        <v>3914</v>
      </c>
      <c r="K5" s="219" t="s">
        <v>712</v>
      </c>
      <c r="L5" s="220">
        <v>29579</v>
      </c>
      <c r="M5" s="771" t="s">
        <v>3915</v>
      </c>
      <c r="N5" s="221"/>
      <c r="O5" s="217" t="s">
        <v>3916</v>
      </c>
      <c r="P5" s="217" t="s">
        <v>3917</v>
      </c>
      <c r="Q5" s="707" t="s">
        <v>3918</v>
      </c>
      <c r="R5" s="217" t="s">
        <v>3919</v>
      </c>
      <c r="S5" s="219" t="s">
        <v>712</v>
      </c>
      <c r="T5" s="220">
        <v>29566</v>
      </c>
      <c r="U5" s="217"/>
      <c r="V5" s="547" t="s">
        <v>3920</v>
      </c>
      <c r="W5" s="222"/>
      <c r="X5" s="223"/>
      <c r="Y5" s="218"/>
      <c r="Z5" s="218">
        <v>616</v>
      </c>
      <c r="AA5" s="218">
        <v>619</v>
      </c>
      <c r="AB5" s="218"/>
      <c r="AC5" s="218"/>
      <c r="AD5" s="219" t="s">
        <v>2684</v>
      </c>
      <c r="AE5" s="219" t="s">
        <v>280</v>
      </c>
      <c r="AF5" s="223"/>
      <c r="AG5" s="219"/>
      <c r="AH5" s="219"/>
      <c r="AI5" s="224"/>
      <c r="AJ5" s="224"/>
      <c r="AK5" s="224"/>
      <c r="AL5" s="223"/>
      <c r="AM5" s="219" t="s">
        <v>179</v>
      </c>
      <c r="AN5" s="219" t="s">
        <v>179</v>
      </c>
      <c r="AO5" s="359" t="s">
        <v>3921</v>
      </c>
      <c r="AP5" s="219" t="s">
        <v>179</v>
      </c>
      <c r="AQ5" s="219"/>
      <c r="AR5" s="223"/>
      <c r="AS5" s="763" t="str">
        <f>I5&amp;","&amp;" "&amp;J5&amp;","&amp;" "&amp;K5&amp;" "&amp;L5</f>
        <v>700 Gardner Lacy Rd., Myrtle Beach, SC 29579</v>
      </c>
      <c r="AT5" s="223"/>
      <c r="AU5" s="226">
        <v>1</v>
      </c>
      <c r="AV5" s="226"/>
      <c r="AW5" s="225"/>
      <c r="AX5" s="225"/>
      <c r="AY5" s="225"/>
      <c r="AZ5" s="225"/>
      <c r="BA5" s="227"/>
      <c r="BB5" s="225"/>
      <c r="BC5" s="225"/>
      <c r="BD5" s="225"/>
      <c r="BE5" s="225"/>
      <c r="BF5" s="225"/>
      <c r="BG5" s="225"/>
      <c r="BH5" s="225"/>
      <c r="BI5" s="225"/>
      <c r="BJ5" s="225"/>
      <c r="BK5" s="225"/>
      <c r="BL5" s="225"/>
      <c r="BM5" s="225"/>
      <c r="BN5" s="225"/>
      <c r="BO5" s="225"/>
      <c r="BP5" s="225"/>
      <c r="BQ5" s="225"/>
      <c r="BR5" s="225"/>
      <c r="BS5" s="225"/>
      <c r="BT5" s="225"/>
      <c r="BU5" s="225"/>
      <c r="BV5" s="225"/>
      <c r="BW5" s="225"/>
      <c r="BX5" s="225"/>
      <c r="BY5" s="225"/>
      <c r="BZ5" s="225"/>
      <c r="CA5" s="225"/>
      <c r="CB5" s="225"/>
      <c r="CC5" s="225"/>
      <c r="CD5" s="225"/>
      <c r="CE5" s="225"/>
      <c r="CF5" s="225"/>
      <c r="CG5" s="225"/>
      <c r="CH5" s="225"/>
      <c r="CI5" s="225"/>
      <c r="CJ5" s="225"/>
      <c r="CK5" s="225"/>
      <c r="CL5" s="225"/>
      <c r="CM5" s="225"/>
      <c r="CN5" s="225"/>
      <c r="CO5" s="225"/>
      <c r="CP5" s="225"/>
      <c r="CQ5" s="225"/>
      <c r="CR5" s="225"/>
      <c r="CS5" s="225"/>
      <c r="CT5" s="225"/>
      <c r="CU5" s="225"/>
      <c r="CV5" s="225"/>
      <c r="CW5" s="225"/>
      <c r="CX5" s="225"/>
      <c r="CY5" s="225"/>
      <c r="CZ5" s="225"/>
      <c r="DA5" s="225"/>
      <c r="DB5" s="225"/>
      <c r="DC5" s="225"/>
      <c r="DD5" s="225"/>
      <c r="DE5" s="225"/>
      <c r="DF5" s="225"/>
      <c r="DG5" s="225"/>
      <c r="DH5" s="225"/>
      <c r="DI5" s="225"/>
      <c r="DJ5" s="225"/>
      <c r="DK5" s="225"/>
      <c r="DL5" s="225"/>
      <c r="DM5" s="225"/>
      <c r="DN5" s="225"/>
      <c r="DO5" s="225"/>
      <c r="DP5" s="225"/>
      <c r="DQ5" s="225"/>
      <c r="DR5" s="225"/>
      <c r="DS5" s="225"/>
      <c r="DT5" s="225"/>
      <c r="DU5" s="225"/>
      <c r="DV5" s="225"/>
      <c r="DW5" s="225"/>
    </row>
    <row r="6" spans="1:127" s="209" customFormat="1">
      <c r="A6" s="219" t="s">
        <v>56</v>
      </c>
      <c r="B6" s="715" t="s">
        <v>179</v>
      </c>
      <c r="C6" s="218" t="s">
        <v>56</v>
      </c>
      <c r="D6" s="219"/>
      <c r="E6" s="219"/>
      <c r="F6" s="217" t="s">
        <v>3922</v>
      </c>
      <c r="G6" s="217" t="s">
        <v>3923</v>
      </c>
      <c r="H6" s="217" t="s">
        <v>3924</v>
      </c>
      <c r="I6" s="217" t="s">
        <v>3925</v>
      </c>
      <c r="J6" s="217" t="s">
        <v>3926</v>
      </c>
      <c r="K6" s="219" t="s">
        <v>3927</v>
      </c>
      <c r="L6" s="220">
        <v>59802</v>
      </c>
      <c r="M6" s="537" t="s">
        <v>3928</v>
      </c>
      <c r="N6" s="221"/>
      <c r="O6" s="217" t="s">
        <v>3929</v>
      </c>
      <c r="P6" s="217" t="s">
        <v>3930</v>
      </c>
      <c r="Q6" s="217" t="s">
        <v>3931</v>
      </c>
      <c r="R6" s="217" t="s">
        <v>3932</v>
      </c>
      <c r="S6" s="219" t="s">
        <v>3927</v>
      </c>
      <c r="T6" s="220">
        <v>59834</v>
      </c>
      <c r="U6" s="217"/>
      <c r="V6" s="660" t="s">
        <v>3933</v>
      </c>
      <c r="W6" s="222"/>
      <c r="X6" s="223"/>
      <c r="Y6" s="218"/>
      <c r="Z6" s="218">
        <v>714</v>
      </c>
      <c r="AA6" s="218">
        <v>717</v>
      </c>
      <c r="AB6" s="218"/>
      <c r="AC6" s="218"/>
      <c r="AD6" s="219" t="s">
        <v>2715</v>
      </c>
      <c r="AE6" s="219" t="s">
        <v>280</v>
      </c>
      <c r="AF6" s="223"/>
      <c r="AG6" s="219"/>
      <c r="AH6" s="219"/>
      <c r="AI6" s="224"/>
      <c r="AJ6" s="224"/>
      <c r="AK6" s="224"/>
      <c r="AL6" s="223"/>
      <c r="AM6" s="219" t="s">
        <v>179</v>
      </c>
      <c r="AN6" s="219" t="s">
        <v>179</v>
      </c>
      <c r="AO6" s="359" t="s">
        <v>3934</v>
      </c>
      <c r="AP6" s="219" t="s">
        <v>179</v>
      </c>
      <c r="AQ6" s="219"/>
      <c r="AR6" s="223"/>
      <c r="AS6" s="763" t="str">
        <f>I6&amp;","&amp;" "&amp;J6&amp;","&amp;" "&amp;K6&amp;" "&amp;L6</f>
        <v>1500 Lincoln Hills Dr., Missoula, MT 59802</v>
      </c>
      <c r="AT6" s="223"/>
      <c r="AU6" s="226"/>
      <c r="AV6" s="226"/>
      <c r="AW6" s="225"/>
      <c r="AX6" s="225"/>
      <c r="AY6" s="225"/>
      <c r="AZ6" s="225"/>
      <c r="BA6" s="227"/>
      <c r="BB6" s="225"/>
      <c r="BC6" s="225"/>
      <c r="BD6" s="225"/>
      <c r="BE6" s="225"/>
      <c r="BF6" s="225"/>
      <c r="BG6" s="225"/>
      <c r="BH6" s="225"/>
      <c r="BI6" s="225"/>
      <c r="BJ6" s="225"/>
      <c r="BK6" s="225"/>
      <c r="BL6" s="225"/>
      <c r="BM6" s="225"/>
      <c r="BN6" s="225"/>
      <c r="BO6" s="225"/>
      <c r="BP6" s="225"/>
      <c r="BQ6" s="225"/>
      <c r="BR6" s="225"/>
      <c r="BS6" s="225"/>
      <c r="BT6" s="225"/>
      <c r="BU6" s="225"/>
      <c r="BV6" s="225"/>
      <c r="BW6" s="225"/>
      <c r="BX6" s="225"/>
      <c r="BY6" s="225"/>
      <c r="BZ6" s="225"/>
      <c r="CA6" s="225"/>
      <c r="CB6" s="225"/>
      <c r="CC6" s="225"/>
      <c r="CD6" s="225"/>
      <c r="CE6" s="225"/>
      <c r="CF6" s="225"/>
      <c r="CG6" s="225"/>
      <c r="CH6" s="225"/>
      <c r="CI6" s="225"/>
      <c r="CJ6" s="225"/>
      <c r="CK6" s="225"/>
      <c r="CL6" s="225"/>
      <c r="CM6" s="225"/>
      <c r="CN6" s="225"/>
      <c r="CO6" s="225"/>
      <c r="CP6" s="225"/>
      <c r="CQ6" s="225"/>
      <c r="CR6" s="225"/>
      <c r="CS6" s="225"/>
      <c r="CT6" s="225"/>
      <c r="CU6" s="225"/>
      <c r="CV6" s="225"/>
      <c r="CW6" s="225"/>
      <c r="CX6" s="225"/>
      <c r="CY6" s="225"/>
      <c r="CZ6" s="225"/>
      <c r="DA6" s="225"/>
      <c r="DB6" s="225"/>
      <c r="DC6" s="225"/>
      <c r="DD6" s="225"/>
      <c r="DE6" s="225"/>
      <c r="DF6" s="225"/>
      <c r="DG6" s="225"/>
      <c r="DH6" s="225"/>
      <c r="DI6" s="225"/>
      <c r="DJ6" s="225"/>
      <c r="DK6" s="225"/>
      <c r="DL6" s="225"/>
      <c r="DM6" s="225"/>
      <c r="DN6" s="225"/>
      <c r="DO6" s="225"/>
      <c r="DP6" s="225"/>
      <c r="DQ6" s="225"/>
      <c r="DR6" s="225"/>
      <c r="DS6" s="225"/>
      <c r="DT6" s="225"/>
      <c r="DU6" s="225"/>
      <c r="DV6" s="225"/>
      <c r="DW6" s="225"/>
    </row>
    <row r="7" spans="1:127" s="209" customFormat="1">
      <c r="A7" s="219" t="s">
        <v>56</v>
      </c>
      <c r="B7" s="715" t="s">
        <v>179</v>
      </c>
      <c r="C7" s="218" t="s">
        <v>56</v>
      </c>
      <c r="D7" s="219"/>
      <c r="E7" s="219"/>
      <c r="F7" s="221" t="s">
        <v>3935</v>
      </c>
      <c r="G7" s="217" t="s">
        <v>3936</v>
      </c>
      <c r="H7" s="217"/>
      <c r="I7" s="763" t="s">
        <v>3937</v>
      </c>
      <c r="J7" s="763" t="s">
        <v>458</v>
      </c>
      <c r="K7" s="715" t="s">
        <v>308</v>
      </c>
      <c r="L7" s="763">
        <v>30062</v>
      </c>
      <c r="M7" s="764" t="s">
        <v>2353</v>
      </c>
      <c r="N7" s="221"/>
      <c r="O7" s="763" t="s">
        <v>604</v>
      </c>
      <c r="P7" s="763" t="s">
        <v>2354</v>
      </c>
      <c r="Q7" s="763" t="s">
        <v>3938</v>
      </c>
      <c r="R7" s="763" t="s">
        <v>2356</v>
      </c>
      <c r="S7" s="715" t="s">
        <v>308</v>
      </c>
      <c r="T7" s="770">
        <v>30075</v>
      </c>
      <c r="U7" s="763"/>
      <c r="V7" s="763" t="s">
        <v>2357</v>
      </c>
      <c r="W7" s="222"/>
      <c r="X7" s="223"/>
      <c r="Y7" s="218"/>
      <c r="Z7" s="218">
        <v>616</v>
      </c>
      <c r="AA7" s="218">
        <v>619</v>
      </c>
      <c r="AB7" s="218"/>
      <c r="AC7" s="218"/>
      <c r="AD7" s="219" t="s">
        <v>2684</v>
      </c>
      <c r="AE7" s="219" t="s">
        <v>280</v>
      </c>
      <c r="AF7" s="223"/>
      <c r="AG7" s="219"/>
      <c r="AH7" s="219"/>
      <c r="AI7" s="224"/>
      <c r="AJ7" s="224"/>
      <c r="AK7" s="224"/>
      <c r="AL7" s="223"/>
      <c r="AM7" s="219" t="s">
        <v>179</v>
      </c>
      <c r="AN7" s="219" t="s">
        <v>179</v>
      </c>
      <c r="AO7" s="359" t="s">
        <v>3939</v>
      </c>
      <c r="AP7" s="219" t="s">
        <v>179</v>
      </c>
      <c r="AQ7" s="219" t="s">
        <v>179</v>
      </c>
      <c r="AR7" s="223"/>
      <c r="AS7" s="763" t="str">
        <f>I7&amp;","&amp;" "&amp;J7&amp;","&amp;" "&amp;K7&amp;" "&amp;L7</f>
        <v>2509 Post Oak Tritt Rd., Marietta, GA 30062</v>
      </c>
      <c r="AT7" s="223"/>
      <c r="AU7" s="226">
        <v>2</v>
      </c>
      <c r="AV7" s="226"/>
      <c r="AW7" s="225"/>
      <c r="AX7" s="225"/>
      <c r="AY7" s="225"/>
      <c r="AZ7" s="225"/>
      <c r="BA7" s="227"/>
      <c r="BB7" s="225"/>
      <c r="BC7" s="225"/>
      <c r="BD7" s="225"/>
      <c r="BE7" s="225"/>
      <c r="BF7" s="225"/>
      <c r="BG7" s="225"/>
      <c r="BH7" s="225"/>
      <c r="BI7" s="225"/>
      <c r="BJ7" s="225"/>
      <c r="BK7" s="225"/>
      <c r="BL7" s="225"/>
      <c r="BM7" s="225"/>
      <c r="BN7" s="225"/>
      <c r="BO7" s="225"/>
      <c r="BP7" s="225"/>
      <c r="BQ7" s="225"/>
      <c r="BR7" s="225"/>
      <c r="BS7" s="225"/>
      <c r="BT7" s="225"/>
      <c r="BU7" s="225"/>
      <c r="BV7" s="225"/>
      <c r="BW7" s="225"/>
      <c r="BX7" s="225"/>
      <c r="BY7" s="225"/>
      <c r="BZ7" s="225"/>
      <c r="CA7" s="225"/>
      <c r="CB7" s="225"/>
      <c r="CC7" s="225"/>
      <c r="CD7" s="225"/>
      <c r="CE7" s="225"/>
      <c r="CF7" s="225"/>
      <c r="CG7" s="225"/>
      <c r="CH7" s="225"/>
      <c r="CI7" s="225"/>
      <c r="CJ7" s="225"/>
      <c r="CK7" s="225"/>
      <c r="CL7" s="225"/>
      <c r="CM7" s="225"/>
      <c r="CN7" s="225"/>
      <c r="CO7" s="225"/>
      <c r="CP7" s="225"/>
      <c r="CQ7" s="225"/>
      <c r="CR7" s="225"/>
      <c r="CS7" s="225"/>
      <c r="CT7" s="225"/>
      <c r="CU7" s="225"/>
      <c r="CV7" s="225"/>
      <c r="CW7" s="225"/>
      <c r="CX7" s="225"/>
      <c r="CY7" s="225"/>
      <c r="CZ7" s="225"/>
      <c r="DA7" s="225"/>
      <c r="DB7" s="225"/>
      <c r="DC7" s="225"/>
      <c r="DD7" s="225"/>
      <c r="DE7" s="225"/>
      <c r="DF7" s="225"/>
      <c r="DG7" s="225"/>
      <c r="DH7" s="225"/>
      <c r="DI7" s="225"/>
      <c r="DJ7" s="225"/>
      <c r="DK7" s="225"/>
      <c r="DL7" s="225"/>
      <c r="DM7" s="225"/>
      <c r="DN7" s="225"/>
      <c r="DO7" s="225"/>
      <c r="DP7" s="225"/>
      <c r="DQ7" s="225"/>
      <c r="DR7" s="225"/>
      <c r="DS7" s="225"/>
      <c r="DT7" s="225"/>
      <c r="DU7" s="225"/>
      <c r="DV7" s="225"/>
      <c r="DW7" s="225"/>
    </row>
    <row r="8" spans="1:127" s="209" customFormat="1">
      <c r="A8" s="219" t="s">
        <v>56</v>
      </c>
      <c r="B8" s="715" t="s">
        <v>179</v>
      </c>
      <c r="C8" s="218" t="s">
        <v>56</v>
      </c>
      <c r="D8" s="219"/>
      <c r="E8" s="219"/>
      <c r="F8" s="221" t="s">
        <v>3940</v>
      </c>
      <c r="G8" s="217" t="s">
        <v>3941</v>
      </c>
      <c r="H8" s="217"/>
      <c r="I8" s="763" t="s">
        <v>3937</v>
      </c>
      <c r="J8" s="763" t="s">
        <v>458</v>
      </c>
      <c r="K8" s="715" t="s">
        <v>308</v>
      </c>
      <c r="L8" s="763">
        <v>30062</v>
      </c>
      <c r="M8" s="764" t="s">
        <v>2353</v>
      </c>
      <c r="N8" s="221"/>
      <c r="O8" s="763" t="s">
        <v>604</v>
      </c>
      <c r="P8" s="763" t="s">
        <v>2354</v>
      </c>
      <c r="Q8" s="772" t="s">
        <v>3938</v>
      </c>
      <c r="R8" s="772" t="s">
        <v>2356</v>
      </c>
      <c r="S8" s="715" t="s">
        <v>308</v>
      </c>
      <c r="T8" s="770">
        <v>30075</v>
      </c>
      <c r="U8" s="763"/>
      <c r="V8" s="763" t="s">
        <v>2357</v>
      </c>
      <c r="W8" s="222"/>
      <c r="X8" s="223"/>
      <c r="Y8" s="218"/>
      <c r="Z8" s="218">
        <v>714</v>
      </c>
      <c r="AA8" s="218">
        <v>717</v>
      </c>
      <c r="AB8" s="218"/>
      <c r="AC8" s="218"/>
      <c r="AD8" s="219" t="s">
        <v>2715</v>
      </c>
      <c r="AE8" s="219" t="s">
        <v>280</v>
      </c>
      <c r="AF8" s="223"/>
      <c r="AG8" s="219"/>
      <c r="AH8" s="219"/>
      <c r="AI8" s="224"/>
      <c r="AJ8" s="224"/>
      <c r="AK8" s="224"/>
      <c r="AL8" s="223"/>
      <c r="AM8" s="219" t="s">
        <v>179</v>
      </c>
      <c r="AN8" s="219" t="s">
        <v>179</v>
      </c>
      <c r="AO8" s="359" t="s">
        <v>3939</v>
      </c>
      <c r="AP8" s="219" t="s">
        <v>179</v>
      </c>
      <c r="AQ8" s="219"/>
      <c r="AR8" s="223"/>
      <c r="AS8" s="763" t="str">
        <f>I8&amp;","&amp;" "&amp;J8&amp;","&amp;" "&amp;K8&amp;" "&amp;L8</f>
        <v>2509 Post Oak Tritt Rd., Marietta, GA 30062</v>
      </c>
      <c r="AT8" s="223"/>
      <c r="AU8" s="226">
        <v>5</v>
      </c>
      <c r="AV8" s="226"/>
      <c r="AW8" s="225"/>
      <c r="AX8" s="225"/>
      <c r="AY8" s="225"/>
      <c r="AZ8" s="225"/>
      <c r="BA8" s="227"/>
      <c r="BB8" s="225"/>
      <c r="BC8" s="225"/>
      <c r="BD8" s="225"/>
      <c r="BE8" s="225"/>
      <c r="BF8" s="225"/>
      <c r="BG8" s="225"/>
      <c r="BH8" s="225"/>
      <c r="BI8" s="225"/>
      <c r="BJ8" s="225"/>
      <c r="BK8" s="225"/>
      <c r="BL8" s="225"/>
      <c r="BM8" s="225"/>
      <c r="BN8" s="225"/>
      <c r="BO8" s="225"/>
      <c r="BP8" s="225"/>
      <c r="BQ8" s="225"/>
      <c r="BR8" s="225"/>
      <c r="BS8" s="225"/>
      <c r="BT8" s="225"/>
      <c r="BU8" s="225"/>
      <c r="BV8" s="225"/>
      <c r="BW8" s="225"/>
      <c r="BX8" s="225"/>
      <c r="BY8" s="225"/>
      <c r="BZ8" s="225"/>
      <c r="CA8" s="225"/>
      <c r="CB8" s="225"/>
      <c r="CC8" s="225"/>
      <c r="CD8" s="225"/>
      <c r="CE8" s="225"/>
      <c r="CF8" s="225"/>
      <c r="CG8" s="225"/>
      <c r="CH8" s="225"/>
      <c r="CI8" s="225"/>
      <c r="CJ8" s="225"/>
      <c r="CK8" s="225"/>
      <c r="CL8" s="225"/>
      <c r="CM8" s="225"/>
      <c r="CN8" s="225"/>
      <c r="CO8" s="225"/>
      <c r="CP8" s="225"/>
      <c r="CQ8" s="225"/>
      <c r="CR8" s="225"/>
      <c r="CS8" s="225"/>
      <c r="CT8" s="225"/>
      <c r="CU8" s="225"/>
      <c r="CV8" s="225"/>
      <c r="CW8" s="225"/>
      <c r="CX8" s="225"/>
      <c r="CY8" s="225"/>
      <c r="CZ8" s="225"/>
      <c r="DA8" s="225"/>
      <c r="DB8" s="225"/>
      <c r="DC8" s="225"/>
      <c r="DD8" s="225"/>
      <c r="DE8" s="225"/>
      <c r="DF8" s="225"/>
      <c r="DG8" s="225"/>
      <c r="DH8" s="225"/>
      <c r="DI8" s="225"/>
      <c r="DJ8" s="225"/>
      <c r="DK8" s="225"/>
      <c r="DL8" s="225"/>
      <c r="DM8" s="225"/>
      <c r="DN8" s="225"/>
      <c r="DO8" s="225"/>
      <c r="DP8" s="225"/>
      <c r="DQ8" s="225"/>
      <c r="DR8" s="225"/>
      <c r="DS8" s="225"/>
      <c r="DT8" s="225"/>
      <c r="DU8" s="225"/>
      <c r="DV8" s="225"/>
      <c r="DW8" s="225"/>
    </row>
    <row r="9" spans="1:127" s="209" customFormat="1">
      <c r="A9" s="219" t="s">
        <v>56</v>
      </c>
      <c r="B9" s="715" t="s">
        <v>179</v>
      </c>
      <c r="C9" s="218" t="s">
        <v>56</v>
      </c>
      <c r="D9" s="219"/>
      <c r="E9" s="219"/>
      <c r="F9" s="221" t="s">
        <v>3942</v>
      </c>
      <c r="G9" s="217" t="s">
        <v>3943</v>
      </c>
      <c r="H9" s="217"/>
      <c r="I9" s="217" t="s">
        <v>3944</v>
      </c>
      <c r="J9" s="217" t="s">
        <v>3945</v>
      </c>
      <c r="K9" s="219" t="s">
        <v>248</v>
      </c>
      <c r="L9" s="219">
        <v>44024</v>
      </c>
      <c r="M9" s="764" t="s">
        <v>3946</v>
      </c>
      <c r="N9" s="221"/>
      <c r="O9" s="221" t="s">
        <v>3947</v>
      </c>
      <c r="P9" s="654" t="s">
        <v>3948</v>
      </c>
      <c r="Q9" s="221" t="s">
        <v>3949</v>
      </c>
      <c r="R9" s="221" t="s">
        <v>3950</v>
      </c>
      <c r="S9" s="657" t="s">
        <v>248</v>
      </c>
      <c r="T9" s="219">
        <v>44077</v>
      </c>
      <c r="U9" s="220"/>
      <c r="V9" s="660" t="s">
        <v>3951</v>
      </c>
      <c r="W9" s="222"/>
      <c r="X9" s="223"/>
      <c r="Y9" s="218"/>
      <c r="Z9" s="218">
        <v>616</v>
      </c>
      <c r="AA9" s="218">
        <v>619</v>
      </c>
      <c r="AB9" s="218"/>
      <c r="AC9" s="218"/>
      <c r="AD9" s="219" t="s">
        <v>2684</v>
      </c>
      <c r="AE9" s="219" t="s">
        <v>280</v>
      </c>
      <c r="AF9" s="223"/>
      <c r="AG9" s="219"/>
      <c r="AH9" s="219"/>
      <c r="AI9" s="224"/>
      <c r="AJ9" s="224"/>
      <c r="AK9" s="224"/>
      <c r="AL9" s="223"/>
      <c r="AM9" s="219" t="s">
        <v>179</v>
      </c>
      <c r="AN9" s="219" t="s">
        <v>179</v>
      </c>
      <c r="AO9" s="359" t="s">
        <v>3952</v>
      </c>
      <c r="AP9" s="219" t="s">
        <v>179</v>
      </c>
      <c r="AQ9" s="219"/>
      <c r="AR9" s="223"/>
      <c r="AS9" s="763" t="str">
        <f>I9&amp;","&amp;" "&amp;J9&amp;","&amp;" "&amp;K9&amp;" "&amp;L9</f>
        <v>13000 Auburn Rd., Chardon, OH 44024</v>
      </c>
      <c r="AT9" s="223"/>
      <c r="AU9" s="226">
        <v>2</v>
      </c>
      <c r="AV9" s="226"/>
      <c r="AW9" s="225"/>
      <c r="AX9" s="225"/>
      <c r="AY9" s="225"/>
      <c r="AZ9" s="225"/>
      <c r="BA9" s="227"/>
      <c r="BB9" s="225"/>
      <c r="BC9" s="225"/>
      <c r="BD9" s="225"/>
      <c r="BE9" s="225"/>
      <c r="BF9" s="225"/>
      <c r="BG9" s="225"/>
      <c r="BH9" s="225"/>
      <c r="BI9" s="225"/>
      <c r="BJ9" s="225"/>
      <c r="BK9" s="225"/>
      <c r="BL9" s="225"/>
      <c r="BM9" s="225"/>
      <c r="BN9" s="225"/>
      <c r="BO9" s="225"/>
      <c r="BP9" s="225"/>
      <c r="BQ9" s="225"/>
      <c r="BR9" s="225"/>
      <c r="BS9" s="225"/>
      <c r="BT9" s="225"/>
      <c r="BU9" s="225"/>
      <c r="BV9" s="225"/>
      <c r="BW9" s="225"/>
      <c r="BX9" s="225"/>
      <c r="BY9" s="225"/>
      <c r="BZ9" s="225"/>
      <c r="CA9" s="225"/>
      <c r="CB9" s="225"/>
      <c r="CC9" s="225"/>
      <c r="CD9" s="225"/>
      <c r="CE9" s="225"/>
      <c r="CF9" s="225"/>
      <c r="CG9" s="225"/>
      <c r="CH9" s="225"/>
      <c r="CI9" s="225"/>
      <c r="CJ9" s="225"/>
      <c r="CK9" s="225"/>
      <c r="CL9" s="225"/>
      <c r="CM9" s="225"/>
      <c r="CN9" s="225"/>
      <c r="CO9" s="225"/>
      <c r="CP9" s="225"/>
      <c r="CQ9" s="225"/>
      <c r="CR9" s="225"/>
      <c r="CS9" s="225"/>
      <c r="CT9" s="225"/>
      <c r="CU9" s="225"/>
      <c r="CV9" s="225"/>
      <c r="CW9" s="225"/>
      <c r="CX9" s="225"/>
      <c r="CY9" s="225"/>
      <c r="CZ9" s="225"/>
      <c r="DA9" s="225"/>
      <c r="DB9" s="225"/>
      <c r="DC9" s="225"/>
      <c r="DD9" s="225"/>
      <c r="DE9" s="225"/>
      <c r="DF9" s="225"/>
      <c r="DG9" s="225"/>
      <c r="DH9" s="225"/>
      <c r="DI9" s="225"/>
      <c r="DJ9" s="225"/>
      <c r="DK9" s="225"/>
      <c r="DL9" s="225"/>
      <c r="DM9" s="225"/>
      <c r="DN9" s="225"/>
      <c r="DO9" s="225"/>
      <c r="DP9" s="225"/>
      <c r="DQ9" s="225"/>
      <c r="DR9" s="225"/>
      <c r="DS9" s="225"/>
      <c r="DT9" s="225"/>
      <c r="DU9" s="225"/>
      <c r="DV9" s="225"/>
      <c r="DW9" s="225"/>
    </row>
    <row r="10" spans="1:127" s="464" customFormat="1">
      <c r="A10" s="219" t="s">
        <v>56</v>
      </c>
      <c r="B10" s="715" t="s">
        <v>179</v>
      </c>
      <c r="C10" s="218" t="s">
        <v>56</v>
      </c>
      <c r="D10" s="221"/>
      <c r="E10" s="219"/>
      <c r="F10" s="217" t="s">
        <v>3953</v>
      </c>
      <c r="G10" s="221" t="s">
        <v>3954</v>
      </c>
      <c r="H10" s="217"/>
      <c r="I10" s="221" t="s">
        <v>3955</v>
      </c>
      <c r="J10" s="217" t="s">
        <v>2513</v>
      </c>
      <c r="K10" s="219" t="s">
        <v>1502</v>
      </c>
      <c r="L10" s="219">
        <v>19701</v>
      </c>
      <c r="M10" s="764" t="s">
        <v>2514</v>
      </c>
      <c r="N10" s="297"/>
      <c r="O10" s="217" t="s">
        <v>474</v>
      </c>
      <c r="P10" s="217" t="s">
        <v>2515</v>
      </c>
      <c r="Q10" s="609" t="s">
        <v>3956</v>
      </c>
      <c r="R10" s="609" t="s">
        <v>2517</v>
      </c>
      <c r="S10" s="219" t="s">
        <v>408</v>
      </c>
      <c r="T10" s="220">
        <v>21915</v>
      </c>
      <c r="U10" s="217"/>
      <c r="V10" s="547" t="s">
        <v>2518</v>
      </c>
      <c r="W10" s="221"/>
      <c r="X10" s="223"/>
      <c r="Y10" s="221"/>
      <c r="Z10" s="218">
        <v>623</v>
      </c>
      <c r="AA10" s="218">
        <v>626</v>
      </c>
      <c r="AB10" s="219"/>
      <c r="AC10" s="219"/>
      <c r="AD10" s="219" t="s">
        <v>2718</v>
      </c>
      <c r="AE10" s="219" t="s">
        <v>280</v>
      </c>
      <c r="AF10" s="223"/>
      <c r="AG10" s="221"/>
      <c r="AH10" s="221"/>
      <c r="AI10" s="221"/>
      <c r="AJ10" s="221"/>
      <c r="AK10" s="221"/>
      <c r="AL10" s="223"/>
      <c r="AM10" s="219" t="s">
        <v>179</v>
      </c>
      <c r="AN10" s="219" t="s">
        <v>179</v>
      </c>
      <c r="AO10" s="488" t="s">
        <v>3957</v>
      </c>
      <c r="AP10" s="219" t="s">
        <v>179</v>
      </c>
      <c r="AQ10" s="219"/>
      <c r="AR10" s="223"/>
      <c r="AS10" s="763" t="str">
        <f>I10&amp;","&amp;" "&amp;J10&amp;","&amp;" "&amp;K10&amp;" "&amp;L10</f>
        <v>1390 Red Lion Rd., Bear, DE 19701</v>
      </c>
      <c r="AT10" s="223"/>
      <c r="AU10" s="219">
        <v>3</v>
      </c>
      <c r="AV10" s="219"/>
      <c r="AW10" s="221"/>
      <c r="AX10" s="221"/>
      <c r="AY10" s="221"/>
      <c r="AZ10" s="221"/>
      <c r="BA10" s="217"/>
      <c r="BB10" s="221"/>
      <c r="BC10" s="221"/>
      <c r="BD10" s="221"/>
      <c r="BE10" s="221"/>
      <c r="BF10" s="221"/>
      <c r="BG10" s="221"/>
      <c r="BH10" s="221"/>
      <c r="BI10" s="221"/>
      <c r="BJ10" s="221"/>
      <c r="BK10" s="221"/>
      <c r="BL10" s="221"/>
      <c r="BM10" s="221"/>
      <c r="BN10" s="221"/>
      <c r="BO10" s="221"/>
      <c r="BP10" s="221"/>
      <c r="BQ10" s="221"/>
      <c r="BR10" s="221"/>
      <c r="BS10" s="221"/>
      <c r="BT10" s="221"/>
      <c r="BU10" s="221"/>
      <c r="BV10" s="221"/>
      <c r="BW10" s="221"/>
      <c r="BX10" s="221"/>
      <c r="BY10" s="221"/>
      <c r="BZ10" s="221"/>
      <c r="CA10" s="221"/>
      <c r="CB10" s="221"/>
      <c r="CC10" s="221"/>
      <c r="CD10" s="221"/>
      <c r="CE10" s="221"/>
      <c r="CF10" s="221"/>
      <c r="CG10" s="221"/>
      <c r="CH10" s="221"/>
      <c r="CI10" s="221"/>
      <c r="CJ10" s="221"/>
      <c r="CK10" s="221"/>
      <c r="CL10" s="221"/>
      <c r="CM10" s="221"/>
      <c r="CN10" s="221"/>
      <c r="CO10" s="221"/>
      <c r="CP10" s="221"/>
      <c r="CQ10" s="221"/>
      <c r="CR10" s="221"/>
      <c r="CS10" s="221"/>
      <c r="CT10" s="221"/>
      <c r="CU10" s="221"/>
      <c r="CV10" s="221"/>
      <c r="CW10" s="221"/>
      <c r="CX10" s="221"/>
      <c r="CY10" s="221"/>
      <c r="CZ10" s="221"/>
      <c r="DA10" s="221"/>
      <c r="DB10" s="221"/>
      <c r="DC10" s="221"/>
      <c r="DD10" s="221"/>
      <c r="DE10" s="221"/>
      <c r="DF10" s="221"/>
      <c r="DG10" s="221"/>
      <c r="DH10" s="221"/>
      <c r="DI10" s="221"/>
      <c r="DJ10" s="221"/>
      <c r="DK10" s="221"/>
      <c r="DL10" s="221"/>
      <c r="DM10" s="221"/>
      <c r="DN10" s="221"/>
      <c r="DO10" s="221"/>
      <c r="DP10" s="221"/>
      <c r="DQ10" s="221"/>
      <c r="DR10" s="221"/>
      <c r="DS10" s="221"/>
      <c r="DT10" s="221"/>
      <c r="DU10" s="221"/>
      <c r="DV10" s="221"/>
      <c r="DW10" s="221"/>
    </row>
    <row r="11" spans="1:127" s="209" customFormat="1">
      <c r="A11" s="219" t="s">
        <v>56</v>
      </c>
      <c r="B11" s="715" t="s">
        <v>179</v>
      </c>
      <c r="C11" s="219" t="s">
        <v>56</v>
      </c>
      <c r="D11" s="219"/>
      <c r="E11" s="219"/>
      <c r="F11" s="773" t="s">
        <v>3958</v>
      </c>
      <c r="G11" s="763" t="s">
        <v>3959</v>
      </c>
      <c r="H11" s="763" t="s">
        <v>469</v>
      </c>
      <c r="I11" s="763" t="s">
        <v>470</v>
      </c>
      <c r="J11" s="763" t="s">
        <v>471</v>
      </c>
      <c r="K11" s="715" t="s">
        <v>472</v>
      </c>
      <c r="L11" s="763">
        <v>55431</v>
      </c>
      <c r="M11" s="763" t="s">
        <v>473</v>
      </c>
      <c r="N11" s="763"/>
      <c r="O11" s="763" t="s">
        <v>474</v>
      </c>
      <c r="P11" s="763" t="s">
        <v>475</v>
      </c>
      <c r="Q11" s="763" t="s">
        <v>3960</v>
      </c>
      <c r="R11" s="763" t="s">
        <v>477</v>
      </c>
      <c r="S11" s="715" t="s">
        <v>472</v>
      </c>
      <c r="T11" s="763">
        <v>55417</v>
      </c>
      <c r="U11" s="763"/>
      <c r="V11" s="763" t="s">
        <v>478</v>
      </c>
      <c r="W11" s="222"/>
      <c r="X11" s="223"/>
      <c r="Y11" s="218"/>
      <c r="Z11" s="218">
        <v>623</v>
      </c>
      <c r="AA11" s="218">
        <v>626</v>
      </c>
      <c r="AB11" s="218"/>
      <c r="AC11" s="218"/>
      <c r="AD11" s="219" t="s">
        <v>2718</v>
      </c>
      <c r="AE11" s="219" t="s">
        <v>280</v>
      </c>
      <c r="AF11" s="223"/>
      <c r="AG11" s="219"/>
      <c r="AH11" s="219"/>
      <c r="AI11" s="224"/>
      <c r="AJ11" s="224"/>
      <c r="AK11" s="224"/>
      <c r="AL11" s="223"/>
      <c r="AM11" s="219" t="s">
        <v>179</v>
      </c>
      <c r="AN11" s="219" t="s">
        <v>179</v>
      </c>
      <c r="AO11" s="359" t="s">
        <v>3961</v>
      </c>
      <c r="AP11" s="219" t="s">
        <v>179</v>
      </c>
      <c r="AQ11" s="219" t="s">
        <v>179</v>
      </c>
      <c r="AR11" s="223"/>
      <c r="AS11" s="763" t="str">
        <f>I11&amp;","&amp;" "&amp;J11&amp;","&amp;" "&amp;K11&amp;" "&amp;L11</f>
        <v>2020 W. 98th St, Bloomington, MN 55431</v>
      </c>
      <c r="AT11" s="223"/>
      <c r="AU11" s="226">
        <v>3</v>
      </c>
      <c r="AV11" s="226"/>
      <c r="AW11" s="225"/>
      <c r="AX11" s="225"/>
      <c r="AY11" s="225"/>
      <c r="AZ11" s="225"/>
      <c r="BA11" s="227"/>
      <c r="BB11" s="225"/>
      <c r="BC11" s="225"/>
      <c r="BD11" s="225"/>
      <c r="BE11" s="225"/>
      <c r="BF11" s="225"/>
      <c r="BG11" s="225"/>
      <c r="BH11" s="225"/>
      <c r="BI11" s="225"/>
      <c r="BJ11" s="225"/>
      <c r="BK11" s="225"/>
      <c r="BL11" s="225"/>
      <c r="BM11" s="225"/>
      <c r="BN11" s="225"/>
      <c r="BO11" s="225"/>
      <c r="BP11" s="225"/>
      <c r="BQ11" s="225"/>
      <c r="BR11" s="225"/>
      <c r="BS11" s="225"/>
      <c r="BT11" s="225"/>
      <c r="BU11" s="225"/>
      <c r="BV11" s="225"/>
      <c r="BW11" s="225"/>
      <c r="BX11" s="225"/>
      <c r="BY11" s="225"/>
      <c r="BZ11" s="225"/>
      <c r="CA11" s="225"/>
      <c r="CB11" s="225"/>
      <c r="CC11" s="225"/>
      <c r="CD11" s="225"/>
      <c r="CE11" s="225"/>
      <c r="CF11" s="225"/>
      <c r="CG11" s="225"/>
      <c r="CH11" s="225"/>
      <c r="CI11" s="225"/>
      <c r="CJ11" s="225"/>
      <c r="CK11" s="225"/>
      <c r="CL11" s="225"/>
      <c r="CM11" s="225"/>
      <c r="CN11" s="225"/>
      <c r="CO11" s="225"/>
      <c r="CP11" s="225"/>
      <c r="CQ11" s="225"/>
      <c r="CR11" s="225"/>
      <c r="CS11" s="225"/>
      <c r="CT11" s="225"/>
      <c r="CU11" s="225"/>
      <c r="CV11" s="225"/>
      <c r="CW11" s="225"/>
      <c r="CX11" s="225"/>
      <c r="CY11" s="225"/>
      <c r="CZ11" s="225"/>
      <c r="DA11" s="225"/>
      <c r="DB11" s="225"/>
      <c r="DC11" s="225"/>
      <c r="DD11" s="225"/>
      <c r="DE11" s="225"/>
      <c r="DF11" s="225"/>
      <c r="DG11" s="225"/>
      <c r="DH11" s="225"/>
      <c r="DI11" s="225"/>
      <c r="DJ11" s="225"/>
      <c r="DK11" s="225"/>
      <c r="DL11" s="225"/>
      <c r="DM11" s="225"/>
      <c r="DN11" s="225"/>
      <c r="DO11" s="225"/>
      <c r="DP11" s="225"/>
      <c r="DQ11" s="225"/>
      <c r="DR11" s="225"/>
      <c r="DS11" s="225"/>
      <c r="DT11" s="225"/>
      <c r="DU11" s="225"/>
      <c r="DV11" s="225"/>
      <c r="DW11" s="225"/>
    </row>
    <row r="12" spans="1:127" s="209" customFormat="1">
      <c r="A12" s="219" t="s">
        <v>56</v>
      </c>
      <c r="B12" s="715" t="s">
        <v>179</v>
      </c>
      <c r="C12" s="219" t="s">
        <v>56</v>
      </c>
      <c r="D12" s="219"/>
      <c r="E12" s="219"/>
      <c r="F12" s="773" t="s">
        <v>3962</v>
      </c>
      <c r="G12" s="763" t="s">
        <v>3963</v>
      </c>
      <c r="H12" s="763" t="s">
        <v>469</v>
      </c>
      <c r="I12" s="763" t="s">
        <v>470</v>
      </c>
      <c r="J12" s="763" t="s">
        <v>471</v>
      </c>
      <c r="K12" s="715" t="s">
        <v>472</v>
      </c>
      <c r="L12" s="763">
        <v>55431</v>
      </c>
      <c r="M12" s="763" t="s">
        <v>473</v>
      </c>
      <c r="N12" s="763"/>
      <c r="O12" s="763" t="s">
        <v>474</v>
      </c>
      <c r="P12" s="763" t="s">
        <v>475</v>
      </c>
      <c r="Q12" s="763" t="s">
        <v>3960</v>
      </c>
      <c r="R12" s="763" t="s">
        <v>477</v>
      </c>
      <c r="S12" s="715" t="s">
        <v>472</v>
      </c>
      <c r="T12" s="763">
        <v>55417</v>
      </c>
      <c r="U12" s="763"/>
      <c r="V12" s="763" t="s">
        <v>478</v>
      </c>
      <c r="W12" s="222"/>
      <c r="X12" s="223"/>
      <c r="Y12" s="218"/>
      <c r="Z12" s="218">
        <v>728</v>
      </c>
      <c r="AA12" s="218">
        <v>731</v>
      </c>
      <c r="AB12" s="218"/>
      <c r="AC12" s="218"/>
      <c r="AD12" s="219" t="s">
        <v>2696</v>
      </c>
      <c r="AE12" s="219" t="s">
        <v>280</v>
      </c>
      <c r="AF12" s="223"/>
      <c r="AG12" s="219"/>
      <c r="AH12" s="219"/>
      <c r="AI12" s="224"/>
      <c r="AJ12" s="224"/>
      <c r="AK12" s="224"/>
      <c r="AL12" s="223"/>
      <c r="AM12" s="219" t="s">
        <v>179</v>
      </c>
      <c r="AN12" s="219" t="s">
        <v>179</v>
      </c>
      <c r="AO12" s="359" t="s">
        <v>3961</v>
      </c>
      <c r="AP12" s="219" t="s">
        <v>179</v>
      </c>
      <c r="AQ12" s="219"/>
      <c r="AR12" s="223"/>
      <c r="AS12" s="763" t="str">
        <f>I12&amp;","&amp;" "&amp;J12&amp;","&amp;" "&amp;K12&amp;" "&amp;L12</f>
        <v>2020 W. 98th St, Bloomington, MN 55431</v>
      </c>
      <c r="AT12" s="223"/>
      <c r="AU12" s="226">
        <v>7</v>
      </c>
      <c r="AV12" s="226"/>
      <c r="AW12" s="225"/>
      <c r="AX12" s="225"/>
      <c r="AY12" s="225"/>
      <c r="AZ12" s="225"/>
      <c r="BA12" s="227"/>
      <c r="BB12" s="225"/>
      <c r="BC12" s="225"/>
      <c r="BD12" s="225"/>
      <c r="BE12" s="225"/>
      <c r="BF12" s="225"/>
      <c r="BG12" s="225"/>
      <c r="BH12" s="225"/>
      <c r="BI12" s="225"/>
      <c r="BJ12" s="225"/>
      <c r="BK12" s="225"/>
      <c r="BL12" s="225"/>
      <c r="BM12" s="225"/>
      <c r="BN12" s="225"/>
      <c r="BO12" s="225"/>
      <c r="BP12" s="225"/>
      <c r="BQ12" s="225"/>
      <c r="BR12" s="225"/>
      <c r="BS12" s="225"/>
      <c r="BT12" s="225"/>
      <c r="BU12" s="225"/>
      <c r="BV12" s="225"/>
      <c r="BW12" s="225"/>
      <c r="BX12" s="225"/>
      <c r="BY12" s="225"/>
      <c r="BZ12" s="225"/>
      <c r="CA12" s="225"/>
      <c r="CB12" s="225"/>
      <c r="CC12" s="225"/>
      <c r="CD12" s="225"/>
      <c r="CE12" s="225"/>
      <c r="CF12" s="225"/>
      <c r="CG12" s="225"/>
      <c r="CH12" s="225"/>
      <c r="CI12" s="225"/>
      <c r="CJ12" s="225"/>
      <c r="CK12" s="225"/>
      <c r="CL12" s="225"/>
      <c r="CM12" s="225"/>
      <c r="CN12" s="225"/>
      <c r="CO12" s="225"/>
      <c r="CP12" s="225"/>
      <c r="CQ12" s="225"/>
      <c r="CR12" s="225"/>
      <c r="CS12" s="225"/>
      <c r="CT12" s="225"/>
      <c r="CU12" s="225"/>
      <c r="CV12" s="225"/>
      <c r="CW12" s="225"/>
      <c r="CX12" s="225"/>
      <c r="CY12" s="225"/>
      <c r="CZ12" s="225"/>
      <c r="DA12" s="225"/>
      <c r="DB12" s="225"/>
      <c r="DC12" s="225"/>
      <c r="DD12" s="225"/>
      <c r="DE12" s="225"/>
      <c r="DF12" s="225"/>
      <c r="DG12" s="225"/>
      <c r="DH12" s="225"/>
      <c r="DI12" s="225"/>
      <c r="DJ12" s="225"/>
      <c r="DK12" s="225"/>
      <c r="DL12" s="225"/>
      <c r="DM12" s="225"/>
      <c r="DN12" s="225"/>
      <c r="DO12" s="225"/>
      <c r="DP12" s="225"/>
      <c r="DQ12" s="225"/>
      <c r="DR12" s="225"/>
      <c r="DS12" s="225"/>
      <c r="DT12" s="225"/>
      <c r="DU12" s="225"/>
      <c r="DV12" s="225"/>
      <c r="DW12" s="225"/>
    </row>
    <row r="13" spans="1:127" s="209" customFormat="1">
      <c r="A13" s="219" t="s">
        <v>56</v>
      </c>
      <c r="B13" s="715" t="s">
        <v>179</v>
      </c>
      <c r="C13" s="218" t="s">
        <v>56</v>
      </c>
      <c r="D13" s="221"/>
      <c r="E13" s="219"/>
      <c r="F13" s="217" t="s">
        <v>3964</v>
      </c>
      <c r="G13" s="221" t="s">
        <v>3965</v>
      </c>
      <c r="H13" s="485" t="s">
        <v>3966</v>
      </c>
      <c r="I13" s="221" t="s">
        <v>3967</v>
      </c>
      <c r="J13" s="217" t="s">
        <v>3727</v>
      </c>
      <c r="K13" s="219" t="s">
        <v>185</v>
      </c>
      <c r="L13" s="219">
        <v>92612</v>
      </c>
      <c r="M13" s="537" t="s">
        <v>2401</v>
      </c>
      <c r="N13" s="297"/>
      <c r="O13" s="217" t="s">
        <v>2402</v>
      </c>
      <c r="P13" s="217" t="s">
        <v>2403</v>
      </c>
      <c r="Q13" s="647" t="s">
        <v>3968</v>
      </c>
      <c r="R13" s="647" t="s">
        <v>2405</v>
      </c>
      <c r="S13" s="219" t="s">
        <v>185</v>
      </c>
      <c r="T13" s="677">
        <v>94041</v>
      </c>
      <c r="U13" s="217"/>
      <c r="V13" s="547" t="s">
        <v>2406</v>
      </c>
      <c r="W13" s="221"/>
      <c r="X13" s="223"/>
      <c r="Y13" s="221"/>
      <c r="Z13" s="218">
        <v>630</v>
      </c>
      <c r="AA13" s="218">
        <v>703</v>
      </c>
      <c r="AB13" s="219"/>
      <c r="AC13" s="219"/>
      <c r="AD13" s="219" t="s">
        <v>2692</v>
      </c>
      <c r="AE13" s="219" t="s">
        <v>280</v>
      </c>
      <c r="AF13" s="223"/>
      <c r="AG13" s="221"/>
      <c r="AH13" s="221"/>
      <c r="AI13" s="221"/>
      <c r="AJ13" s="221"/>
      <c r="AK13" s="221"/>
      <c r="AL13" s="223"/>
      <c r="AM13" s="219" t="s">
        <v>179</v>
      </c>
      <c r="AN13" s="219" t="s">
        <v>179</v>
      </c>
      <c r="AO13" s="359" t="s">
        <v>3969</v>
      </c>
      <c r="AP13" s="219" t="s">
        <v>179</v>
      </c>
      <c r="AQ13" s="219"/>
      <c r="AR13" s="223"/>
      <c r="AS13" s="763" t="str">
        <f>I13&amp;","&amp;" "&amp;J13&amp;","&amp;" "&amp;K13&amp;" "&amp;L13</f>
        <v>4771 Campus Dr., Irvine, CA 92612</v>
      </c>
      <c r="AT13" s="223"/>
      <c r="AU13" s="219">
        <v>4</v>
      </c>
      <c r="AV13" s="219"/>
      <c r="AW13" s="221"/>
      <c r="AX13" s="221"/>
      <c r="AY13" s="221"/>
      <c r="AZ13" s="221"/>
      <c r="BA13" s="217"/>
      <c r="BB13" s="221"/>
      <c r="BC13" s="221"/>
      <c r="BD13" s="221"/>
      <c r="BE13" s="221"/>
      <c r="BF13" s="221"/>
      <c r="BG13" s="221"/>
      <c r="BH13" s="221"/>
      <c r="BI13" s="221"/>
      <c r="BJ13" s="221"/>
      <c r="BK13" s="221"/>
      <c r="BL13" s="221"/>
      <c r="BM13" s="221"/>
      <c r="BN13" s="221"/>
      <c r="BO13" s="221"/>
      <c r="BP13" s="221"/>
      <c r="BQ13" s="221"/>
      <c r="BR13" s="221"/>
      <c r="BS13" s="221"/>
      <c r="BT13" s="221"/>
      <c r="BU13" s="221"/>
      <c r="BV13" s="221"/>
      <c r="BW13" s="221"/>
      <c r="BX13" s="221"/>
      <c r="BY13" s="221"/>
      <c r="BZ13" s="221"/>
      <c r="CA13" s="221"/>
      <c r="CB13" s="221"/>
      <c r="CC13" s="221"/>
      <c r="CD13" s="221"/>
      <c r="CE13" s="221"/>
      <c r="CF13" s="221"/>
      <c r="CG13" s="221"/>
      <c r="CH13" s="221"/>
      <c r="CI13" s="221"/>
      <c r="CJ13" s="221"/>
      <c r="CK13" s="221"/>
      <c r="CL13" s="221"/>
      <c r="CM13" s="221"/>
      <c r="CN13" s="221"/>
      <c r="CO13" s="221"/>
      <c r="CP13" s="221"/>
      <c r="CQ13" s="221"/>
      <c r="CR13" s="221"/>
      <c r="CS13" s="221"/>
      <c r="CT13" s="221"/>
      <c r="CU13" s="221"/>
      <c r="CV13" s="221"/>
      <c r="CW13" s="221"/>
      <c r="CX13" s="221"/>
      <c r="CY13" s="221"/>
      <c r="CZ13" s="221"/>
      <c r="DA13" s="221"/>
      <c r="DB13" s="221"/>
      <c r="DC13" s="221"/>
      <c r="DD13" s="221"/>
      <c r="DE13" s="221"/>
      <c r="DF13" s="221"/>
      <c r="DG13" s="221"/>
      <c r="DH13" s="221"/>
      <c r="DI13" s="221"/>
      <c r="DJ13" s="221"/>
      <c r="DK13" s="221"/>
      <c r="DL13" s="221"/>
      <c r="DM13" s="221"/>
      <c r="DN13" s="221"/>
      <c r="DO13" s="221"/>
      <c r="DP13" s="221"/>
      <c r="DQ13" s="221"/>
      <c r="DR13" s="221"/>
      <c r="DS13" s="221"/>
      <c r="DT13" s="221"/>
      <c r="DU13" s="221"/>
      <c r="DV13" s="221"/>
      <c r="DW13" s="221"/>
    </row>
    <row r="14" spans="1:127" s="578" customFormat="1">
      <c r="A14" s="219" t="s">
        <v>56</v>
      </c>
      <c r="B14" s="715" t="s">
        <v>179</v>
      </c>
      <c r="C14" s="218" t="s">
        <v>56</v>
      </c>
      <c r="D14" s="219"/>
      <c r="E14" s="219"/>
      <c r="F14" s="763" t="s">
        <v>3970</v>
      </c>
      <c r="G14" s="763" t="s">
        <v>3971</v>
      </c>
      <c r="H14" s="763" t="s">
        <v>492</v>
      </c>
      <c r="I14" s="763" t="s">
        <v>493</v>
      </c>
      <c r="J14" s="763" t="s">
        <v>494</v>
      </c>
      <c r="K14" s="715" t="s">
        <v>495</v>
      </c>
      <c r="L14" s="763">
        <v>83634</v>
      </c>
      <c r="M14" s="763" t="s">
        <v>496</v>
      </c>
      <c r="N14" s="763"/>
      <c r="O14" s="763" t="s">
        <v>497</v>
      </c>
      <c r="P14" s="765" t="s">
        <v>498</v>
      </c>
      <c r="Q14" s="97" t="s">
        <v>3972</v>
      </c>
      <c r="R14" s="97" t="s">
        <v>2211</v>
      </c>
      <c r="S14" s="656" t="s">
        <v>495</v>
      </c>
      <c r="T14" s="22">
        <v>83616</v>
      </c>
      <c r="U14" s="659"/>
      <c r="V14" s="719" t="s">
        <v>499</v>
      </c>
      <c r="W14" s="222"/>
      <c r="X14" s="223"/>
      <c r="Y14" s="218"/>
      <c r="Z14" s="218">
        <v>623</v>
      </c>
      <c r="AA14" s="218">
        <v>626</v>
      </c>
      <c r="AB14" s="218"/>
      <c r="AC14" s="218"/>
      <c r="AD14" s="219" t="s">
        <v>2718</v>
      </c>
      <c r="AE14" s="219" t="s">
        <v>280</v>
      </c>
      <c r="AF14" s="223"/>
      <c r="AG14" s="219"/>
      <c r="AH14" s="219"/>
      <c r="AI14" s="224"/>
      <c r="AJ14" s="224"/>
      <c r="AK14" s="224"/>
      <c r="AL14" s="223"/>
      <c r="AM14" s="219" t="s">
        <v>179</v>
      </c>
      <c r="AN14" s="219" t="s">
        <v>179</v>
      </c>
      <c r="AO14" s="359" t="s">
        <v>3973</v>
      </c>
      <c r="AP14" s="219" t="s">
        <v>179</v>
      </c>
      <c r="AQ14" s="219"/>
      <c r="AR14" s="223"/>
      <c r="AS14" s="763" t="str">
        <f>I14&amp;","&amp;" "&amp;J14&amp;","&amp;" "&amp;K14&amp;" "&amp;L14</f>
        <v>11199 W Silver Hawk Lane, Kuna, ID 83634</v>
      </c>
      <c r="AT14" s="223"/>
      <c r="AU14" s="226">
        <v>3</v>
      </c>
      <c r="AV14" s="226"/>
      <c r="AW14" s="225"/>
      <c r="AX14" s="225"/>
      <c r="AY14" s="225"/>
      <c r="AZ14" s="225"/>
      <c r="BA14" s="227"/>
      <c r="BB14" s="225"/>
      <c r="BC14" s="225"/>
      <c r="BD14" s="225"/>
      <c r="BE14" s="225"/>
      <c r="BF14" s="225"/>
      <c r="BG14" s="225"/>
      <c r="BH14" s="225"/>
      <c r="BI14" s="225"/>
      <c r="BJ14" s="225"/>
      <c r="BK14" s="225"/>
      <c r="BL14" s="225"/>
      <c r="BM14" s="225"/>
      <c r="BN14" s="225"/>
      <c r="BO14" s="225"/>
      <c r="BP14" s="225"/>
      <c r="BQ14" s="225"/>
      <c r="BR14" s="225"/>
      <c r="BS14" s="225"/>
      <c r="BT14" s="225"/>
      <c r="BU14" s="225"/>
      <c r="BV14" s="225"/>
      <c r="BW14" s="225"/>
      <c r="BX14" s="225"/>
      <c r="BY14" s="225"/>
      <c r="BZ14" s="225"/>
      <c r="CA14" s="225"/>
      <c r="CB14" s="225"/>
      <c r="CC14" s="225"/>
      <c r="CD14" s="225"/>
      <c r="CE14" s="225"/>
      <c r="CF14" s="225"/>
      <c r="CG14" s="225"/>
      <c r="CH14" s="225"/>
      <c r="CI14" s="225"/>
      <c r="CJ14" s="225"/>
      <c r="CK14" s="225"/>
      <c r="CL14" s="225"/>
      <c r="CM14" s="225"/>
      <c r="CN14" s="225"/>
      <c r="CO14" s="225"/>
      <c r="CP14" s="225"/>
      <c r="CQ14" s="225"/>
      <c r="CR14" s="225"/>
      <c r="CS14" s="225"/>
      <c r="CT14" s="225"/>
      <c r="CU14" s="225"/>
      <c r="CV14" s="225"/>
      <c r="CW14" s="225"/>
      <c r="CX14" s="225"/>
      <c r="CY14" s="225"/>
      <c r="CZ14" s="225"/>
      <c r="DA14" s="225"/>
      <c r="DB14" s="225"/>
      <c r="DC14" s="225"/>
      <c r="DD14" s="225"/>
      <c r="DE14" s="225"/>
      <c r="DF14" s="225"/>
      <c r="DG14" s="225"/>
      <c r="DH14" s="225"/>
      <c r="DI14" s="225"/>
      <c r="DJ14" s="225"/>
      <c r="DK14" s="225"/>
      <c r="DL14" s="225"/>
      <c r="DM14" s="225"/>
      <c r="DN14" s="225"/>
      <c r="DO14" s="225"/>
      <c r="DP14" s="225"/>
      <c r="DQ14" s="225"/>
      <c r="DR14" s="225"/>
      <c r="DS14" s="225"/>
      <c r="DT14" s="225"/>
      <c r="DU14" s="225"/>
      <c r="DV14" s="225"/>
      <c r="DW14" s="225"/>
    </row>
    <row r="15" spans="1:127" s="209" customFormat="1">
      <c r="A15" s="219" t="s">
        <v>56</v>
      </c>
      <c r="B15" s="715" t="s">
        <v>179</v>
      </c>
      <c r="C15" s="218" t="s">
        <v>56</v>
      </c>
      <c r="D15" s="219"/>
      <c r="E15" s="219"/>
      <c r="F15" s="763" t="s">
        <v>3974</v>
      </c>
      <c r="G15" s="763" t="s">
        <v>3975</v>
      </c>
      <c r="H15" s="763" t="s">
        <v>492</v>
      </c>
      <c r="I15" s="763" t="s">
        <v>493</v>
      </c>
      <c r="J15" s="763" t="s">
        <v>494</v>
      </c>
      <c r="K15" s="715" t="s">
        <v>495</v>
      </c>
      <c r="L15" s="763">
        <v>83634</v>
      </c>
      <c r="M15" s="763" t="s">
        <v>496</v>
      </c>
      <c r="N15" s="763"/>
      <c r="O15" s="763" t="s">
        <v>497</v>
      </c>
      <c r="P15" s="765" t="s">
        <v>498</v>
      </c>
      <c r="Q15" s="22" t="s">
        <v>3972</v>
      </c>
      <c r="R15" s="22" t="s">
        <v>2211</v>
      </c>
      <c r="S15" s="656" t="s">
        <v>495</v>
      </c>
      <c r="T15" s="22">
        <v>83616</v>
      </c>
      <c r="U15" s="659"/>
      <c r="V15" s="719" t="s">
        <v>499</v>
      </c>
      <c r="W15" s="222"/>
      <c r="X15" s="223"/>
      <c r="Y15" s="218"/>
      <c r="Z15" s="218">
        <v>721</v>
      </c>
      <c r="AA15" s="218">
        <v>724</v>
      </c>
      <c r="AB15" s="218"/>
      <c r="AC15" s="218"/>
      <c r="AD15" s="219" t="s">
        <v>2708</v>
      </c>
      <c r="AE15" s="219" t="s">
        <v>280</v>
      </c>
      <c r="AF15" s="223"/>
      <c r="AG15" s="219"/>
      <c r="AH15" s="219"/>
      <c r="AI15" s="224"/>
      <c r="AJ15" s="224"/>
      <c r="AK15" s="224"/>
      <c r="AL15" s="223"/>
      <c r="AM15" s="219" t="s">
        <v>179</v>
      </c>
      <c r="AN15" s="219" t="s">
        <v>179</v>
      </c>
      <c r="AO15" s="359" t="s">
        <v>3973</v>
      </c>
      <c r="AP15" s="219" t="s">
        <v>179</v>
      </c>
      <c r="AQ15" s="219"/>
      <c r="AR15" s="223"/>
      <c r="AS15" s="763" t="str">
        <f>I15&amp;","&amp;" "&amp;J15&amp;","&amp;" "&amp;K15&amp;" "&amp;L15</f>
        <v>11199 W Silver Hawk Lane, Kuna, ID 83634</v>
      </c>
      <c r="AT15" s="223"/>
      <c r="AU15" s="226">
        <v>7</v>
      </c>
      <c r="AV15" s="226"/>
      <c r="AW15" s="225"/>
      <c r="AX15" s="225"/>
      <c r="AY15" s="225"/>
      <c r="AZ15" s="225"/>
      <c r="BA15" s="227"/>
      <c r="BB15" s="225"/>
      <c r="BC15" s="225"/>
      <c r="BD15" s="225"/>
      <c r="BE15" s="225"/>
      <c r="BF15" s="225"/>
      <c r="BG15" s="225"/>
      <c r="BH15" s="225"/>
      <c r="BI15" s="225"/>
      <c r="BJ15" s="225"/>
      <c r="BK15" s="225"/>
      <c r="BL15" s="225"/>
      <c r="BM15" s="225"/>
      <c r="BN15" s="225"/>
      <c r="BO15" s="225"/>
      <c r="BP15" s="225"/>
      <c r="BQ15" s="225"/>
      <c r="BR15" s="225"/>
      <c r="BS15" s="225"/>
      <c r="BT15" s="225"/>
      <c r="BU15" s="225"/>
      <c r="BV15" s="225"/>
      <c r="BW15" s="225"/>
      <c r="BX15" s="225"/>
      <c r="BY15" s="225"/>
      <c r="BZ15" s="225"/>
      <c r="CA15" s="225"/>
      <c r="CB15" s="225"/>
      <c r="CC15" s="225"/>
      <c r="CD15" s="225"/>
      <c r="CE15" s="225"/>
      <c r="CF15" s="225"/>
      <c r="CG15" s="225"/>
      <c r="CH15" s="225"/>
      <c r="CI15" s="225"/>
      <c r="CJ15" s="225"/>
      <c r="CK15" s="225"/>
      <c r="CL15" s="225"/>
      <c r="CM15" s="225"/>
      <c r="CN15" s="225"/>
      <c r="CO15" s="225"/>
      <c r="CP15" s="225"/>
      <c r="CQ15" s="225"/>
      <c r="CR15" s="225"/>
      <c r="CS15" s="225"/>
      <c r="CT15" s="225"/>
      <c r="CU15" s="225"/>
      <c r="CV15" s="225"/>
      <c r="CW15" s="225"/>
      <c r="CX15" s="225"/>
      <c r="CY15" s="225"/>
      <c r="CZ15" s="225"/>
      <c r="DA15" s="225"/>
      <c r="DB15" s="225"/>
      <c r="DC15" s="225"/>
      <c r="DD15" s="225"/>
      <c r="DE15" s="225"/>
      <c r="DF15" s="225"/>
      <c r="DG15" s="225"/>
      <c r="DH15" s="225"/>
      <c r="DI15" s="225"/>
      <c r="DJ15" s="225"/>
      <c r="DK15" s="225"/>
      <c r="DL15" s="225"/>
      <c r="DM15" s="225"/>
      <c r="DN15" s="225"/>
      <c r="DO15" s="225"/>
      <c r="DP15" s="225"/>
      <c r="DQ15" s="225"/>
      <c r="DR15" s="225"/>
      <c r="DS15" s="225"/>
      <c r="DT15" s="225"/>
      <c r="DU15" s="225"/>
      <c r="DV15" s="225"/>
      <c r="DW15" s="225"/>
    </row>
    <row r="16" spans="1:127" s="209" customFormat="1">
      <c r="A16" s="219" t="s">
        <v>56</v>
      </c>
      <c r="B16" s="715" t="s">
        <v>179</v>
      </c>
      <c r="C16" s="218" t="s">
        <v>56</v>
      </c>
      <c r="D16" s="219"/>
      <c r="E16" s="219"/>
      <c r="F16" s="217" t="s">
        <v>3976</v>
      </c>
      <c r="G16" s="217" t="s">
        <v>2398</v>
      </c>
      <c r="H16" s="217" t="s">
        <v>2399</v>
      </c>
      <c r="I16" s="217" t="s">
        <v>2400</v>
      </c>
      <c r="J16" s="217" t="s">
        <v>1145</v>
      </c>
      <c r="K16" s="219" t="s">
        <v>185</v>
      </c>
      <c r="L16" s="220">
        <v>92532</v>
      </c>
      <c r="M16" s="771" t="s">
        <v>2401</v>
      </c>
      <c r="N16" s="221"/>
      <c r="O16" s="217" t="s">
        <v>2402</v>
      </c>
      <c r="P16" s="654" t="s">
        <v>2403</v>
      </c>
      <c r="Q16" s="217" t="s">
        <v>3968</v>
      </c>
      <c r="R16" s="217" t="s">
        <v>2405</v>
      </c>
      <c r="S16" s="657" t="s">
        <v>185</v>
      </c>
      <c r="T16" s="220">
        <v>94041</v>
      </c>
      <c r="U16" s="217"/>
      <c r="V16" s="547" t="s">
        <v>2406</v>
      </c>
      <c r="W16" s="222"/>
      <c r="X16" s="223"/>
      <c r="Y16" s="218"/>
      <c r="Z16" s="218">
        <v>707</v>
      </c>
      <c r="AA16" s="218">
        <v>710</v>
      </c>
      <c r="AB16" s="218"/>
      <c r="AC16" s="218"/>
      <c r="AD16" s="219" t="s">
        <v>2743</v>
      </c>
      <c r="AE16" s="219" t="s">
        <v>280</v>
      </c>
      <c r="AF16" s="223"/>
      <c r="AG16" s="219"/>
      <c r="AH16" s="219"/>
      <c r="AI16" s="224"/>
      <c r="AJ16" s="224"/>
      <c r="AK16" s="224"/>
      <c r="AL16" s="223"/>
      <c r="AM16" s="219" t="s">
        <v>179</v>
      </c>
      <c r="AN16" s="219" t="s">
        <v>179</v>
      </c>
      <c r="AO16" s="359" t="s">
        <v>3977</v>
      </c>
      <c r="AP16" s="219" t="s">
        <v>179</v>
      </c>
      <c r="AQ16" s="219"/>
      <c r="AR16" s="223"/>
      <c r="AS16" s="763" t="str">
        <f>I16&amp;","&amp;" "&amp;J16&amp;","&amp;" "&amp;K16&amp;" "&amp;L16</f>
        <v>36300 Piedmont Dr., Lake Elsinore, CA 92532</v>
      </c>
      <c r="AT16" s="223"/>
      <c r="AU16" s="226">
        <v>4</v>
      </c>
      <c r="AV16" s="226"/>
      <c r="AW16" s="225"/>
      <c r="AX16" s="225"/>
      <c r="AY16" s="225"/>
      <c r="AZ16" s="225"/>
      <c r="BA16" s="227"/>
      <c r="BB16" s="225"/>
      <c r="BC16" s="225"/>
      <c r="BD16" s="225"/>
      <c r="BE16" s="225"/>
      <c r="BF16" s="225"/>
      <c r="BG16" s="225"/>
      <c r="BH16" s="225"/>
      <c r="BI16" s="225"/>
      <c r="BJ16" s="225"/>
      <c r="BK16" s="225"/>
      <c r="BL16" s="225"/>
      <c r="BM16" s="225"/>
      <c r="BN16" s="225"/>
      <c r="BO16" s="225"/>
      <c r="BP16" s="225"/>
      <c r="BQ16" s="225"/>
      <c r="BR16" s="225"/>
      <c r="BS16" s="225"/>
      <c r="BT16" s="225"/>
      <c r="BU16" s="225"/>
      <c r="BV16" s="225"/>
      <c r="BW16" s="225"/>
      <c r="BX16" s="225"/>
      <c r="BY16" s="225"/>
      <c r="BZ16" s="225"/>
      <c r="CA16" s="225"/>
      <c r="CB16" s="225"/>
      <c r="CC16" s="225"/>
      <c r="CD16" s="225"/>
      <c r="CE16" s="225"/>
      <c r="CF16" s="225"/>
      <c r="CG16" s="225"/>
      <c r="CH16" s="225"/>
      <c r="CI16" s="225"/>
      <c r="CJ16" s="225"/>
      <c r="CK16" s="225"/>
      <c r="CL16" s="225"/>
      <c r="CM16" s="225"/>
      <c r="CN16" s="225"/>
      <c r="CO16" s="225"/>
      <c r="CP16" s="225"/>
      <c r="CQ16" s="225"/>
      <c r="CR16" s="225"/>
      <c r="CS16" s="225"/>
      <c r="CT16" s="225"/>
      <c r="CU16" s="225"/>
      <c r="CV16" s="225"/>
      <c r="CW16" s="225"/>
      <c r="CX16" s="225"/>
      <c r="CY16" s="225"/>
      <c r="CZ16" s="225"/>
      <c r="DA16" s="225"/>
      <c r="DB16" s="225"/>
      <c r="DC16" s="225"/>
      <c r="DD16" s="225"/>
      <c r="DE16" s="225"/>
      <c r="DF16" s="225"/>
      <c r="DG16" s="225"/>
      <c r="DH16" s="225"/>
      <c r="DI16" s="225"/>
      <c r="DJ16" s="225"/>
      <c r="DK16" s="225"/>
      <c r="DL16" s="225"/>
      <c r="DM16" s="225"/>
      <c r="DN16" s="225"/>
      <c r="DO16" s="225"/>
      <c r="DP16" s="225"/>
      <c r="DQ16" s="225"/>
      <c r="DR16" s="225"/>
      <c r="DS16" s="225"/>
      <c r="DT16" s="225"/>
      <c r="DU16" s="225"/>
      <c r="DV16" s="225"/>
      <c r="DW16" s="225"/>
    </row>
    <row r="17" spans="1:127" s="209" customFormat="1">
      <c r="A17" s="219" t="s">
        <v>56</v>
      </c>
      <c r="B17" s="715" t="s">
        <v>179</v>
      </c>
      <c r="C17" s="218" t="s">
        <v>56</v>
      </c>
      <c r="D17" s="221"/>
      <c r="E17" s="219"/>
      <c r="F17" s="217" t="s">
        <v>3978</v>
      </c>
      <c r="G17" s="221" t="s">
        <v>3979</v>
      </c>
      <c r="H17" s="217" t="s">
        <v>3980</v>
      </c>
      <c r="I17" s="221" t="s">
        <v>3981</v>
      </c>
      <c r="J17" s="217" t="s">
        <v>3982</v>
      </c>
      <c r="K17" s="219" t="s">
        <v>215</v>
      </c>
      <c r="L17" s="219">
        <v>53402</v>
      </c>
      <c r="M17" s="537" t="s">
        <v>3983</v>
      </c>
      <c r="N17" s="297"/>
      <c r="O17" s="217" t="s">
        <v>851</v>
      </c>
      <c r="P17" s="654" t="s">
        <v>3984</v>
      </c>
      <c r="Q17" s="609" t="s">
        <v>3985</v>
      </c>
      <c r="R17" s="609" t="s">
        <v>3986</v>
      </c>
      <c r="S17" s="656" t="s">
        <v>215</v>
      </c>
      <c r="T17" s="220">
        <v>53403</v>
      </c>
      <c r="U17" s="658"/>
      <c r="V17" s="22" t="s">
        <v>3987</v>
      </c>
      <c r="W17" s="221"/>
      <c r="X17" s="223"/>
      <c r="Y17" s="221"/>
      <c r="Z17" s="218">
        <v>714</v>
      </c>
      <c r="AA17" s="218">
        <v>717</v>
      </c>
      <c r="AB17" s="219"/>
      <c r="AC17" s="219"/>
      <c r="AD17" s="219" t="s">
        <v>2715</v>
      </c>
      <c r="AE17" s="219" t="s">
        <v>280</v>
      </c>
      <c r="AF17" s="223"/>
      <c r="AG17" s="221"/>
      <c r="AH17" s="221"/>
      <c r="AI17" s="221"/>
      <c r="AJ17" s="221"/>
      <c r="AK17" s="221"/>
      <c r="AL17" s="223"/>
      <c r="AM17" s="219" t="s">
        <v>179</v>
      </c>
      <c r="AN17" s="219" t="s">
        <v>179</v>
      </c>
      <c r="AO17" s="359" t="s">
        <v>3988</v>
      </c>
      <c r="AP17" s="219" t="s">
        <v>179</v>
      </c>
      <c r="AQ17" s="219"/>
      <c r="AR17" s="223"/>
      <c r="AS17" s="763" t="str">
        <f>I17&amp;","&amp;" "&amp;J17&amp;","&amp;" "&amp;K17&amp;" "&amp;L17</f>
        <v>5199 Chester Ln., Caledonia, WI 53402</v>
      </c>
      <c r="AT17" s="223"/>
      <c r="AU17" s="219">
        <v>6</v>
      </c>
      <c r="AV17" s="219"/>
      <c r="AW17" s="221"/>
      <c r="AX17" s="221"/>
      <c r="AY17" s="221"/>
      <c r="AZ17" s="221"/>
      <c r="BA17" s="217"/>
      <c r="BB17" s="221"/>
      <c r="BC17" s="221"/>
      <c r="BD17" s="221"/>
      <c r="BE17" s="221"/>
      <c r="BF17" s="221"/>
      <c r="BG17" s="221"/>
      <c r="BH17" s="221"/>
      <c r="BI17" s="221"/>
      <c r="BJ17" s="221"/>
      <c r="BK17" s="221"/>
      <c r="BL17" s="221"/>
      <c r="BM17" s="221"/>
      <c r="BN17" s="221"/>
      <c r="BO17" s="221"/>
      <c r="BP17" s="221"/>
      <c r="BQ17" s="221"/>
      <c r="BR17" s="221"/>
      <c r="BS17" s="221"/>
      <c r="BT17" s="221"/>
      <c r="BU17" s="221"/>
      <c r="BV17" s="221"/>
      <c r="BW17" s="221"/>
      <c r="BX17" s="221"/>
      <c r="BY17" s="221"/>
      <c r="BZ17" s="221"/>
      <c r="CA17" s="221"/>
      <c r="CB17" s="221"/>
      <c r="CC17" s="221"/>
      <c r="CD17" s="221"/>
      <c r="CE17" s="221"/>
      <c r="CF17" s="221"/>
      <c r="CG17" s="221"/>
      <c r="CH17" s="221"/>
      <c r="CI17" s="221"/>
      <c r="CJ17" s="221"/>
      <c r="CK17" s="221"/>
      <c r="CL17" s="221"/>
      <c r="CM17" s="221"/>
      <c r="CN17" s="221"/>
      <c r="CO17" s="221"/>
      <c r="CP17" s="221"/>
      <c r="CQ17" s="221"/>
      <c r="CR17" s="221"/>
      <c r="CS17" s="221"/>
      <c r="CT17" s="221"/>
      <c r="CU17" s="221"/>
      <c r="CV17" s="221"/>
      <c r="CW17" s="221"/>
      <c r="CX17" s="221"/>
      <c r="CY17" s="221"/>
      <c r="CZ17" s="221"/>
      <c r="DA17" s="221"/>
      <c r="DB17" s="221"/>
      <c r="DC17" s="221"/>
      <c r="DD17" s="221"/>
      <c r="DE17" s="221"/>
      <c r="DF17" s="221"/>
      <c r="DG17" s="221"/>
      <c r="DH17" s="221"/>
      <c r="DI17" s="221"/>
      <c r="DJ17" s="221"/>
      <c r="DK17" s="221"/>
      <c r="DL17" s="221"/>
      <c r="DM17" s="221"/>
      <c r="DN17" s="221"/>
      <c r="DO17" s="221"/>
      <c r="DP17" s="221"/>
      <c r="DQ17" s="221"/>
      <c r="DR17" s="221"/>
      <c r="DS17" s="221"/>
      <c r="DT17" s="221"/>
      <c r="DU17" s="221"/>
      <c r="DV17" s="221"/>
      <c r="DW17" s="221"/>
    </row>
    <row r="18" spans="1:127" s="209" customFormat="1">
      <c r="A18" s="219" t="s">
        <v>56</v>
      </c>
      <c r="B18" s="715" t="s">
        <v>179</v>
      </c>
      <c r="C18" s="218" t="s">
        <v>56</v>
      </c>
      <c r="D18" s="219"/>
      <c r="E18" s="219"/>
      <c r="F18" s="763" t="s">
        <v>3989</v>
      </c>
      <c r="G18" s="763" t="s">
        <v>3990</v>
      </c>
      <c r="H18" s="763" t="s">
        <v>517</v>
      </c>
      <c r="I18" s="763" t="s">
        <v>518</v>
      </c>
      <c r="J18" s="763" t="s">
        <v>519</v>
      </c>
      <c r="K18" s="715" t="s">
        <v>520</v>
      </c>
      <c r="L18" s="763">
        <v>63304</v>
      </c>
      <c r="M18" s="763" t="s">
        <v>521</v>
      </c>
      <c r="N18" s="763"/>
      <c r="O18" s="763" t="s">
        <v>522</v>
      </c>
      <c r="P18" s="765" t="s">
        <v>523</v>
      </c>
      <c r="Q18" s="763" t="s">
        <v>2421</v>
      </c>
      <c r="R18" s="763" t="s">
        <v>1321</v>
      </c>
      <c r="S18" s="774" t="s">
        <v>520</v>
      </c>
      <c r="T18" s="775">
        <v>63376</v>
      </c>
      <c r="U18" s="766"/>
      <c r="V18" s="763" t="s">
        <v>524</v>
      </c>
      <c r="W18" s="222"/>
      <c r="X18" s="223"/>
      <c r="Y18" s="218"/>
      <c r="Z18" s="218">
        <v>623</v>
      </c>
      <c r="AA18" s="218">
        <v>626</v>
      </c>
      <c r="AB18" s="218"/>
      <c r="AC18" s="218"/>
      <c r="AD18" s="219" t="s">
        <v>2718</v>
      </c>
      <c r="AE18" s="219" t="s">
        <v>280</v>
      </c>
      <c r="AF18" s="223"/>
      <c r="AG18" s="219"/>
      <c r="AH18" s="219"/>
      <c r="AI18" s="224"/>
      <c r="AJ18" s="224"/>
      <c r="AK18" s="224"/>
      <c r="AL18" s="223"/>
      <c r="AM18" s="219" t="s">
        <v>179</v>
      </c>
      <c r="AN18" s="219" t="s">
        <v>179</v>
      </c>
      <c r="AO18" s="359" t="s">
        <v>3991</v>
      </c>
      <c r="AP18" s="219" t="s">
        <v>179</v>
      </c>
      <c r="AQ18" s="219" t="s">
        <v>179</v>
      </c>
      <c r="AR18" s="223"/>
      <c r="AS18" s="763" t="str">
        <f>I18&amp;","&amp;" "&amp;J18&amp;","&amp;" "&amp;K18&amp;" "&amp;L18</f>
        <v>5850 SR-N, Cottleville, MO 63304</v>
      </c>
      <c r="AT18" s="223"/>
      <c r="AU18" s="226">
        <v>4</v>
      </c>
      <c r="AV18" s="226"/>
      <c r="AW18" s="225"/>
      <c r="AX18" s="225"/>
      <c r="AY18" s="225"/>
      <c r="AZ18" s="225"/>
      <c r="BA18" s="227"/>
      <c r="BB18" s="225"/>
      <c r="BC18" s="225"/>
      <c r="BD18" s="225"/>
      <c r="BE18" s="225"/>
      <c r="BF18" s="225"/>
      <c r="BG18" s="225"/>
      <c r="BH18" s="225"/>
      <c r="BI18" s="225"/>
      <c r="BJ18" s="225"/>
      <c r="BK18" s="225"/>
      <c r="BL18" s="225"/>
      <c r="BM18" s="225"/>
      <c r="BN18" s="225"/>
      <c r="BO18" s="225"/>
      <c r="BP18" s="225"/>
      <c r="BQ18" s="225"/>
      <c r="BR18" s="225"/>
      <c r="BS18" s="225"/>
      <c r="BT18" s="225"/>
      <c r="BU18" s="225"/>
      <c r="BV18" s="225"/>
      <c r="BW18" s="225"/>
      <c r="BX18" s="225"/>
      <c r="BY18" s="225"/>
      <c r="BZ18" s="225"/>
      <c r="CA18" s="225"/>
      <c r="CB18" s="225"/>
      <c r="CC18" s="225"/>
      <c r="CD18" s="225"/>
      <c r="CE18" s="225"/>
      <c r="CF18" s="225"/>
      <c r="CG18" s="225"/>
      <c r="CH18" s="225"/>
      <c r="CI18" s="225"/>
      <c r="CJ18" s="225"/>
      <c r="CK18" s="225"/>
      <c r="CL18" s="225"/>
      <c r="CM18" s="225"/>
      <c r="CN18" s="225"/>
      <c r="CO18" s="225"/>
      <c r="CP18" s="225"/>
      <c r="CQ18" s="225"/>
      <c r="CR18" s="225"/>
      <c r="CS18" s="225"/>
      <c r="CT18" s="225"/>
      <c r="CU18" s="225"/>
      <c r="CV18" s="225"/>
      <c r="CW18" s="225"/>
      <c r="CX18" s="225"/>
      <c r="CY18" s="225"/>
      <c r="CZ18" s="225"/>
      <c r="DA18" s="225"/>
      <c r="DB18" s="225"/>
      <c r="DC18" s="225"/>
      <c r="DD18" s="225"/>
      <c r="DE18" s="225"/>
      <c r="DF18" s="225"/>
      <c r="DG18" s="225"/>
      <c r="DH18" s="225"/>
      <c r="DI18" s="225"/>
      <c r="DJ18" s="225"/>
      <c r="DK18" s="225"/>
      <c r="DL18" s="225"/>
      <c r="DM18" s="225"/>
      <c r="DN18" s="225"/>
      <c r="DO18" s="225"/>
      <c r="DP18" s="225"/>
      <c r="DQ18" s="225"/>
      <c r="DR18" s="225"/>
      <c r="DS18" s="225"/>
      <c r="DT18" s="225"/>
      <c r="DU18" s="225"/>
      <c r="DV18" s="225"/>
      <c r="DW18" s="225"/>
    </row>
    <row r="19" spans="1:127" s="221" customFormat="1" ht="15" customHeight="1">
      <c r="A19" s="219" t="s">
        <v>56</v>
      </c>
      <c r="B19" s="715" t="s">
        <v>179</v>
      </c>
      <c r="C19" s="218" t="s">
        <v>56</v>
      </c>
      <c r="D19" s="219"/>
      <c r="E19" s="219"/>
      <c r="F19" s="763" t="s">
        <v>3992</v>
      </c>
      <c r="G19" s="763" t="s">
        <v>3993</v>
      </c>
      <c r="H19" s="763" t="s">
        <v>517</v>
      </c>
      <c r="I19" s="763" t="s">
        <v>518</v>
      </c>
      <c r="J19" s="763" t="s">
        <v>519</v>
      </c>
      <c r="K19" s="715" t="s">
        <v>520</v>
      </c>
      <c r="L19" s="763">
        <v>63304</v>
      </c>
      <c r="M19" s="763" t="s">
        <v>521</v>
      </c>
      <c r="N19" s="763"/>
      <c r="O19" s="763" t="s">
        <v>522</v>
      </c>
      <c r="P19" s="763" t="s">
        <v>523</v>
      </c>
      <c r="Q19" s="776" t="s">
        <v>2421</v>
      </c>
      <c r="R19" s="776" t="s">
        <v>1321</v>
      </c>
      <c r="S19" s="715" t="s">
        <v>520</v>
      </c>
      <c r="T19" s="777">
        <v>63376</v>
      </c>
      <c r="U19" s="763"/>
      <c r="V19" s="763" t="s">
        <v>524</v>
      </c>
      <c r="W19" s="222"/>
      <c r="X19" s="223"/>
      <c r="Y19" s="218"/>
      <c r="Z19" s="218">
        <v>714</v>
      </c>
      <c r="AA19" s="218">
        <v>717</v>
      </c>
      <c r="AB19" s="218"/>
      <c r="AC19" s="218"/>
      <c r="AD19" s="219" t="s">
        <v>2715</v>
      </c>
      <c r="AE19" s="219" t="s">
        <v>280</v>
      </c>
      <c r="AF19" s="223"/>
      <c r="AG19" s="219"/>
      <c r="AH19" s="219"/>
      <c r="AI19" s="224"/>
      <c r="AJ19" s="224"/>
      <c r="AK19" s="224"/>
      <c r="AL19" s="223"/>
      <c r="AM19" s="219" t="s">
        <v>179</v>
      </c>
      <c r="AN19" s="219" t="s">
        <v>179</v>
      </c>
      <c r="AO19" s="359" t="s">
        <v>3991</v>
      </c>
      <c r="AP19" s="219" t="s">
        <v>179</v>
      </c>
      <c r="AQ19" s="219"/>
      <c r="AR19" s="223"/>
      <c r="AS19" s="763" t="str">
        <f>I19&amp;","&amp;" "&amp;J19&amp;","&amp;" "&amp;K19&amp;" "&amp;L19</f>
        <v>5850 SR-N, Cottleville, MO 63304</v>
      </c>
      <c r="AT19" s="223"/>
      <c r="AU19" s="226">
        <v>6</v>
      </c>
      <c r="AV19" s="226"/>
      <c r="AW19" s="225"/>
      <c r="AX19" s="225"/>
      <c r="AY19" s="225"/>
      <c r="AZ19" s="225"/>
      <c r="BA19" s="227"/>
      <c r="BB19" s="225"/>
      <c r="BC19" s="225"/>
      <c r="BD19" s="225"/>
      <c r="BE19" s="225"/>
      <c r="BF19" s="225"/>
      <c r="BG19" s="225"/>
      <c r="BH19" s="225"/>
      <c r="BI19" s="225"/>
      <c r="BJ19" s="225"/>
      <c r="BK19" s="225"/>
      <c r="BL19" s="225"/>
      <c r="BM19" s="225"/>
      <c r="BN19" s="225"/>
      <c r="BO19" s="225"/>
      <c r="BP19" s="225"/>
      <c r="BQ19" s="225"/>
      <c r="BR19" s="225"/>
      <c r="BS19" s="225"/>
      <c r="BT19" s="225"/>
      <c r="BU19" s="225"/>
      <c r="BV19" s="225"/>
      <c r="BW19" s="225"/>
      <c r="BX19" s="225"/>
      <c r="BY19" s="225"/>
      <c r="BZ19" s="225"/>
      <c r="CA19" s="225"/>
      <c r="CB19" s="225"/>
      <c r="CC19" s="225"/>
      <c r="CD19" s="225"/>
      <c r="CE19" s="225"/>
      <c r="CF19" s="225"/>
      <c r="CG19" s="225"/>
      <c r="CH19" s="225"/>
      <c r="CI19" s="225"/>
      <c r="CJ19" s="225"/>
      <c r="CK19" s="225"/>
      <c r="CL19" s="225"/>
      <c r="CM19" s="225"/>
      <c r="CN19" s="225"/>
      <c r="CO19" s="225"/>
      <c r="CP19" s="225"/>
      <c r="CQ19" s="225"/>
      <c r="CR19" s="225"/>
      <c r="CS19" s="225"/>
      <c r="CT19" s="225"/>
      <c r="CU19" s="225"/>
      <c r="CV19" s="225"/>
      <c r="CW19" s="225"/>
      <c r="CX19" s="225"/>
      <c r="CY19" s="225"/>
      <c r="CZ19" s="225"/>
      <c r="DA19" s="225"/>
      <c r="DB19" s="225"/>
      <c r="DC19" s="225"/>
      <c r="DD19" s="225"/>
      <c r="DE19" s="225"/>
      <c r="DF19" s="225"/>
      <c r="DG19" s="225"/>
      <c r="DH19" s="225"/>
      <c r="DI19" s="225"/>
      <c r="DJ19" s="225"/>
      <c r="DK19" s="225"/>
      <c r="DL19" s="225"/>
      <c r="DM19" s="225"/>
      <c r="DN19" s="225"/>
      <c r="DO19" s="225"/>
      <c r="DP19" s="225"/>
      <c r="DQ19" s="225"/>
      <c r="DR19" s="225"/>
      <c r="DS19" s="225"/>
      <c r="DT19" s="225"/>
      <c r="DU19" s="225"/>
      <c r="DV19" s="225"/>
      <c r="DW19" s="225"/>
    </row>
    <row r="20" spans="1:127" s="221" customFormat="1" ht="15" customHeight="1">
      <c r="A20" s="219" t="s">
        <v>56</v>
      </c>
      <c r="B20" s="715" t="s">
        <v>179</v>
      </c>
      <c r="C20" s="218" t="s">
        <v>56</v>
      </c>
      <c r="D20" s="219"/>
      <c r="E20" s="219"/>
      <c r="F20" s="763" t="s">
        <v>3994</v>
      </c>
      <c r="G20" s="763" t="s">
        <v>2425</v>
      </c>
      <c r="H20" s="763" t="s">
        <v>3995</v>
      </c>
      <c r="I20" s="763" t="s">
        <v>3996</v>
      </c>
      <c r="J20" s="763" t="s">
        <v>2428</v>
      </c>
      <c r="K20" s="715" t="s">
        <v>135</v>
      </c>
      <c r="L20" s="763">
        <v>67213</v>
      </c>
      <c r="M20" s="763" t="s">
        <v>2429</v>
      </c>
      <c r="N20" s="763"/>
      <c r="O20" s="763" t="s">
        <v>2430</v>
      </c>
      <c r="P20" s="763" t="s">
        <v>2431</v>
      </c>
      <c r="Q20" s="776" t="s">
        <v>3997</v>
      </c>
      <c r="R20" s="776" t="s">
        <v>2433</v>
      </c>
      <c r="S20" s="715" t="s">
        <v>135</v>
      </c>
      <c r="T20" s="775">
        <v>67215</v>
      </c>
      <c r="U20" s="763"/>
      <c r="V20" s="778" t="s">
        <v>2434</v>
      </c>
      <c r="W20" s="222"/>
      <c r="X20" s="223"/>
      <c r="Y20" s="218"/>
      <c r="Z20" s="218">
        <v>623</v>
      </c>
      <c r="AA20" s="218">
        <v>626</v>
      </c>
      <c r="AB20" s="218"/>
      <c r="AC20" s="218"/>
      <c r="AD20" s="219" t="s">
        <v>2718</v>
      </c>
      <c r="AE20" s="219" t="s">
        <v>280</v>
      </c>
      <c r="AF20" s="223"/>
      <c r="AG20" s="219"/>
      <c r="AH20" s="219"/>
      <c r="AI20" s="224"/>
      <c r="AJ20" s="224"/>
      <c r="AK20" s="224"/>
      <c r="AL20" s="223"/>
      <c r="AM20" s="219" t="s">
        <v>179</v>
      </c>
      <c r="AN20" s="219" t="s">
        <v>179</v>
      </c>
      <c r="AO20" s="359" t="s">
        <v>3998</v>
      </c>
      <c r="AP20" s="219" t="s">
        <v>179</v>
      </c>
      <c r="AQ20" s="219"/>
      <c r="AR20" s="223"/>
      <c r="AS20" s="763" t="str">
        <f>I20&amp;","&amp;" "&amp;J20&amp;","&amp;" "&amp;K20&amp;" "&amp;L20</f>
        <v>3100 W McCormick St., Wichita, KS 67213</v>
      </c>
      <c r="AT20" s="223"/>
      <c r="AU20" s="226">
        <v>4</v>
      </c>
      <c r="AV20" s="226"/>
      <c r="AW20" s="225"/>
      <c r="AX20" s="225"/>
      <c r="AY20" s="225"/>
      <c r="AZ20" s="225"/>
      <c r="BA20" s="227"/>
      <c r="BB20" s="225"/>
      <c r="BC20" s="225"/>
      <c r="BD20" s="225"/>
      <c r="BE20" s="225"/>
      <c r="BF20" s="225"/>
      <c r="BG20" s="225"/>
      <c r="BH20" s="225"/>
      <c r="BI20" s="225"/>
      <c r="BJ20" s="225"/>
      <c r="BK20" s="225"/>
      <c r="BL20" s="225"/>
      <c r="BM20" s="225"/>
      <c r="BN20" s="225"/>
      <c r="BO20" s="225"/>
      <c r="BP20" s="225"/>
      <c r="BQ20" s="225"/>
      <c r="BR20" s="225"/>
      <c r="BS20" s="225"/>
      <c r="BT20" s="225"/>
      <c r="BU20" s="225"/>
      <c r="BV20" s="225"/>
      <c r="BW20" s="225"/>
      <c r="BX20" s="225"/>
      <c r="BY20" s="225"/>
      <c r="BZ20" s="225"/>
      <c r="CA20" s="225"/>
      <c r="CB20" s="225"/>
      <c r="CC20" s="225"/>
      <c r="CD20" s="225"/>
      <c r="CE20" s="225"/>
      <c r="CF20" s="225"/>
      <c r="CG20" s="225"/>
      <c r="CH20" s="225"/>
      <c r="CI20" s="225"/>
      <c r="CJ20" s="225"/>
      <c r="CK20" s="225"/>
      <c r="CL20" s="225"/>
      <c r="CM20" s="225"/>
      <c r="CN20" s="225"/>
      <c r="CO20" s="225"/>
      <c r="CP20" s="225"/>
      <c r="CQ20" s="225"/>
      <c r="CR20" s="225"/>
      <c r="CS20" s="225"/>
      <c r="CT20" s="225"/>
      <c r="CU20" s="225"/>
      <c r="CV20" s="225"/>
      <c r="CW20" s="225"/>
      <c r="CX20" s="225"/>
      <c r="CY20" s="225"/>
      <c r="CZ20" s="225"/>
      <c r="DA20" s="225"/>
      <c r="DB20" s="225"/>
      <c r="DC20" s="225"/>
      <c r="DD20" s="225"/>
      <c r="DE20" s="225"/>
      <c r="DF20" s="225"/>
      <c r="DG20" s="225"/>
      <c r="DH20" s="225"/>
      <c r="DI20" s="225"/>
      <c r="DJ20" s="225"/>
      <c r="DK20" s="225"/>
      <c r="DL20" s="225"/>
      <c r="DM20" s="225"/>
      <c r="DN20" s="225"/>
      <c r="DO20" s="225"/>
      <c r="DP20" s="225"/>
      <c r="DQ20" s="225"/>
      <c r="DR20" s="225"/>
      <c r="DS20" s="225"/>
      <c r="DT20" s="225"/>
      <c r="DU20" s="225"/>
      <c r="DV20" s="225"/>
      <c r="DW20" s="225"/>
    </row>
    <row r="21" spans="1:127" s="221" customFormat="1" ht="15" customHeight="1">
      <c r="A21" s="230" t="s">
        <v>563</v>
      </c>
      <c r="B21" s="230"/>
      <c r="C21" s="230" t="s">
        <v>563</v>
      </c>
      <c r="D21" s="231"/>
      <c r="E21" s="230">
        <v>14</v>
      </c>
      <c r="F21" s="228" t="s">
        <v>3999</v>
      </c>
      <c r="G21" s="228" t="s">
        <v>2791</v>
      </c>
      <c r="H21" s="228"/>
      <c r="I21" s="228" t="s">
        <v>2793</v>
      </c>
      <c r="J21" s="228" t="s">
        <v>1930</v>
      </c>
      <c r="K21" s="230" t="s">
        <v>185</v>
      </c>
      <c r="L21" s="230">
        <v>94520</v>
      </c>
      <c r="M21" s="718" t="s">
        <v>1074</v>
      </c>
      <c r="N21" s="231"/>
      <c r="O21" s="228" t="s">
        <v>1075</v>
      </c>
      <c r="P21" s="231" t="s">
        <v>1076</v>
      </c>
      <c r="Q21" s="231" t="s">
        <v>1077</v>
      </c>
      <c r="R21" s="231" t="s">
        <v>1078</v>
      </c>
      <c r="S21" s="230" t="s">
        <v>185</v>
      </c>
      <c r="T21" s="230">
        <v>94523</v>
      </c>
      <c r="U21" s="231"/>
      <c r="V21" s="548" t="s">
        <v>1079</v>
      </c>
      <c r="W21" s="228"/>
      <c r="X21" s="223"/>
      <c r="Y21" s="228"/>
      <c r="Z21" s="229">
        <v>616</v>
      </c>
      <c r="AA21" s="229">
        <v>619</v>
      </c>
      <c r="AB21" s="230"/>
      <c r="AC21" s="230"/>
      <c r="AD21" s="230" t="s">
        <v>2684</v>
      </c>
      <c r="AE21" s="230" t="s">
        <v>280</v>
      </c>
      <c r="AF21" s="223"/>
      <c r="AG21" s="231"/>
      <c r="AH21" s="231"/>
      <c r="AI21" s="231"/>
      <c r="AJ21" s="231"/>
      <c r="AK21" s="231"/>
      <c r="AL21" s="223"/>
      <c r="AM21" s="230" t="s">
        <v>179</v>
      </c>
      <c r="AN21" s="230" t="s">
        <v>179</v>
      </c>
      <c r="AO21" s="489" t="s">
        <v>4000</v>
      </c>
      <c r="AP21" s="230" t="s">
        <v>179</v>
      </c>
      <c r="AQ21" s="230" t="s">
        <v>179</v>
      </c>
      <c r="AR21" s="223"/>
      <c r="AS21" s="763" t="str">
        <f>I21&amp;","&amp;" "&amp;J21&amp;","&amp;" "&amp;K21&amp;" "&amp;L21</f>
        <v>1745 Arnold Industrial Way, Concord, CA 94520</v>
      </c>
      <c r="AT21" s="223"/>
      <c r="AU21" s="226">
        <v>3</v>
      </c>
      <c r="AV21" s="226"/>
      <c r="AW21" s="225"/>
      <c r="AX21" s="225"/>
      <c r="AY21" s="225"/>
      <c r="AZ21" s="225"/>
      <c r="BA21" s="227"/>
      <c r="BB21" s="225"/>
      <c r="BC21" s="225"/>
      <c r="BD21" s="225"/>
      <c r="BE21" s="225"/>
      <c r="BF21" s="225"/>
      <c r="BG21" s="225"/>
      <c r="BH21" s="225"/>
      <c r="BI21" s="225"/>
      <c r="BJ21" s="225"/>
      <c r="BK21" s="225"/>
      <c r="BL21" s="225"/>
      <c r="BM21" s="225"/>
      <c r="BN21" s="225"/>
      <c r="BO21" s="225"/>
      <c r="BP21" s="225"/>
      <c r="BQ21" s="225"/>
      <c r="BR21" s="225"/>
      <c r="BS21" s="225"/>
      <c r="BT21" s="225"/>
      <c r="BU21" s="225"/>
      <c r="BV21" s="225"/>
      <c r="BW21" s="225"/>
      <c r="BX21" s="225"/>
      <c r="BY21" s="225"/>
      <c r="BZ21" s="225"/>
      <c r="CA21" s="225"/>
      <c r="CB21" s="225"/>
      <c r="CC21" s="225"/>
      <c r="CD21" s="225"/>
      <c r="CE21" s="225"/>
      <c r="CF21" s="225"/>
      <c r="CG21" s="225"/>
      <c r="CH21" s="225"/>
      <c r="CI21" s="225"/>
      <c r="CJ21" s="225"/>
      <c r="CK21" s="225"/>
      <c r="CL21" s="225"/>
      <c r="CM21" s="225"/>
      <c r="CN21" s="225"/>
      <c r="CO21" s="225"/>
      <c r="CP21" s="225"/>
      <c r="CQ21" s="225"/>
      <c r="CR21" s="225"/>
      <c r="CS21" s="225"/>
      <c r="CT21" s="225"/>
      <c r="CU21" s="225"/>
      <c r="CV21" s="225"/>
      <c r="CW21" s="225"/>
      <c r="CX21" s="225"/>
      <c r="CY21" s="225"/>
      <c r="CZ21" s="225"/>
      <c r="DA21" s="225"/>
      <c r="DB21" s="225"/>
      <c r="DC21" s="225"/>
      <c r="DD21" s="225"/>
      <c r="DE21" s="225"/>
      <c r="DF21" s="225"/>
      <c r="DG21" s="225"/>
      <c r="DH21" s="225"/>
      <c r="DI21" s="225"/>
      <c r="DJ21" s="225"/>
      <c r="DK21" s="225"/>
      <c r="DL21" s="225"/>
      <c r="DM21" s="225"/>
      <c r="DN21" s="225"/>
      <c r="DO21" s="225"/>
      <c r="DP21" s="225"/>
      <c r="DQ21" s="225"/>
      <c r="DR21" s="225"/>
      <c r="DS21" s="225"/>
      <c r="DT21" s="225"/>
      <c r="DU21" s="225"/>
      <c r="DV21" s="225"/>
      <c r="DW21" s="225"/>
    </row>
    <row r="22" spans="1:127" s="221" customFormat="1" ht="15" customHeight="1">
      <c r="A22" s="230" t="s">
        <v>563</v>
      </c>
      <c r="B22" s="230"/>
      <c r="C22" s="230" t="s">
        <v>563</v>
      </c>
      <c r="D22" s="231"/>
      <c r="E22" s="230"/>
      <c r="F22" s="228" t="s">
        <v>4001</v>
      </c>
      <c r="G22" s="228" t="s">
        <v>2797</v>
      </c>
      <c r="H22" s="228"/>
      <c r="I22" s="228" t="s">
        <v>2793</v>
      </c>
      <c r="J22" s="228" t="s">
        <v>1930</v>
      </c>
      <c r="K22" s="230" t="s">
        <v>185</v>
      </c>
      <c r="L22" s="230">
        <v>94520</v>
      </c>
      <c r="M22" s="718" t="s">
        <v>1074</v>
      </c>
      <c r="N22" s="231"/>
      <c r="O22" s="228" t="s">
        <v>1075</v>
      </c>
      <c r="P22" s="231" t="s">
        <v>1076</v>
      </c>
      <c r="Q22" s="231" t="s">
        <v>1077</v>
      </c>
      <c r="R22" s="231" t="s">
        <v>1078</v>
      </c>
      <c r="S22" s="230" t="s">
        <v>185</v>
      </c>
      <c r="T22" s="230">
        <v>94523</v>
      </c>
      <c r="U22" s="231"/>
      <c r="V22" s="548" t="s">
        <v>1079</v>
      </c>
      <c r="W22" s="228"/>
      <c r="X22" s="223"/>
      <c r="Y22" s="228"/>
      <c r="Z22" s="229">
        <v>707</v>
      </c>
      <c r="AA22" s="229">
        <v>710</v>
      </c>
      <c r="AB22" s="230"/>
      <c r="AC22" s="230"/>
      <c r="AD22" s="230" t="s">
        <v>2743</v>
      </c>
      <c r="AE22" s="230" t="s">
        <v>280</v>
      </c>
      <c r="AF22" s="223"/>
      <c r="AG22" s="231"/>
      <c r="AH22" s="231"/>
      <c r="AI22" s="231"/>
      <c r="AJ22" s="231"/>
      <c r="AK22" s="231"/>
      <c r="AL22" s="223"/>
      <c r="AM22" s="230" t="s">
        <v>179</v>
      </c>
      <c r="AN22" s="230" t="s">
        <v>179</v>
      </c>
      <c r="AO22" s="489" t="s">
        <v>4000</v>
      </c>
      <c r="AP22" s="230"/>
      <c r="AQ22" s="230"/>
      <c r="AR22" s="223"/>
      <c r="AS22" s="763" t="str">
        <f>I22&amp;","&amp;" "&amp;J22&amp;","&amp;" "&amp;K22&amp;" "&amp;L22</f>
        <v>1745 Arnold Industrial Way, Concord, CA 94520</v>
      </c>
      <c r="AT22" s="223"/>
      <c r="AU22" s="226">
        <v>4</v>
      </c>
      <c r="AV22" s="226"/>
      <c r="AW22" s="225"/>
      <c r="AX22" s="225"/>
      <c r="AY22" s="225"/>
      <c r="AZ22" s="225"/>
      <c r="BA22" s="227"/>
      <c r="BB22" s="225"/>
      <c r="BC22" s="225"/>
      <c r="BD22" s="225"/>
      <c r="BE22" s="225"/>
      <c r="BF22" s="225"/>
      <c r="BG22" s="225"/>
      <c r="BH22" s="225"/>
      <c r="BI22" s="225"/>
      <c r="BJ22" s="225"/>
      <c r="BK22" s="225"/>
      <c r="BL22" s="225"/>
      <c r="BM22" s="225"/>
      <c r="BN22" s="225"/>
      <c r="BO22" s="225"/>
      <c r="BP22" s="225"/>
      <c r="BQ22" s="225"/>
      <c r="BR22" s="225"/>
      <c r="BS22" s="225"/>
      <c r="BT22" s="225"/>
      <c r="BU22" s="225"/>
      <c r="BV22" s="225"/>
      <c r="BW22" s="225"/>
      <c r="BX22" s="225"/>
      <c r="BY22" s="225"/>
      <c r="BZ22" s="225"/>
      <c r="CA22" s="225"/>
      <c r="CB22" s="225"/>
      <c r="CC22" s="225"/>
      <c r="CD22" s="225"/>
      <c r="CE22" s="225"/>
      <c r="CF22" s="225"/>
      <c r="CG22" s="225"/>
      <c r="CH22" s="225"/>
      <c r="CI22" s="225"/>
      <c r="CJ22" s="225"/>
      <c r="CK22" s="225"/>
      <c r="CL22" s="225"/>
      <c r="CM22" s="225"/>
      <c r="CN22" s="225"/>
      <c r="CO22" s="225"/>
      <c r="CP22" s="225"/>
      <c r="CQ22" s="225"/>
      <c r="CR22" s="225"/>
      <c r="CS22" s="225"/>
      <c r="CT22" s="225"/>
      <c r="CU22" s="225"/>
      <c r="CV22" s="225"/>
      <c r="CW22" s="225"/>
      <c r="CX22" s="225"/>
      <c r="CY22" s="225"/>
      <c r="CZ22" s="225"/>
      <c r="DA22" s="225"/>
      <c r="DB22" s="225"/>
      <c r="DC22" s="225"/>
      <c r="DD22" s="225"/>
      <c r="DE22" s="225"/>
      <c r="DF22" s="225"/>
      <c r="DG22" s="225"/>
      <c r="DH22" s="225"/>
      <c r="DI22" s="225"/>
      <c r="DJ22" s="225"/>
      <c r="DK22" s="225"/>
      <c r="DL22" s="225"/>
      <c r="DM22" s="225"/>
      <c r="DN22" s="225"/>
      <c r="DO22" s="225"/>
      <c r="DP22" s="225"/>
      <c r="DQ22" s="225"/>
      <c r="DR22" s="225"/>
      <c r="DS22" s="225"/>
      <c r="DT22" s="225"/>
      <c r="DU22" s="225"/>
      <c r="DV22" s="225"/>
      <c r="DW22" s="225"/>
    </row>
    <row r="23" spans="1:127" s="221" customFormat="1" ht="15" customHeight="1">
      <c r="A23" s="230" t="s">
        <v>563</v>
      </c>
      <c r="B23" s="230"/>
      <c r="C23" s="230" t="s">
        <v>563</v>
      </c>
      <c r="D23" s="231"/>
      <c r="E23" s="230"/>
      <c r="F23" s="228" t="s">
        <v>4002</v>
      </c>
      <c r="G23" s="228" t="s">
        <v>2799</v>
      </c>
      <c r="H23" s="228"/>
      <c r="I23" s="228" t="s">
        <v>2793</v>
      </c>
      <c r="J23" s="228" t="s">
        <v>1930</v>
      </c>
      <c r="K23" s="230" t="s">
        <v>185</v>
      </c>
      <c r="L23" s="230">
        <v>94520</v>
      </c>
      <c r="M23" s="718" t="s">
        <v>1074</v>
      </c>
      <c r="N23" s="231"/>
      <c r="O23" s="228" t="s">
        <v>1075</v>
      </c>
      <c r="P23" s="231" t="s">
        <v>1076</v>
      </c>
      <c r="Q23" s="231" t="s">
        <v>1077</v>
      </c>
      <c r="R23" s="231" t="s">
        <v>1078</v>
      </c>
      <c r="S23" s="230" t="s">
        <v>185</v>
      </c>
      <c r="T23" s="230">
        <v>94523</v>
      </c>
      <c r="U23" s="231"/>
      <c r="V23" s="548" t="s">
        <v>1079</v>
      </c>
      <c r="W23" s="228"/>
      <c r="X23" s="223"/>
      <c r="Y23" s="228"/>
      <c r="Z23" s="229">
        <v>721</v>
      </c>
      <c r="AA23" s="229">
        <v>724</v>
      </c>
      <c r="AB23" s="230"/>
      <c r="AC23" s="230"/>
      <c r="AD23" s="230" t="s">
        <v>2708</v>
      </c>
      <c r="AE23" s="230" t="s">
        <v>280</v>
      </c>
      <c r="AF23" s="223"/>
      <c r="AG23" s="231"/>
      <c r="AH23" s="231"/>
      <c r="AI23" s="231"/>
      <c r="AJ23" s="231"/>
      <c r="AK23" s="231"/>
      <c r="AL23" s="223"/>
      <c r="AM23" s="230" t="s">
        <v>179</v>
      </c>
      <c r="AN23" s="230" t="s">
        <v>179</v>
      </c>
      <c r="AO23" s="489" t="s">
        <v>4000</v>
      </c>
      <c r="AP23" s="230"/>
      <c r="AQ23" s="230"/>
      <c r="AR23" s="223"/>
      <c r="AS23" s="763" t="str">
        <f>I23&amp;","&amp;" "&amp;J23&amp;","&amp;" "&amp;K23&amp;" "&amp;L23</f>
        <v>1745 Arnold Industrial Way, Concord, CA 94520</v>
      </c>
      <c r="AT23" s="223"/>
      <c r="AU23" s="226">
        <v>6</v>
      </c>
      <c r="AV23" s="226"/>
      <c r="AW23" s="225"/>
      <c r="AX23" s="225"/>
      <c r="AY23" s="225"/>
      <c r="AZ23" s="225"/>
      <c r="BA23" s="227"/>
      <c r="BB23" s="225"/>
      <c r="BC23" s="225"/>
      <c r="BD23" s="225"/>
      <c r="BE23" s="225"/>
      <c r="BF23" s="225"/>
      <c r="BG23" s="225"/>
      <c r="BH23" s="225"/>
      <c r="BI23" s="225"/>
      <c r="BJ23" s="225"/>
      <c r="BK23" s="225"/>
      <c r="BL23" s="225"/>
      <c r="BM23" s="225"/>
      <c r="BN23" s="225"/>
      <c r="BO23" s="225"/>
      <c r="BP23" s="225"/>
      <c r="BQ23" s="225"/>
      <c r="BR23" s="225"/>
      <c r="BS23" s="225"/>
      <c r="BT23" s="225"/>
      <c r="BU23" s="225"/>
      <c r="BV23" s="225"/>
      <c r="BW23" s="225"/>
      <c r="BX23" s="225"/>
      <c r="BY23" s="225"/>
      <c r="BZ23" s="225"/>
      <c r="CA23" s="225"/>
      <c r="CB23" s="225"/>
      <c r="CC23" s="225"/>
      <c r="CD23" s="225"/>
      <c r="CE23" s="225"/>
      <c r="CF23" s="225"/>
      <c r="CG23" s="225"/>
      <c r="CH23" s="225"/>
      <c r="CI23" s="225"/>
      <c r="CJ23" s="225"/>
      <c r="CK23" s="225"/>
      <c r="CL23" s="225"/>
      <c r="CM23" s="225"/>
      <c r="CN23" s="225"/>
      <c r="CO23" s="225"/>
      <c r="CP23" s="225"/>
      <c r="CQ23" s="225"/>
      <c r="CR23" s="225"/>
      <c r="CS23" s="225"/>
      <c r="CT23" s="225"/>
      <c r="CU23" s="225"/>
      <c r="CV23" s="225"/>
      <c r="CW23" s="225"/>
      <c r="CX23" s="225"/>
      <c r="CY23" s="225"/>
      <c r="CZ23" s="225"/>
      <c r="DA23" s="225"/>
      <c r="DB23" s="225"/>
      <c r="DC23" s="225"/>
      <c r="DD23" s="225"/>
      <c r="DE23" s="225"/>
      <c r="DF23" s="225"/>
      <c r="DG23" s="225"/>
      <c r="DH23" s="225"/>
      <c r="DI23" s="225"/>
      <c r="DJ23" s="225"/>
      <c r="DK23" s="225"/>
      <c r="DL23" s="225"/>
      <c r="DM23" s="225"/>
      <c r="DN23" s="225"/>
      <c r="DO23" s="225"/>
      <c r="DP23" s="225"/>
      <c r="DQ23" s="225"/>
      <c r="DR23" s="225"/>
      <c r="DS23" s="225"/>
      <c r="DT23" s="225"/>
      <c r="DU23" s="225"/>
      <c r="DV23" s="225"/>
      <c r="DW23" s="225"/>
    </row>
    <row r="24" spans="1:127" s="221" customFormat="1" ht="15" customHeight="1">
      <c r="A24" s="230" t="s">
        <v>563</v>
      </c>
      <c r="B24" s="230"/>
      <c r="C24" s="230" t="s">
        <v>563</v>
      </c>
      <c r="D24" s="231"/>
      <c r="E24" s="230">
        <v>47</v>
      </c>
      <c r="F24" s="228" t="s">
        <v>4003</v>
      </c>
      <c r="G24" s="231" t="s">
        <v>2502</v>
      </c>
      <c r="H24" s="228" t="s">
        <v>4004</v>
      </c>
      <c r="I24" s="231" t="s">
        <v>4005</v>
      </c>
      <c r="J24" s="228" t="s">
        <v>1234</v>
      </c>
      <c r="K24" s="230" t="s">
        <v>170</v>
      </c>
      <c r="L24" s="230">
        <v>60625</v>
      </c>
      <c r="M24" s="718" t="s">
        <v>2504</v>
      </c>
      <c r="N24" s="231"/>
      <c r="O24" s="231" t="s">
        <v>2505</v>
      </c>
      <c r="P24" s="231" t="s">
        <v>919</v>
      </c>
      <c r="Q24" s="655" t="s">
        <v>2506</v>
      </c>
      <c r="R24" s="655" t="s">
        <v>1234</v>
      </c>
      <c r="S24" s="230" t="s">
        <v>170</v>
      </c>
      <c r="T24" s="230">
        <v>60631</v>
      </c>
      <c r="U24" s="231"/>
      <c r="V24" s="231" t="s">
        <v>2507</v>
      </c>
      <c r="W24" s="231"/>
      <c r="X24" s="223"/>
      <c r="Y24" s="231"/>
      <c r="Z24" s="229">
        <v>616</v>
      </c>
      <c r="AA24" s="229">
        <v>619</v>
      </c>
      <c r="AB24" s="230"/>
      <c r="AC24" s="230"/>
      <c r="AD24" s="230" t="s">
        <v>2684</v>
      </c>
      <c r="AE24" s="230" t="s">
        <v>280</v>
      </c>
      <c r="AF24" s="223"/>
      <c r="AG24" s="231"/>
      <c r="AH24" s="231"/>
      <c r="AI24" s="231"/>
      <c r="AJ24" s="231"/>
      <c r="AK24" s="231"/>
      <c r="AL24" s="223"/>
      <c r="AM24" s="230" t="s">
        <v>179</v>
      </c>
      <c r="AN24" s="230" t="s">
        <v>179</v>
      </c>
      <c r="AO24" s="26" t="s">
        <v>4006</v>
      </c>
      <c r="AP24" s="230"/>
      <c r="AQ24" s="230"/>
      <c r="AR24" s="223"/>
      <c r="AS24" s="763" t="str">
        <f>I24&amp;","&amp;" "&amp;J24&amp;","&amp;" "&amp;K24&amp;" "&amp;L24</f>
        <v>3055 W Foster Ave., Chicago, IL 60625</v>
      </c>
      <c r="AT24" s="223"/>
      <c r="AU24" s="230">
        <v>2</v>
      </c>
      <c r="AV24" s="230"/>
      <c r="AW24" s="231"/>
      <c r="AX24" s="231"/>
      <c r="AY24" s="231"/>
      <c r="AZ24" s="231"/>
      <c r="BA24" s="228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  <c r="CD24" s="231"/>
      <c r="CE24" s="231"/>
      <c r="CF24" s="231"/>
      <c r="CG24" s="231"/>
      <c r="CH24" s="231"/>
      <c r="CI24" s="231"/>
      <c r="CJ24" s="231"/>
      <c r="CK24" s="231"/>
      <c r="CL24" s="231"/>
      <c r="CM24" s="231"/>
      <c r="CN24" s="231"/>
      <c r="CO24" s="231"/>
      <c r="CP24" s="231"/>
      <c r="CQ24" s="231"/>
      <c r="CR24" s="231"/>
      <c r="CS24" s="231"/>
      <c r="CT24" s="231"/>
      <c r="CU24" s="231"/>
      <c r="CV24" s="231"/>
      <c r="CW24" s="231"/>
      <c r="CX24" s="231"/>
      <c r="CY24" s="231"/>
      <c r="CZ24" s="231"/>
      <c r="DA24" s="231"/>
      <c r="DB24" s="231"/>
      <c r="DC24" s="231"/>
      <c r="DD24" s="231"/>
      <c r="DE24" s="231"/>
      <c r="DF24" s="231"/>
      <c r="DG24" s="231"/>
      <c r="DH24" s="231"/>
      <c r="DI24" s="231"/>
      <c r="DJ24" s="231"/>
      <c r="DK24" s="231"/>
      <c r="DL24" s="231"/>
      <c r="DM24" s="231"/>
      <c r="DN24" s="231"/>
      <c r="DO24" s="231"/>
      <c r="DP24" s="231"/>
      <c r="DQ24" s="231"/>
      <c r="DR24" s="231"/>
      <c r="DS24" s="231"/>
      <c r="DT24" s="231"/>
      <c r="DU24" s="231"/>
      <c r="DV24" s="231"/>
      <c r="DW24" s="231"/>
    </row>
    <row r="25" spans="1:127" s="221" customFormat="1" ht="15" customHeight="1">
      <c r="A25" s="230" t="s">
        <v>563</v>
      </c>
      <c r="B25" s="230"/>
      <c r="C25" s="229" t="s">
        <v>563</v>
      </c>
      <c r="D25" s="230"/>
      <c r="E25" s="230"/>
      <c r="F25" s="228" t="s">
        <v>4007</v>
      </c>
      <c r="G25" s="228" t="s">
        <v>4008</v>
      </c>
      <c r="H25" s="228"/>
      <c r="I25" s="228" t="s">
        <v>2630</v>
      </c>
      <c r="J25" s="228" t="s">
        <v>2121</v>
      </c>
      <c r="K25" s="230" t="s">
        <v>157</v>
      </c>
      <c r="L25" s="230">
        <v>77423</v>
      </c>
      <c r="M25" s="253" t="s">
        <v>4009</v>
      </c>
      <c r="N25" s="231"/>
      <c r="O25" s="228" t="s">
        <v>4010</v>
      </c>
      <c r="P25" s="228" t="s">
        <v>4011</v>
      </c>
      <c r="Q25" s="228" t="s">
        <v>4012</v>
      </c>
      <c r="R25" s="228" t="s">
        <v>4013</v>
      </c>
      <c r="S25" s="230" t="s">
        <v>4014</v>
      </c>
      <c r="T25" s="230">
        <v>77423</v>
      </c>
      <c r="U25" s="228"/>
      <c r="V25" s="610" t="s">
        <v>4015</v>
      </c>
      <c r="W25" s="232"/>
      <c r="X25" s="223"/>
      <c r="Y25" s="229"/>
      <c r="Z25" s="229">
        <v>609</v>
      </c>
      <c r="AA25" s="229">
        <v>612</v>
      </c>
      <c r="AB25" s="229"/>
      <c r="AC25" s="229"/>
      <c r="AD25" s="230" t="s">
        <v>2794</v>
      </c>
      <c r="AE25" s="230" t="s">
        <v>280</v>
      </c>
      <c r="AF25" s="223"/>
      <c r="AG25" s="230"/>
      <c r="AH25" s="230"/>
      <c r="AI25" s="233"/>
      <c r="AJ25" s="233"/>
      <c r="AK25" s="233"/>
      <c r="AL25" s="223"/>
      <c r="AM25" s="230" t="s">
        <v>179</v>
      </c>
      <c r="AN25" s="230" t="s">
        <v>179</v>
      </c>
      <c r="AO25" s="26" t="s">
        <v>4016</v>
      </c>
      <c r="AP25" s="230" t="s">
        <v>179</v>
      </c>
      <c r="AQ25" s="230"/>
      <c r="AR25" s="223"/>
      <c r="AS25" s="763" t="str">
        <f>I25&amp;","&amp;" "&amp;J25&amp;","&amp;" "&amp;K25&amp;" "&amp;L25</f>
        <v>34499 Royal Rd., Brookshire, TX 77423</v>
      </c>
      <c r="AT25" s="223"/>
      <c r="AU25" s="226">
        <v>1</v>
      </c>
      <c r="AV25" s="226"/>
      <c r="AW25" s="225"/>
      <c r="AX25" s="225"/>
      <c r="AY25" s="225"/>
      <c r="AZ25" s="225"/>
      <c r="BA25" s="227"/>
      <c r="BB25" s="225"/>
      <c r="BC25" s="225"/>
      <c r="BD25" s="225"/>
      <c r="BE25" s="225"/>
      <c r="BF25" s="225"/>
      <c r="BG25" s="225"/>
      <c r="BH25" s="225"/>
      <c r="BI25" s="225"/>
      <c r="BJ25" s="225"/>
      <c r="BK25" s="225"/>
      <c r="BL25" s="225"/>
      <c r="BM25" s="225"/>
      <c r="BN25" s="225"/>
      <c r="BO25" s="225"/>
      <c r="BP25" s="225"/>
      <c r="BQ25" s="225"/>
      <c r="BR25" s="225"/>
      <c r="BS25" s="225"/>
      <c r="BT25" s="225"/>
      <c r="BU25" s="225"/>
      <c r="BV25" s="225"/>
      <c r="BW25" s="225"/>
      <c r="BX25" s="225"/>
      <c r="BY25" s="225"/>
      <c r="BZ25" s="225"/>
      <c r="CA25" s="225"/>
      <c r="CB25" s="225"/>
      <c r="CC25" s="225"/>
      <c r="CD25" s="225"/>
      <c r="CE25" s="225"/>
      <c r="CF25" s="225"/>
      <c r="CG25" s="225"/>
      <c r="CH25" s="225"/>
      <c r="CI25" s="225"/>
      <c r="CJ25" s="225"/>
      <c r="CK25" s="225"/>
      <c r="CL25" s="225"/>
      <c r="CM25" s="225"/>
      <c r="CN25" s="225"/>
      <c r="CO25" s="225"/>
      <c r="CP25" s="225"/>
      <c r="CQ25" s="225"/>
      <c r="CR25" s="225"/>
      <c r="CS25" s="225"/>
      <c r="CT25" s="225"/>
      <c r="CU25" s="225"/>
      <c r="CV25" s="225"/>
      <c r="CW25" s="225"/>
      <c r="CX25" s="225"/>
      <c r="CY25" s="225"/>
      <c r="CZ25" s="225"/>
      <c r="DA25" s="225"/>
      <c r="DB25" s="225"/>
      <c r="DC25" s="225"/>
      <c r="DD25" s="225"/>
      <c r="DE25" s="225"/>
      <c r="DF25" s="225"/>
      <c r="DG25" s="225"/>
      <c r="DH25" s="225"/>
      <c r="DI25" s="225"/>
      <c r="DJ25" s="225"/>
      <c r="DK25" s="225"/>
      <c r="DL25" s="225"/>
      <c r="DM25" s="225"/>
      <c r="DN25" s="225"/>
      <c r="DO25" s="225"/>
      <c r="DP25" s="225"/>
      <c r="DQ25" s="225"/>
      <c r="DR25" s="225"/>
      <c r="DS25" s="225"/>
      <c r="DT25" s="225"/>
      <c r="DU25" s="225"/>
      <c r="DV25" s="225"/>
      <c r="DW25" s="225"/>
    </row>
    <row r="26" spans="1:127" s="221" customFormat="1" ht="15" customHeight="1">
      <c r="A26" s="230" t="s">
        <v>563</v>
      </c>
      <c r="B26" s="230"/>
      <c r="C26" s="230" t="s">
        <v>563</v>
      </c>
      <c r="D26" s="231"/>
      <c r="E26" s="230">
        <v>54</v>
      </c>
      <c r="F26" s="228" t="s">
        <v>4017</v>
      </c>
      <c r="G26" s="231" t="s">
        <v>4018</v>
      </c>
      <c r="H26" s="228" t="s">
        <v>1855</v>
      </c>
      <c r="I26" s="228" t="s">
        <v>1856</v>
      </c>
      <c r="J26" s="228" t="s">
        <v>1857</v>
      </c>
      <c r="K26" s="230" t="s">
        <v>485</v>
      </c>
      <c r="L26" s="230">
        <v>32259</v>
      </c>
      <c r="M26" s="779" t="s">
        <v>1858</v>
      </c>
      <c r="N26" s="288"/>
      <c r="O26" s="228" t="s">
        <v>1859</v>
      </c>
      <c r="P26" s="228" t="s">
        <v>1860</v>
      </c>
      <c r="Q26" s="231" t="s">
        <v>4019</v>
      </c>
      <c r="R26" s="228" t="s">
        <v>4020</v>
      </c>
      <c r="S26" s="230" t="s">
        <v>485</v>
      </c>
      <c r="T26" s="230">
        <v>32259</v>
      </c>
      <c r="U26" s="228"/>
      <c r="V26" s="231" t="s">
        <v>1863</v>
      </c>
      <c r="W26" s="231"/>
      <c r="X26" s="223"/>
      <c r="Y26" s="231"/>
      <c r="Z26" s="229">
        <v>609</v>
      </c>
      <c r="AA26" s="229">
        <v>612</v>
      </c>
      <c r="AB26" s="230"/>
      <c r="AC26" s="230"/>
      <c r="AD26" s="230" t="s">
        <v>2794</v>
      </c>
      <c r="AE26" s="230" t="s">
        <v>280</v>
      </c>
      <c r="AF26" s="223"/>
      <c r="AG26" s="230">
        <v>70</v>
      </c>
      <c r="AH26" s="231"/>
      <c r="AI26" s="231"/>
      <c r="AJ26" s="231"/>
      <c r="AK26" s="231"/>
      <c r="AL26" s="223"/>
      <c r="AM26" s="230" t="s">
        <v>179</v>
      </c>
      <c r="AN26" s="230" t="s">
        <v>179</v>
      </c>
      <c r="AO26" s="489" t="s">
        <v>4021</v>
      </c>
      <c r="AP26" s="230" t="s">
        <v>179</v>
      </c>
      <c r="AQ26" s="230" t="s">
        <v>179</v>
      </c>
      <c r="AR26" s="223"/>
      <c r="AS26" s="763" t="str">
        <f>I26&amp;","&amp;" "&amp;J26&amp;","&amp;" "&amp;K26&amp;" "&amp;L26</f>
        <v>7399 Longleaf Pine Pkwy, St. Johns, FL 32259</v>
      </c>
      <c r="AT26" s="223"/>
      <c r="AU26" s="230">
        <v>2</v>
      </c>
      <c r="AV26" s="230"/>
      <c r="AW26" s="231"/>
      <c r="AX26" s="231"/>
      <c r="AY26" s="231"/>
      <c r="AZ26" s="231"/>
      <c r="BA26" s="228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  <c r="CG26" s="231"/>
      <c r="CH26" s="231"/>
      <c r="CI26" s="231"/>
      <c r="CJ26" s="231"/>
      <c r="CK26" s="231"/>
      <c r="CL26" s="231"/>
      <c r="CM26" s="231"/>
      <c r="CN26" s="231"/>
      <c r="CO26" s="231"/>
      <c r="CP26" s="231"/>
      <c r="CQ26" s="231"/>
      <c r="CR26" s="231"/>
      <c r="CS26" s="231"/>
      <c r="CT26" s="231"/>
      <c r="CU26" s="231"/>
      <c r="CV26" s="231"/>
      <c r="CW26" s="231"/>
      <c r="CX26" s="231"/>
      <c r="CY26" s="231"/>
      <c r="CZ26" s="231"/>
      <c r="DA26" s="231"/>
      <c r="DB26" s="231"/>
      <c r="DC26" s="231"/>
      <c r="DD26" s="231"/>
      <c r="DE26" s="231"/>
      <c r="DF26" s="231"/>
      <c r="DG26" s="231"/>
      <c r="DH26" s="231"/>
      <c r="DI26" s="231"/>
      <c r="DJ26" s="231"/>
      <c r="DK26" s="231"/>
      <c r="DL26" s="231"/>
      <c r="DM26" s="231"/>
      <c r="DN26" s="231"/>
      <c r="DO26" s="231"/>
      <c r="DP26" s="231"/>
      <c r="DQ26" s="231"/>
      <c r="DR26" s="231"/>
      <c r="DS26" s="231"/>
      <c r="DT26" s="231"/>
      <c r="DU26" s="231"/>
      <c r="DV26" s="231"/>
      <c r="DW26" s="231"/>
    </row>
    <row r="27" spans="1:127" s="231" customFormat="1" ht="15" customHeight="1">
      <c r="A27" s="230" t="s">
        <v>563</v>
      </c>
      <c r="B27" s="230"/>
      <c r="C27" s="230" t="s">
        <v>563</v>
      </c>
      <c r="E27" s="230">
        <v>56</v>
      </c>
      <c r="F27" s="228" t="s">
        <v>4022</v>
      </c>
      <c r="G27" s="231" t="s">
        <v>4023</v>
      </c>
      <c r="H27" s="228" t="s">
        <v>1855</v>
      </c>
      <c r="I27" s="228" t="s">
        <v>1856</v>
      </c>
      <c r="J27" s="228" t="s">
        <v>1857</v>
      </c>
      <c r="K27" s="230" t="s">
        <v>485</v>
      </c>
      <c r="L27" s="230">
        <v>32259</v>
      </c>
      <c r="M27" s="779" t="s">
        <v>1858</v>
      </c>
      <c r="N27" s="288"/>
      <c r="O27" s="228" t="s">
        <v>1859</v>
      </c>
      <c r="P27" s="228" t="s">
        <v>1860</v>
      </c>
      <c r="Q27" s="231" t="s">
        <v>4019</v>
      </c>
      <c r="R27" s="228" t="s">
        <v>4020</v>
      </c>
      <c r="S27" s="230" t="s">
        <v>485</v>
      </c>
      <c r="T27" s="230">
        <v>32259</v>
      </c>
      <c r="U27" s="228"/>
      <c r="V27" s="231" t="s">
        <v>1863</v>
      </c>
      <c r="X27" s="223"/>
      <c r="Z27" s="229">
        <v>714</v>
      </c>
      <c r="AA27" s="229">
        <v>717</v>
      </c>
      <c r="AB27" s="230"/>
      <c r="AC27" s="230"/>
      <c r="AD27" s="230" t="s">
        <v>2715</v>
      </c>
      <c r="AE27" s="230" t="s">
        <v>280</v>
      </c>
      <c r="AF27" s="223"/>
      <c r="AG27" s="230">
        <v>70</v>
      </c>
      <c r="AL27" s="223"/>
      <c r="AM27" s="230" t="s">
        <v>179</v>
      </c>
      <c r="AN27" s="230" t="s">
        <v>179</v>
      </c>
      <c r="AO27" s="489" t="s">
        <v>4021</v>
      </c>
      <c r="AP27" s="230"/>
      <c r="AQ27" s="230"/>
      <c r="AR27" s="223"/>
      <c r="AS27" s="763" t="str">
        <f>I27&amp;","&amp;" "&amp;J27&amp;","&amp;" "&amp;K27&amp;" "&amp;L27</f>
        <v>7399 Longleaf Pine Pkwy, St. Johns, FL 32259</v>
      </c>
      <c r="AT27" s="223"/>
      <c r="AU27" s="230">
        <v>6</v>
      </c>
      <c r="AV27" s="230"/>
      <c r="BA27" s="228"/>
    </row>
    <row r="28" spans="1:127" s="231" customFormat="1">
      <c r="A28" s="377" t="s">
        <v>4024</v>
      </c>
      <c r="B28" s="780" t="s">
        <v>179</v>
      </c>
      <c r="C28" s="377" t="s">
        <v>3066</v>
      </c>
      <c r="D28" s="377"/>
      <c r="E28" s="377"/>
      <c r="F28" s="781" t="s">
        <v>4025</v>
      </c>
      <c r="G28" s="378" t="s">
        <v>3096</v>
      </c>
      <c r="H28" s="376"/>
      <c r="I28" s="782" t="s">
        <v>3097</v>
      </c>
      <c r="J28" s="782" t="s">
        <v>1779</v>
      </c>
      <c r="K28" s="780" t="s">
        <v>287</v>
      </c>
      <c r="L28" s="783">
        <v>37721</v>
      </c>
      <c r="M28" s="782" t="s">
        <v>1780</v>
      </c>
      <c r="N28" s="514" t="s">
        <v>4026</v>
      </c>
      <c r="O28" s="378" t="s">
        <v>1781</v>
      </c>
      <c r="P28" s="378" t="s">
        <v>1782</v>
      </c>
      <c r="Q28" s="378" t="s">
        <v>1964</v>
      </c>
      <c r="R28" s="378" t="s">
        <v>1779</v>
      </c>
      <c r="S28" s="377" t="s">
        <v>287</v>
      </c>
      <c r="T28" s="379">
        <v>37218</v>
      </c>
      <c r="U28" s="378"/>
      <c r="V28" s="378" t="s">
        <v>1783</v>
      </c>
      <c r="W28" s="378"/>
      <c r="X28" s="223"/>
      <c r="Y28" s="378"/>
      <c r="Z28" s="380">
        <v>609</v>
      </c>
      <c r="AA28" s="380">
        <v>612</v>
      </c>
      <c r="AB28" s="378"/>
      <c r="AC28" s="378"/>
      <c r="AD28" s="377" t="s">
        <v>2794</v>
      </c>
      <c r="AE28" s="377" t="s">
        <v>280</v>
      </c>
      <c r="AF28" s="223"/>
      <c r="AG28" s="377"/>
      <c r="AH28" s="377"/>
      <c r="AI28" s="381"/>
      <c r="AJ28" s="381"/>
      <c r="AK28" s="381"/>
      <c r="AL28" s="223"/>
      <c r="AM28" s="377" t="s">
        <v>179</v>
      </c>
      <c r="AN28" s="377" t="s">
        <v>179</v>
      </c>
      <c r="AO28" s="490" t="s">
        <v>4027</v>
      </c>
      <c r="AP28" s="377" t="s">
        <v>179</v>
      </c>
      <c r="AQ28" s="377"/>
      <c r="AR28" s="223"/>
      <c r="AS28" s="763" t="str">
        <f>I28&amp;","&amp;" "&amp;J28&amp;","&amp;" "&amp;K28&amp;" "&amp;L28</f>
        <v>621 McPherson Dr., Nashville, TN 37721</v>
      </c>
      <c r="AT28" s="223"/>
      <c r="AU28" s="377">
        <v>1</v>
      </c>
      <c r="AV28" s="377"/>
      <c r="AW28" s="378"/>
      <c r="AX28" s="378"/>
      <c r="AY28" s="378"/>
      <c r="AZ28" s="378"/>
      <c r="BA28" s="376"/>
      <c r="BB28" s="378"/>
      <c r="BC28" s="378"/>
      <c r="BD28" s="378"/>
      <c r="BE28" s="378"/>
      <c r="BF28" s="378"/>
      <c r="BG28" s="378"/>
      <c r="BH28" s="378"/>
      <c r="BI28" s="378"/>
      <c r="BJ28" s="378"/>
      <c r="BK28" s="378"/>
      <c r="BL28" s="378"/>
      <c r="BM28" s="378"/>
      <c r="BN28" s="378"/>
      <c r="BO28" s="378"/>
      <c r="BP28" s="378"/>
      <c r="BQ28" s="378"/>
      <c r="BR28" s="378"/>
      <c r="BS28" s="378"/>
      <c r="BT28" s="378"/>
      <c r="BU28" s="378"/>
      <c r="BV28" s="378"/>
      <c r="BW28" s="378"/>
      <c r="BX28" s="378"/>
      <c r="BY28" s="378"/>
      <c r="BZ28" s="378"/>
      <c r="CA28" s="378"/>
      <c r="CB28" s="378"/>
      <c r="CC28" s="378"/>
      <c r="CD28" s="378"/>
      <c r="CE28" s="378"/>
      <c r="CF28" s="378"/>
      <c r="CG28" s="378"/>
      <c r="CH28" s="378"/>
      <c r="CI28" s="378"/>
      <c r="CJ28" s="378"/>
      <c r="CK28" s="378"/>
      <c r="CL28" s="378"/>
      <c r="CM28" s="378"/>
      <c r="CN28" s="378"/>
      <c r="CO28" s="378"/>
      <c r="CP28" s="378"/>
      <c r="CQ28" s="378"/>
      <c r="CR28" s="378"/>
      <c r="CS28" s="378"/>
      <c r="CT28" s="378"/>
      <c r="CU28" s="378"/>
      <c r="CV28" s="378"/>
      <c r="CW28" s="378"/>
      <c r="CX28" s="378"/>
      <c r="CY28" s="378"/>
      <c r="CZ28" s="378"/>
      <c r="DA28" s="378"/>
      <c r="DB28" s="378"/>
      <c r="DC28" s="378"/>
      <c r="DD28" s="378"/>
      <c r="DE28" s="378"/>
      <c r="DF28" s="378"/>
      <c r="DG28" s="378"/>
      <c r="DH28" s="378"/>
      <c r="DI28" s="378"/>
      <c r="DJ28" s="378"/>
      <c r="DK28" s="378"/>
      <c r="DL28" s="378"/>
      <c r="DM28" s="378"/>
      <c r="DN28" s="378"/>
      <c r="DO28" s="378"/>
      <c r="DP28" s="378"/>
      <c r="DQ28" s="378"/>
      <c r="DR28" s="378"/>
      <c r="DS28" s="378"/>
      <c r="DT28" s="378"/>
      <c r="DU28" s="378"/>
      <c r="DV28" s="378"/>
      <c r="DW28" s="378"/>
    </row>
    <row r="29" spans="1:127" s="231" customFormat="1">
      <c r="A29" s="377" t="s">
        <v>4024</v>
      </c>
      <c r="B29" s="780" t="s">
        <v>179</v>
      </c>
      <c r="C29" s="377" t="s">
        <v>3066</v>
      </c>
      <c r="D29" s="377"/>
      <c r="E29" s="377"/>
      <c r="F29" s="376" t="s">
        <v>4028</v>
      </c>
      <c r="G29" s="378" t="s">
        <v>4029</v>
      </c>
      <c r="H29" s="376" t="s">
        <v>1849</v>
      </c>
      <c r="I29" s="782" t="s">
        <v>1850</v>
      </c>
      <c r="J29" s="782" t="s">
        <v>1851</v>
      </c>
      <c r="K29" s="780" t="s">
        <v>287</v>
      </c>
      <c r="L29" s="783">
        <v>37067</v>
      </c>
      <c r="M29" s="782" t="s">
        <v>1780</v>
      </c>
      <c r="N29" s="514" t="s">
        <v>4030</v>
      </c>
      <c r="O29" s="515" t="s">
        <v>4031</v>
      </c>
      <c r="P29" s="378" t="s">
        <v>4032</v>
      </c>
      <c r="Q29" s="378" t="s">
        <v>4033</v>
      </c>
      <c r="R29" s="378" t="s">
        <v>4034</v>
      </c>
      <c r="S29" s="377" t="s">
        <v>287</v>
      </c>
      <c r="T29" s="379">
        <v>37027</v>
      </c>
      <c r="U29" s="378"/>
      <c r="V29" s="378"/>
      <c r="W29" s="378"/>
      <c r="X29" s="223"/>
      <c r="Y29" s="378"/>
      <c r="Z29" s="380">
        <v>602</v>
      </c>
      <c r="AA29" s="380">
        <v>605</v>
      </c>
      <c r="AB29" s="378"/>
      <c r="AC29" s="378"/>
      <c r="AD29" s="377" t="s">
        <v>3129</v>
      </c>
      <c r="AE29" s="377" t="s">
        <v>280</v>
      </c>
      <c r="AF29" s="223"/>
      <c r="AG29" s="377"/>
      <c r="AH29" s="377"/>
      <c r="AI29" s="381"/>
      <c r="AJ29" s="381"/>
      <c r="AK29" s="381"/>
      <c r="AL29" s="223"/>
      <c r="AM29" s="377" t="s">
        <v>179</v>
      </c>
      <c r="AN29" s="377" t="s">
        <v>179</v>
      </c>
      <c r="AO29" s="376" t="s">
        <v>4035</v>
      </c>
      <c r="AP29" s="377" t="s">
        <v>179</v>
      </c>
      <c r="AQ29" s="377"/>
      <c r="AR29" s="223"/>
      <c r="AS29" s="763" t="str">
        <f>I29&amp;","&amp;" "&amp;J29&amp;","&amp;" "&amp;K29&amp;" "&amp;L29</f>
        <v>3640 N. Chapel Rd., Franklin, TN 37067</v>
      </c>
      <c r="AT29" s="223"/>
      <c r="AU29" s="377">
        <v>1</v>
      </c>
      <c r="AV29" s="377"/>
      <c r="AW29" s="378"/>
      <c r="AX29" s="378"/>
      <c r="AY29" s="378"/>
      <c r="AZ29" s="378"/>
      <c r="BA29" s="376"/>
      <c r="BB29" s="378"/>
      <c r="BC29" s="378"/>
      <c r="BD29" s="378"/>
      <c r="BE29" s="378"/>
      <c r="BF29" s="378"/>
      <c r="BG29" s="378"/>
      <c r="BH29" s="378"/>
      <c r="BI29" s="378"/>
      <c r="BJ29" s="378"/>
      <c r="BK29" s="378"/>
      <c r="BL29" s="378"/>
      <c r="BM29" s="378"/>
      <c r="BN29" s="378"/>
      <c r="BO29" s="378"/>
      <c r="BP29" s="378"/>
      <c r="BQ29" s="378"/>
      <c r="BR29" s="378"/>
      <c r="BS29" s="378"/>
      <c r="BT29" s="378"/>
      <c r="BU29" s="378"/>
      <c r="BV29" s="378"/>
      <c r="BW29" s="378"/>
      <c r="BX29" s="378"/>
      <c r="BY29" s="378"/>
      <c r="BZ29" s="378"/>
      <c r="CA29" s="378"/>
      <c r="CB29" s="378"/>
      <c r="CC29" s="378"/>
      <c r="CD29" s="378"/>
      <c r="CE29" s="378"/>
      <c r="CF29" s="378"/>
      <c r="CG29" s="378"/>
      <c r="CH29" s="378"/>
      <c r="CI29" s="378"/>
      <c r="CJ29" s="378"/>
      <c r="CK29" s="378"/>
      <c r="CL29" s="378"/>
      <c r="CM29" s="378"/>
      <c r="CN29" s="378"/>
      <c r="CO29" s="378"/>
      <c r="CP29" s="378"/>
      <c r="CQ29" s="378"/>
      <c r="CR29" s="378"/>
      <c r="CS29" s="378"/>
      <c r="CT29" s="378"/>
      <c r="CU29" s="378"/>
      <c r="CV29" s="378"/>
      <c r="CW29" s="378"/>
      <c r="CX29" s="378"/>
      <c r="CY29" s="378"/>
      <c r="CZ29" s="378"/>
      <c r="DA29" s="378"/>
      <c r="DB29" s="378"/>
      <c r="DC29" s="378"/>
      <c r="DD29" s="378"/>
      <c r="DE29" s="378"/>
      <c r="DF29" s="378"/>
      <c r="DG29" s="378"/>
      <c r="DH29" s="378"/>
      <c r="DI29" s="378"/>
      <c r="DJ29" s="378"/>
      <c r="DK29" s="378"/>
      <c r="DL29" s="378"/>
      <c r="DM29" s="378"/>
      <c r="DN29" s="378"/>
      <c r="DO29" s="378"/>
      <c r="DP29" s="378"/>
      <c r="DQ29" s="378"/>
      <c r="DR29" s="378"/>
      <c r="DS29" s="378"/>
      <c r="DT29" s="378"/>
      <c r="DU29" s="378"/>
      <c r="DV29" s="378"/>
      <c r="DW29" s="378"/>
    </row>
    <row r="30" spans="1:127" s="231" customFormat="1">
      <c r="A30" s="377" t="s">
        <v>4024</v>
      </c>
      <c r="B30" s="780" t="s">
        <v>179</v>
      </c>
      <c r="C30" s="377" t="s">
        <v>3066</v>
      </c>
      <c r="D30" s="377"/>
      <c r="E30" s="377"/>
      <c r="F30" s="376" t="s">
        <v>4036</v>
      </c>
      <c r="G30" s="378" t="s">
        <v>4037</v>
      </c>
      <c r="H30" s="376" t="s">
        <v>1849</v>
      </c>
      <c r="I30" s="782" t="s">
        <v>1850</v>
      </c>
      <c r="J30" s="782" t="s">
        <v>1851</v>
      </c>
      <c r="K30" s="780" t="s">
        <v>287</v>
      </c>
      <c r="L30" s="783">
        <v>37067</v>
      </c>
      <c r="M30" s="784" t="s">
        <v>1780</v>
      </c>
      <c r="N30" s="514" t="s">
        <v>4030</v>
      </c>
      <c r="O30" s="515" t="s">
        <v>4031</v>
      </c>
      <c r="P30" s="378" t="s">
        <v>4032</v>
      </c>
      <c r="Q30" s="378" t="s">
        <v>4033</v>
      </c>
      <c r="R30" s="378" t="s">
        <v>4034</v>
      </c>
      <c r="S30" s="377" t="s">
        <v>287</v>
      </c>
      <c r="T30" s="379">
        <v>37027</v>
      </c>
      <c r="U30" s="378"/>
      <c r="V30" s="708"/>
      <c r="W30" s="378"/>
      <c r="X30" s="223"/>
      <c r="Y30" s="378"/>
      <c r="Z30" s="380">
        <v>714</v>
      </c>
      <c r="AA30" s="380">
        <v>717</v>
      </c>
      <c r="AB30" s="378"/>
      <c r="AC30" s="378"/>
      <c r="AD30" s="377" t="s">
        <v>2715</v>
      </c>
      <c r="AE30" s="377" t="s">
        <v>280</v>
      </c>
      <c r="AF30" s="223"/>
      <c r="AG30" s="377"/>
      <c r="AH30" s="377"/>
      <c r="AI30" s="381"/>
      <c r="AJ30" s="381"/>
      <c r="AK30" s="381"/>
      <c r="AL30" s="223"/>
      <c r="AM30" s="377" t="s">
        <v>179</v>
      </c>
      <c r="AN30" s="377" t="s">
        <v>179</v>
      </c>
      <c r="AO30" s="490" t="s">
        <v>4038</v>
      </c>
      <c r="AP30" s="377"/>
      <c r="AQ30" s="377" t="s">
        <v>179</v>
      </c>
      <c r="AR30" s="223"/>
      <c r="AS30" s="763" t="str">
        <f>I30&amp;","&amp;" "&amp;J30&amp;","&amp;" "&amp;K30&amp;" "&amp;L30</f>
        <v>3640 N. Chapel Rd., Franklin, TN 37067</v>
      </c>
      <c r="AT30" s="223"/>
      <c r="AU30" s="377">
        <v>5</v>
      </c>
      <c r="AV30" s="377"/>
      <c r="AW30" s="378"/>
      <c r="AX30" s="378"/>
      <c r="AY30" s="378"/>
      <c r="AZ30" s="378"/>
      <c r="BA30" s="376"/>
      <c r="BB30" s="378"/>
      <c r="BC30" s="378"/>
      <c r="BD30" s="378"/>
      <c r="BE30" s="378"/>
      <c r="BF30" s="378"/>
      <c r="BG30" s="378"/>
      <c r="BH30" s="378"/>
      <c r="BI30" s="378"/>
      <c r="BJ30" s="378"/>
      <c r="BK30" s="378"/>
      <c r="BL30" s="378"/>
      <c r="BM30" s="378"/>
      <c r="BN30" s="378"/>
      <c r="BO30" s="378"/>
      <c r="BP30" s="378"/>
      <c r="BQ30" s="378"/>
      <c r="BR30" s="378"/>
      <c r="BS30" s="378"/>
      <c r="BT30" s="378"/>
      <c r="BU30" s="378"/>
      <c r="BV30" s="378"/>
      <c r="BW30" s="378"/>
      <c r="BX30" s="378"/>
      <c r="BY30" s="378"/>
      <c r="BZ30" s="378"/>
      <c r="CA30" s="378"/>
      <c r="CB30" s="378"/>
      <c r="CC30" s="378"/>
      <c r="CD30" s="378"/>
      <c r="CE30" s="378"/>
      <c r="CF30" s="378"/>
      <c r="CG30" s="378"/>
      <c r="CH30" s="378"/>
      <c r="CI30" s="378"/>
      <c r="CJ30" s="378"/>
      <c r="CK30" s="378"/>
      <c r="CL30" s="378"/>
      <c r="CM30" s="378"/>
      <c r="CN30" s="378"/>
      <c r="CO30" s="378"/>
      <c r="CP30" s="378"/>
      <c r="CQ30" s="378"/>
      <c r="CR30" s="378"/>
      <c r="CS30" s="378"/>
      <c r="CT30" s="378"/>
      <c r="CU30" s="378"/>
      <c r="CV30" s="378"/>
      <c r="CW30" s="378"/>
      <c r="CX30" s="378"/>
      <c r="CY30" s="378"/>
      <c r="CZ30" s="378"/>
      <c r="DA30" s="378"/>
      <c r="DB30" s="378"/>
      <c r="DC30" s="378"/>
      <c r="DD30" s="378"/>
      <c r="DE30" s="378"/>
      <c r="DF30" s="378"/>
      <c r="DG30" s="378"/>
      <c r="DH30" s="378"/>
      <c r="DI30" s="378"/>
      <c r="DJ30" s="378"/>
      <c r="DK30" s="378"/>
      <c r="DL30" s="378"/>
      <c r="DM30" s="378"/>
      <c r="DN30" s="378"/>
      <c r="DO30" s="378"/>
      <c r="DP30" s="378"/>
      <c r="DQ30" s="378"/>
      <c r="DR30" s="378"/>
      <c r="DS30" s="378"/>
      <c r="DT30" s="378"/>
      <c r="DU30" s="378"/>
      <c r="DV30" s="378"/>
      <c r="DW30" s="378"/>
    </row>
    <row r="31" spans="1:127" s="231" customFormat="1">
      <c r="A31" s="377" t="s">
        <v>4024</v>
      </c>
      <c r="B31" s="780" t="s">
        <v>179</v>
      </c>
      <c r="C31" s="377" t="s">
        <v>3066</v>
      </c>
      <c r="D31" s="377"/>
      <c r="E31" s="377"/>
      <c r="F31" s="376" t="s">
        <v>4039</v>
      </c>
      <c r="G31" s="378" t="s">
        <v>4040</v>
      </c>
      <c r="H31" s="376" t="s">
        <v>4041</v>
      </c>
      <c r="I31" s="782" t="s">
        <v>4042</v>
      </c>
      <c r="J31" s="782" t="s">
        <v>3077</v>
      </c>
      <c r="K31" s="780" t="s">
        <v>287</v>
      </c>
      <c r="L31" s="783">
        <v>37075</v>
      </c>
      <c r="M31" s="782" t="s">
        <v>1780</v>
      </c>
      <c r="N31" s="514" t="s">
        <v>4026</v>
      </c>
      <c r="O31" s="378" t="s">
        <v>1781</v>
      </c>
      <c r="P31" s="378" t="s">
        <v>1782</v>
      </c>
      <c r="Q31" s="378" t="s">
        <v>1964</v>
      </c>
      <c r="R31" s="378" t="s">
        <v>1779</v>
      </c>
      <c r="S31" s="377" t="s">
        <v>287</v>
      </c>
      <c r="T31" s="379">
        <v>37218</v>
      </c>
      <c r="U31" s="378"/>
      <c r="V31" s="378" t="s">
        <v>1783</v>
      </c>
      <c r="W31" s="378"/>
      <c r="X31" s="223"/>
      <c r="Y31" s="378"/>
      <c r="Z31" s="380">
        <v>623</v>
      </c>
      <c r="AA31" s="380">
        <v>626</v>
      </c>
      <c r="AB31" s="378"/>
      <c r="AC31" s="378"/>
      <c r="AD31" s="377" t="s">
        <v>2718</v>
      </c>
      <c r="AE31" s="377" t="s">
        <v>280</v>
      </c>
      <c r="AF31" s="223"/>
      <c r="AG31" s="377"/>
      <c r="AH31" s="377"/>
      <c r="AI31" s="381"/>
      <c r="AJ31" s="381"/>
      <c r="AK31" s="381"/>
      <c r="AL31" s="223"/>
      <c r="AM31" s="377" t="s">
        <v>179</v>
      </c>
      <c r="AN31" s="377" t="s">
        <v>179</v>
      </c>
      <c r="AO31" s="490" t="s">
        <v>4043</v>
      </c>
      <c r="AP31" s="377" t="s">
        <v>179</v>
      </c>
      <c r="AQ31" s="377"/>
      <c r="AR31" s="223"/>
      <c r="AS31" s="763" t="str">
        <f>I31&amp;","&amp;" "&amp;J31&amp;","&amp;" "&amp;K31&amp;" "&amp;L31</f>
        <v>120 E Main St., Hendersonville, TN 37075</v>
      </c>
      <c r="AT31" s="223"/>
      <c r="AU31" s="377">
        <v>3</v>
      </c>
      <c r="AV31" s="377"/>
      <c r="AW31" s="378"/>
      <c r="AX31" s="378"/>
      <c r="AY31" s="378"/>
      <c r="AZ31" s="378"/>
      <c r="BA31" s="376"/>
      <c r="BB31" s="378"/>
      <c r="BC31" s="378"/>
      <c r="BD31" s="378"/>
      <c r="BE31" s="378"/>
      <c r="BF31" s="378"/>
      <c r="BG31" s="378"/>
      <c r="BH31" s="378"/>
      <c r="BI31" s="378"/>
      <c r="BJ31" s="378"/>
      <c r="BK31" s="378"/>
      <c r="BL31" s="378"/>
      <c r="BM31" s="378"/>
      <c r="BN31" s="378"/>
      <c r="BO31" s="378"/>
      <c r="BP31" s="378"/>
      <c r="BQ31" s="378"/>
      <c r="BR31" s="378"/>
      <c r="BS31" s="378"/>
      <c r="BT31" s="378"/>
      <c r="BU31" s="378"/>
      <c r="BV31" s="378"/>
      <c r="BW31" s="378"/>
      <c r="BX31" s="378"/>
      <c r="BY31" s="378"/>
      <c r="BZ31" s="378"/>
      <c r="CA31" s="378"/>
      <c r="CB31" s="378"/>
      <c r="CC31" s="378"/>
      <c r="CD31" s="378"/>
      <c r="CE31" s="378"/>
      <c r="CF31" s="378"/>
      <c r="CG31" s="378"/>
      <c r="CH31" s="378"/>
      <c r="CI31" s="378"/>
      <c r="CJ31" s="378"/>
      <c r="CK31" s="378"/>
      <c r="CL31" s="378"/>
      <c r="CM31" s="378"/>
      <c r="CN31" s="378"/>
      <c r="CO31" s="378"/>
      <c r="CP31" s="378"/>
      <c r="CQ31" s="378"/>
      <c r="CR31" s="378"/>
      <c r="CS31" s="378"/>
      <c r="CT31" s="378"/>
      <c r="CU31" s="378"/>
      <c r="CV31" s="378"/>
      <c r="CW31" s="378"/>
      <c r="CX31" s="378"/>
      <c r="CY31" s="378"/>
      <c r="CZ31" s="378"/>
      <c r="DA31" s="378"/>
      <c r="DB31" s="378"/>
      <c r="DC31" s="378"/>
      <c r="DD31" s="378"/>
      <c r="DE31" s="378"/>
      <c r="DF31" s="378"/>
      <c r="DG31" s="378"/>
      <c r="DH31" s="378"/>
      <c r="DI31" s="378"/>
      <c r="DJ31" s="378"/>
      <c r="DK31" s="378"/>
      <c r="DL31" s="378"/>
      <c r="DM31" s="378"/>
      <c r="DN31" s="378"/>
      <c r="DO31" s="378"/>
      <c r="DP31" s="378"/>
      <c r="DQ31" s="378"/>
      <c r="DR31" s="378"/>
      <c r="DS31" s="378"/>
      <c r="DT31" s="378"/>
      <c r="DU31" s="378"/>
      <c r="DV31" s="378"/>
      <c r="DW31" s="378"/>
    </row>
    <row r="32" spans="1:127" s="231" customFormat="1">
      <c r="A32" s="377" t="s">
        <v>4024</v>
      </c>
      <c r="B32" s="780" t="s">
        <v>179</v>
      </c>
      <c r="C32" s="377" t="s">
        <v>3066</v>
      </c>
      <c r="D32" s="377"/>
      <c r="E32" s="377"/>
      <c r="F32" s="781" t="s">
        <v>4044</v>
      </c>
      <c r="G32" s="378" t="s">
        <v>4045</v>
      </c>
      <c r="H32" s="376" t="s">
        <v>3101</v>
      </c>
      <c r="I32" s="782" t="s">
        <v>4046</v>
      </c>
      <c r="J32" s="782" t="s">
        <v>3103</v>
      </c>
      <c r="K32" s="780" t="s">
        <v>273</v>
      </c>
      <c r="L32" s="783">
        <v>85747</v>
      </c>
      <c r="M32" s="782" t="s">
        <v>1780</v>
      </c>
      <c r="N32" s="514" t="s">
        <v>4047</v>
      </c>
      <c r="O32" s="378" t="s">
        <v>4048</v>
      </c>
      <c r="P32" s="378" t="s">
        <v>4049</v>
      </c>
      <c r="Q32" s="378" t="s">
        <v>4050</v>
      </c>
      <c r="R32" s="378" t="s">
        <v>3103</v>
      </c>
      <c r="S32" s="377" t="s">
        <v>273</v>
      </c>
      <c r="T32" s="379">
        <v>85719</v>
      </c>
      <c r="U32" s="378"/>
      <c r="V32" s="378"/>
      <c r="W32" s="378"/>
      <c r="X32" s="223"/>
      <c r="Y32" s="378"/>
      <c r="Z32" s="380">
        <v>527</v>
      </c>
      <c r="AA32" s="380">
        <v>530</v>
      </c>
      <c r="AB32" s="378"/>
      <c r="AC32" s="378"/>
      <c r="AD32" s="377" t="s">
        <v>3104</v>
      </c>
      <c r="AE32" s="377" t="s">
        <v>280</v>
      </c>
      <c r="AF32" s="223"/>
      <c r="AG32" s="377"/>
      <c r="AH32" s="377"/>
      <c r="AI32" s="381"/>
      <c r="AJ32" s="381"/>
      <c r="AK32" s="381"/>
      <c r="AL32" s="223"/>
      <c r="AM32" s="377" t="s">
        <v>179</v>
      </c>
      <c r="AN32" s="377" t="s">
        <v>179</v>
      </c>
      <c r="AO32" s="490" t="s">
        <v>4051</v>
      </c>
      <c r="AP32" s="377" t="s">
        <v>179</v>
      </c>
      <c r="AQ32" s="377"/>
      <c r="AR32" s="223"/>
      <c r="AS32" s="763" t="str">
        <f>I32&amp;","&amp;" "&amp;J32&amp;","&amp;" "&amp;K32&amp;" "&amp;L32</f>
        <v>9800 E Rita Rd., Tucson, AZ 85747</v>
      </c>
      <c r="AT32" s="223"/>
      <c r="AU32" s="377">
        <v>1</v>
      </c>
      <c r="AV32" s="377"/>
      <c r="AW32" s="378"/>
      <c r="AX32" s="378"/>
      <c r="AY32" s="378"/>
      <c r="AZ32" s="378"/>
      <c r="BA32" s="376"/>
      <c r="BB32" s="378"/>
      <c r="BC32" s="378"/>
      <c r="BD32" s="378"/>
      <c r="BE32" s="378"/>
      <c r="BF32" s="378"/>
      <c r="BG32" s="378"/>
      <c r="BH32" s="378"/>
      <c r="BI32" s="378"/>
      <c r="BJ32" s="378"/>
      <c r="BK32" s="378"/>
      <c r="BL32" s="378"/>
      <c r="BM32" s="378"/>
      <c r="BN32" s="378"/>
      <c r="BO32" s="378"/>
      <c r="BP32" s="378"/>
      <c r="BQ32" s="378"/>
      <c r="BR32" s="378"/>
      <c r="BS32" s="378"/>
      <c r="BT32" s="378"/>
      <c r="BU32" s="378"/>
      <c r="BV32" s="378"/>
      <c r="BW32" s="378"/>
      <c r="BX32" s="378"/>
      <c r="BY32" s="378"/>
      <c r="BZ32" s="378"/>
      <c r="CA32" s="378"/>
      <c r="CB32" s="378"/>
      <c r="CC32" s="378"/>
      <c r="CD32" s="378"/>
      <c r="CE32" s="378"/>
      <c r="CF32" s="378"/>
      <c r="CG32" s="378"/>
      <c r="CH32" s="378"/>
      <c r="CI32" s="378"/>
      <c r="CJ32" s="378"/>
      <c r="CK32" s="378"/>
      <c r="CL32" s="378"/>
      <c r="CM32" s="378"/>
      <c r="CN32" s="378"/>
      <c r="CO32" s="378"/>
      <c r="CP32" s="378"/>
      <c r="CQ32" s="378"/>
      <c r="CR32" s="378"/>
      <c r="CS32" s="378"/>
      <c r="CT32" s="378"/>
      <c r="CU32" s="378"/>
      <c r="CV32" s="378"/>
      <c r="CW32" s="378"/>
      <c r="CX32" s="378"/>
      <c r="CY32" s="378"/>
      <c r="CZ32" s="378"/>
      <c r="DA32" s="378"/>
      <c r="DB32" s="378"/>
      <c r="DC32" s="378"/>
      <c r="DD32" s="378"/>
      <c r="DE32" s="378"/>
      <c r="DF32" s="378"/>
      <c r="DG32" s="378"/>
      <c r="DH32" s="378"/>
      <c r="DI32" s="378"/>
      <c r="DJ32" s="378"/>
      <c r="DK32" s="378"/>
      <c r="DL32" s="378"/>
      <c r="DM32" s="378"/>
      <c r="DN32" s="378"/>
      <c r="DO32" s="378"/>
      <c r="DP32" s="378"/>
      <c r="DQ32" s="378"/>
      <c r="DR32" s="378"/>
      <c r="DS32" s="378"/>
      <c r="DT32" s="378"/>
      <c r="DU32" s="378"/>
      <c r="DV32" s="378"/>
      <c r="DW32" s="378"/>
    </row>
    <row r="33" spans="1:127" s="378" customFormat="1">
      <c r="A33" s="377" t="s">
        <v>4052</v>
      </c>
      <c r="B33" s="377"/>
      <c r="C33" s="377" t="s">
        <v>3066</v>
      </c>
      <c r="E33" s="377">
        <v>14</v>
      </c>
      <c r="F33" s="376" t="s">
        <v>4053</v>
      </c>
      <c r="G33" s="376" t="s">
        <v>4054</v>
      </c>
      <c r="H33" s="376" t="s">
        <v>4055</v>
      </c>
      <c r="I33" s="376" t="s">
        <v>4056</v>
      </c>
      <c r="J33" s="376" t="s">
        <v>3146</v>
      </c>
      <c r="K33" s="377" t="s">
        <v>1502</v>
      </c>
      <c r="L33" s="377">
        <v>19973</v>
      </c>
      <c r="M33" s="781" t="s">
        <v>1780</v>
      </c>
      <c r="N33" s="514" t="s">
        <v>3142</v>
      </c>
      <c r="O33" s="378" t="s">
        <v>3143</v>
      </c>
      <c r="P33" s="378" t="s">
        <v>3144</v>
      </c>
      <c r="Q33" s="378" t="s">
        <v>3145</v>
      </c>
      <c r="R33" s="378" t="s">
        <v>3146</v>
      </c>
      <c r="S33" s="377" t="s">
        <v>1502</v>
      </c>
      <c r="T33" s="379">
        <v>19973</v>
      </c>
      <c r="V33" s="549"/>
      <c r="W33" s="376"/>
      <c r="X33" s="223"/>
      <c r="Y33" s="376"/>
      <c r="Z33" s="380">
        <v>616</v>
      </c>
      <c r="AA33" s="380">
        <v>619</v>
      </c>
      <c r="AB33" s="377"/>
      <c r="AC33" s="377"/>
      <c r="AD33" s="377" t="s">
        <v>2684</v>
      </c>
      <c r="AE33" s="377" t="s">
        <v>280</v>
      </c>
      <c r="AF33" s="223"/>
      <c r="AL33" s="223"/>
      <c r="AM33" s="377" t="s">
        <v>179</v>
      </c>
      <c r="AN33" s="377" t="s">
        <v>179</v>
      </c>
      <c r="AO33" s="491" t="s">
        <v>4057</v>
      </c>
      <c r="AP33" s="377" t="s">
        <v>179</v>
      </c>
      <c r="AQ33" s="377"/>
      <c r="AR33" s="223"/>
      <c r="AS33" s="763" t="str">
        <f>I33&amp;","&amp;" "&amp;J33&amp;","&amp;" "&amp;K33&amp;" "&amp;L33</f>
        <v>101 Little League Drive, Seaford, DE 19973</v>
      </c>
      <c r="AT33" s="223"/>
      <c r="AU33" s="377">
        <v>2</v>
      </c>
      <c r="AV33" s="377"/>
      <c r="BA33" s="376"/>
    </row>
    <row r="34" spans="1:127" s="238" customFormat="1">
      <c r="A34" s="237" t="s">
        <v>4058</v>
      </c>
      <c r="B34" s="237" t="s">
        <v>179</v>
      </c>
      <c r="C34" s="237" t="s">
        <v>3156</v>
      </c>
      <c r="E34" s="237"/>
      <c r="F34" s="236" t="s">
        <v>4059</v>
      </c>
      <c r="G34" s="238" t="s">
        <v>4060</v>
      </c>
      <c r="H34" s="236" t="s">
        <v>3170</v>
      </c>
      <c r="I34" s="236" t="s">
        <v>4061</v>
      </c>
      <c r="J34" s="236" t="s">
        <v>3172</v>
      </c>
      <c r="K34" s="237" t="s">
        <v>3173</v>
      </c>
      <c r="L34" s="237">
        <v>71360</v>
      </c>
      <c r="M34" s="785" t="s">
        <v>3161</v>
      </c>
      <c r="N34" s="32" t="s">
        <v>4062</v>
      </c>
      <c r="O34" s="236" t="s">
        <v>3175</v>
      </c>
      <c r="P34" s="236" t="s">
        <v>3176</v>
      </c>
      <c r="Q34" s="238" t="s">
        <v>3177</v>
      </c>
      <c r="R34" s="236" t="s">
        <v>3172</v>
      </c>
      <c r="S34" s="237" t="s">
        <v>3173</v>
      </c>
      <c r="T34" s="237">
        <v>71360</v>
      </c>
      <c r="U34" s="236"/>
      <c r="V34" s="238" t="s">
        <v>4063</v>
      </c>
      <c r="X34" s="223"/>
      <c r="Z34" s="240">
        <v>602</v>
      </c>
      <c r="AA34" s="240">
        <v>605</v>
      </c>
      <c r="AB34" s="237"/>
      <c r="AC34" s="237"/>
      <c r="AD34" s="237" t="s">
        <v>3129</v>
      </c>
      <c r="AE34" s="237" t="s">
        <v>280</v>
      </c>
      <c r="AF34" s="223"/>
      <c r="AG34" s="237"/>
      <c r="AL34" s="223"/>
      <c r="AM34" s="237" t="s">
        <v>179</v>
      </c>
      <c r="AN34" s="237" t="s">
        <v>179</v>
      </c>
      <c r="AO34" s="27" t="s">
        <v>4064</v>
      </c>
      <c r="AP34" s="237" t="s">
        <v>179</v>
      </c>
      <c r="AQ34" s="237"/>
      <c r="AR34" s="223"/>
      <c r="AS34" s="763" t="str">
        <f>I34&amp;","&amp;" "&amp;J34&amp;","&amp;" "&amp;K34&amp;" "&amp;L34</f>
        <v>3311 Donahue Ferry Rd., Pineville, LA 71360</v>
      </c>
      <c r="AT34" s="223"/>
      <c r="AU34" s="237">
        <v>1</v>
      </c>
      <c r="AV34" s="237"/>
      <c r="BA34" s="236"/>
    </row>
    <row r="35" spans="1:127" s="261" customFormat="1">
      <c r="A35" s="237" t="s">
        <v>4058</v>
      </c>
      <c r="B35" s="237" t="s">
        <v>179</v>
      </c>
      <c r="C35" s="237" t="s">
        <v>3156</v>
      </c>
      <c r="D35" s="238"/>
      <c r="E35" s="237"/>
      <c r="F35" s="236" t="s">
        <v>4065</v>
      </c>
      <c r="G35" s="238" t="s">
        <v>4066</v>
      </c>
      <c r="H35" s="236" t="s">
        <v>4067</v>
      </c>
      <c r="I35" s="236" t="s">
        <v>4068</v>
      </c>
      <c r="J35" s="236" t="s">
        <v>925</v>
      </c>
      <c r="K35" s="237" t="s">
        <v>343</v>
      </c>
      <c r="L35" s="237">
        <v>47201</v>
      </c>
      <c r="M35" s="785" t="s">
        <v>3161</v>
      </c>
      <c r="N35" s="32" t="s">
        <v>4069</v>
      </c>
      <c r="O35" s="236" t="s">
        <v>1948</v>
      </c>
      <c r="P35" s="236" t="s">
        <v>4070</v>
      </c>
      <c r="Q35" s="238" t="s">
        <v>4071</v>
      </c>
      <c r="R35" s="236" t="s">
        <v>4072</v>
      </c>
      <c r="S35" s="237" t="s">
        <v>343</v>
      </c>
      <c r="T35" s="237">
        <v>46143</v>
      </c>
      <c r="U35" s="236"/>
      <c r="V35" s="238" t="s">
        <v>4073</v>
      </c>
      <c r="W35" s="238"/>
      <c r="X35" s="223"/>
      <c r="Y35" s="238"/>
      <c r="Z35" s="240">
        <v>616</v>
      </c>
      <c r="AA35" s="240">
        <v>619</v>
      </c>
      <c r="AB35" s="237"/>
      <c r="AC35" s="237"/>
      <c r="AD35" s="237" t="s">
        <v>2684</v>
      </c>
      <c r="AE35" s="237" t="s">
        <v>280</v>
      </c>
      <c r="AF35" s="223"/>
      <c r="AG35" s="237"/>
      <c r="AH35" s="238"/>
      <c r="AI35" s="238"/>
      <c r="AJ35" s="238"/>
      <c r="AK35" s="238"/>
      <c r="AL35" s="223"/>
      <c r="AM35" s="237" t="s">
        <v>179</v>
      </c>
      <c r="AN35" s="237" t="s">
        <v>179</v>
      </c>
      <c r="AO35" s="27" t="s">
        <v>4074</v>
      </c>
      <c r="AP35" s="237" t="s">
        <v>179</v>
      </c>
      <c r="AQ35" s="237"/>
      <c r="AR35" s="223"/>
      <c r="AS35" s="763" t="str">
        <f>I35&amp;","&amp;" "&amp;J35&amp;","&amp;" "&amp;K35&amp;" "&amp;L35</f>
        <v>225 S Marr Rd., Columbus, IN 47201</v>
      </c>
      <c r="AT35" s="223"/>
      <c r="AU35" s="237">
        <v>2</v>
      </c>
      <c r="AV35" s="237"/>
      <c r="AW35" s="238"/>
      <c r="AX35" s="238"/>
      <c r="AY35" s="238"/>
      <c r="AZ35" s="238"/>
      <c r="BA35" s="236"/>
      <c r="BB35" s="238"/>
      <c r="BC35" s="238"/>
      <c r="BD35" s="238"/>
      <c r="BE35" s="238"/>
      <c r="BF35" s="238"/>
      <c r="BG35" s="238"/>
      <c r="BH35" s="238"/>
      <c r="BI35" s="238"/>
      <c r="BJ35" s="238"/>
      <c r="BK35" s="238"/>
      <c r="BL35" s="238"/>
      <c r="BM35" s="238"/>
      <c r="BN35" s="238"/>
      <c r="BO35" s="238"/>
      <c r="BP35" s="238"/>
      <c r="BQ35" s="238"/>
      <c r="BR35" s="238"/>
      <c r="BS35" s="238"/>
      <c r="BT35" s="238"/>
      <c r="BU35" s="238"/>
      <c r="BV35" s="238"/>
      <c r="BW35" s="238"/>
      <c r="BX35" s="238"/>
      <c r="BY35" s="238"/>
      <c r="BZ35" s="238"/>
      <c r="CA35" s="238"/>
      <c r="CB35" s="238"/>
      <c r="CC35" s="238"/>
      <c r="CD35" s="238"/>
      <c r="CE35" s="238"/>
      <c r="CF35" s="238"/>
      <c r="CG35" s="238"/>
      <c r="CH35" s="238"/>
      <c r="CI35" s="238"/>
      <c r="CJ35" s="238"/>
      <c r="CK35" s="238"/>
      <c r="CL35" s="238"/>
      <c r="CM35" s="238"/>
      <c r="CN35" s="238"/>
      <c r="CO35" s="238"/>
      <c r="CP35" s="238"/>
      <c r="CQ35" s="238"/>
      <c r="CR35" s="238"/>
      <c r="CS35" s="238"/>
      <c r="CT35" s="238"/>
      <c r="CU35" s="238"/>
      <c r="CV35" s="238"/>
      <c r="CW35" s="238"/>
      <c r="CX35" s="238"/>
      <c r="CY35" s="238"/>
      <c r="CZ35" s="238"/>
      <c r="DA35" s="238"/>
      <c r="DB35" s="238"/>
      <c r="DC35" s="238"/>
      <c r="DD35" s="238"/>
      <c r="DE35" s="238"/>
      <c r="DF35" s="238"/>
      <c r="DG35" s="238"/>
      <c r="DH35" s="238"/>
      <c r="DI35" s="238"/>
      <c r="DJ35" s="238"/>
      <c r="DK35" s="238"/>
      <c r="DL35" s="238"/>
      <c r="DM35" s="238"/>
      <c r="DN35" s="238"/>
      <c r="DO35" s="238"/>
      <c r="DP35" s="238"/>
      <c r="DQ35" s="238"/>
      <c r="DR35" s="238"/>
      <c r="DS35" s="238"/>
      <c r="DT35" s="238"/>
      <c r="DU35" s="238"/>
      <c r="DV35" s="238"/>
      <c r="DW35" s="238"/>
    </row>
    <row r="36" spans="1:127" s="236" customFormat="1">
      <c r="A36" s="237" t="s">
        <v>4058</v>
      </c>
      <c r="B36" s="237" t="s">
        <v>179</v>
      </c>
      <c r="C36" s="237" t="s">
        <v>3156</v>
      </c>
      <c r="D36" s="238"/>
      <c r="E36" s="237"/>
      <c r="F36" s="236" t="s">
        <v>4075</v>
      </c>
      <c r="G36" s="238" t="s">
        <v>4076</v>
      </c>
      <c r="I36" s="236" t="s">
        <v>4077</v>
      </c>
      <c r="J36" s="236" t="s">
        <v>4078</v>
      </c>
      <c r="K36" s="237" t="s">
        <v>343</v>
      </c>
      <c r="L36" s="237">
        <v>47906</v>
      </c>
      <c r="M36" s="785" t="s">
        <v>3161</v>
      </c>
      <c r="N36" s="32" t="s">
        <v>4079</v>
      </c>
      <c r="O36" s="236" t="s">
        <v>4080</v>
      </c>
      <c r="P36" s="236" t="s">
        <v>4081</v>
      </c>
      <c r="Q36" s="486" t="s">
        <v>4082</v>
      </c>
      <c r="R36" s="236" t="s">
        <v>3257</v>
      </c>
      <c r="S36" s="237" t="s">
        <v>343</v>
      </c>
      <c r="T36" s="237">
        <v>46307</v>
      </c>
      <c r="V36" s="238" t="s">
        <v>4083</v>
      </c>
      <c r="W36" s="238"/>
      <c r="X36" s="223"/>
      <c r="Y36" s="238"/>
      <c r="Z36" s="240">
        <v>616</v>
      </c>
      <c r="AA36" s="240">
        <v>619</v>
      </c>
      <c r="AB36" s="237"/>
      <c r="AC36" s="237"/>
      <c r="AD36" s="237" t="s">
        <v>2684</v>
      </c>
      <c r="AE36" s="237" t="s">
        <v>280</v>
      </c>
      <c r="AF36" s="223"/>
      <c r="AG36" s="237"/>
      <c r="AH36" s="238"/>
      <c r="AI36" s="238"/>
      <c r="AJ36" s="238"/>
      <c r="AK36" s="238"/>
      <c r="AL36" s="223"/>
      <c r="AM36" s="237" t="s">
        <v>179</v>
      </c>
      <c r="AN36" s="237" t="s">
        <v>179</v>
      </c>
      <c r="AO36" s="27" t="s">
        <v>4084</v>
      </c>
      <c r="AP36" s="237"/>
      <c r="AQ36" s="237"/>
      <c r="AR36" s="223"/>
      <c r="AS36" s="763" t="str">
        <f>I36&amp;","&amp;" "&amp;J36&amp;","&amp;" "&amp;K36&amp;" "&amp;L36</f>
        <v>5701 N. 50 W., West Lafayette, IN 47906</v>
      </c>
      <c r="AT36" s="223"/>
      <c r="AU36" s="237">
        <v>2</v>
      </c>
      <c r="AV36" s="237"/>
      <c r="AW36" s="238"/>
      <c r="AX36" s="238"/>
      <c r="AY36" s="238"/>
      <c r="AZ36" s="238"/>
      <c r="BB36" s="238"/>
      <c r="BC36" s="238"/>
      <c r="BD36" s="238"/>
      <c r="BE36" s="238"/>
      <c r="BF36" s="238"/>
      <c r="BG36" s="238"/>
      <c r="BH36" s="238"/>
      <c r="BI36" s="238"/>
      <c r="BJ36" s="238"/>
      <c r="BK36" s="238"/>
      <c r="BL36" s="238"/>
      <c r="BM36" s="238"/>
      <c r="BN36" s="238"/>
      <c r="BO36" s="238"/>
      <c r="BP36" s="238"/>
      <c r="BQ36" s="238"/>
      <c r="BR36" s="238"/>
      <c r="BS36" s="238"/>
      <c r="BT36" s="238"/>
      <c r="BU36" s="238"/>
      <c r="BV36" s="238"/>
      <c r="BW36" s="238"/>
      <c r="BX36" s="238"/>
      <c r="BY36" s="238"/>
      <c r="BZ36" s="238"/>
      <c r="CA36" s="238"/>
      <c r="CB36" s="238"/>
      <c r="CC36" s="238"/>
      <c r="CD36" s="238"/>
      <c r="CE36" s="238"/>
      <c r="CF36" s="238"/>
      <c r="CG36" s="238"/>
      <c r="CH36" s="238"/>
      <c r="CI36" s="238"/>
      <c r="CJ36" s="238"/>
      <c r="CK36" s="238"/>
      <c r="CL36" s="238"/>
      <c r="CM36" s="238"/>
      <c r="CN36" s="238"/>
      <c r="CO36" s="238"/>
      <c r="CP36" s="238"/>
      <c r="CQ36" s="238"/>
      <c r="CR36" s="238"/>
      <c r="CS36" s="238"/>
      <c r="CT36" s="238"/>
      <c r="CU36" s="238"/>
      <c r="CV36" s="238"/>
      <c r="CW36" s="238"/>
      <c r="CX36" s="238"/>
      <c r="CY36" s="238"/>
      <c r="CZ36" s="238"/>
      <c r="DA36" s="238"/>
      <c r="DB36" s="238"/>
      <c r="DC36" s="238"/>
      <c r="DD36" s="238"/>
      <c r="DE36" s="238"/>
      <c r="DF36" s="238"/>
      <c r="DG36" s="238"/>
      <c r="DH36" s="238"/>
      <c r="DI36" s="238"/>
      <c r="DJ36" s="238"/>
      <c r="DK36" s="238"/>
      <c r="DL36" s="238"/>
      <c r="DM36" s="238"/>
      <c r="DN36" s="238"/>
      <c r="DO36" s="238"/>
      <c r="DP36" s="238"/>
      <c r="DQ36" s="238"/>
      <c r="DR36" s="238"/>
      <c r="DS36" s="238"/>
      <c r="DT36" s="238"/>
      <c r="DU36" s="238"/>
      <c r="DV36" s="238"/>
      <c r="DW36" s="238"/>
    </row>
    <row r="37" spans="1:127" s="238" customFormat="1">
      <c r="A37" s="237" t="s">
        <v>4085</v>
      </c>
      <c r="B37" s="237"/>
      <c r="C37" s="237" t="s">
        <v>3156</v>
      </c>
      <c r="E37" s="237">
        <v>27</v>
      </c>
      <c r="F37" s="236" t="s">
        <v>4086</v>
      </c>
      <c r="G37" s="238" t="s">
        <v>4087</v>
      </c>
      <c r="H37" s="236" t="s">
        <v>3255</v>
      </c>
      <c r="I37" s="238" t="s">
        <v>3256</v>
      </c>
      <c r="J37" s="238" t="s">
        <v>3257</v>
      </c>
      <c r="K37" s="237" t="s">
        <v>343</v>
      </c>
      <c r="L37" s="237">
        <v>46307</v>
      </c>
      <c r="M37" s="785" t="s">
        <v>4088</v>
      </c>
      <c r="N37" s="239" t="s">
        <v>3258</v>
      </c>
      <c r="O37" s="238" t="s">
        <v>429</v>
      </c>
      <c r="P37" s="238" t="s">
        <v>2225</v>
      </c>
      <c r="Q37" s="238" t="s">
        <v>3256</v>
      </c>
      <c r="R37" s="238" t="s">
        <v>3257</v>
      </c>
      <c r="S37" s="237" t="s">
        <v>343</v>
      </c>
      <c r="T37" s="237">
        <v>46307</v>
      </c>
      <c r="V37" s="238" t="s">
        <v>3259</v>
      </c>
      <c r="X37" s="223"/>
      <c r="Z37" s="240">
        <v>616</v>
      </c>
      <c r="AA37" s="240">
        <v>619</v>
      </c>
      <c r="AB37" s="237"/>
      <c r="AC37" s="237"/>
      <c r="AD37" s="237" t="s">
        <v>2684</v>
      </c>
      <c r="AE37" s="237" t="s">
        <v>280</v>
      </c>
      <c r="AF37" s="223"/>
      <c r="AL37" s="223"/>
      <c r="AM37" s="237" t="s">
        <v>179</v>
      </c>
      <c r="AN37" s="237" t="s">
        <v>179</v>
      </c>
      <c r="AO37" s="492" t="s">
        <v>4089</v>
      </c>
      <c r="AP37" s="237" t="s">
        <v>179</v>
      </c>
      <c r="AQ37" s="237"/>
      <c r="AR37" s="223"/>
      <c r="AS37" s="763" t="str">
        <f>I37&amp;","&amp;" "&amp;J37&amp;","&amp;" "&amp;K37&amp;" "&amp;L37</f>
        <v>1301 Merrillville Rd., Crown Point, IN 46307</v>
      </c>
      <c r="AT37" s="223"/>
      <c r="AU37" s="237">
        <v>2</v>
      </c>
      <c r="AV37" s="237"/>
      <c r="BA37" s="236"/>
    </row>
    <row r="38" spans="1:127" s="238" customFormat="1">
      <c r="A38" s="237" t="s">
        <v>4058</v>
      </c>
      <c r="B38" s="237" t="s">
        <v>179</v>
      </c>
      <c r="C38" s="237" t="s">
        <v>3156</v>
      </c>
      <c r="E38" s="237"/>
      <c r="F38" s="236" t="s">
        <v>4090</v>
      </c>
      <c r="G38" s="238" t="s">
        <v>4091</v>
      </c>
      <c r="H38" s="236"/>
      <c r="I38" s="236" t="s">
        <v>4092</v>
      </c>
      <c r="J38" s="236" t="s">
        <v>4093</v>
      </c>
      <c r="K38" s="237" t="s">
        <v>170</v>
      </c>
      <c r="L38" s="237">
        <v>60305</v>
      </c>
      <c r="M38" s="785" t="s">
        <v>3161</v>
      </c>
      <c r="N38" s="32" t="s">
        <v>4094</v>
      </c>
      <c r="O38" s="236" t="s">
        <v>4095</v>
      </c>
      <c r="P38" s="236" t="s">
        <v>4096</v>
      </c>
      <c r="Q38" s="238" t="s">
        <v>4097</v>
      </c>
      <c r="R38" s="236" t="s">
        <v>4098</v>
      </c>
      <c r="S38" s="237" t="s">
        <v>170</v>
      </c>
      <c r="T38" s="237">
        <v>60154</v>
      </c>
      <c r="U38" s="236"/>
      <c r="V38" s="238" t="s">
        <v>4099</v>
      </c>
      <c r="X38" s="223"/>
      <c r="Z38" s="240">
        <v>623</v>
      </c>
      <c r="AA38" s="240">
        <v>626</v>
      </c>
      <c r="AB38" s="237"/>
      <c r="AC38" s="237"/>
      <c r="AD38" s="237" t="s">
        <v>2718</v>
      </c>
      <c r="AE38" s="237" t="s">
        <v>280</v>
      </c>
      <c r="AF38" s="223"/>
      <c r="AG38" s="237"/>
      <c r="AL38" s="223"/>
      <c r="AM38" s="237" t="s">
        <v>179</v>
      </c>
      <c r="AN38" s="237" t="s">
        <v>179</v>
      </c>
      <c r="AO38" s="27" t="s">
        <v>4100</v>
      </c>
      <c r="AP38" s="237" t="s">
        <v>179</v>
      </c>
      <c r="AQ38" s="237"/>
      <c r="AR38" s="223"/>
      <c r="AS38" s="763" t="str">
        <f>I38&amp;","&amp;" "&amp;J38&amp;","&amp;" "&amp;K38&amp;" "&amp;L38</f>
        <v>7400 Augusta St., River Forest, IL 60305</v>
      </c>
      <c r="AT38" s="223"/>
      <c r="AU38" s="237">
        <v>3</v>
      </c>
      <c r="AV38" s="237"/>
      <c r="BA38" s="236"/>
    </row>
    <row r="39" spans="1:127" s="238" customFormat="1">
      <c r="A39" s="237" t="s">
        <v>4085</v>
      </c>
      <c r="B39" s="237"/>
      <c r="C39" s="237" t="s">
        <v>3156</v>
      </c>
      <c r="E39" s="237">
        <v>58</v>
      </c>
      <c r="F39" s="236" t="s">
        <v>4101</v>
      </c>
      <c r="G39" s="238" t="s">
        <v>4102</v>
      </c>
      <c r="H39" s="236" t="s">
        <v>4103</v>
      </c>
      <c r="I39" s="238" t="s">
        <v>4104</v>
      </c>
      <c r="J39" s="238" t="s">
        <v>4105</v>
      </c>
      <c r="K39" s="237" t="s">
        <v>330</v>
      </c>
      <c r="L39" s="237">
        <v>48798</v>
      </c>
      <c r="M39" s="785" t="s">
        <v>3161</v>
      </c>
      <c r="N39" s="239" t="s">
        <v>4106</v>
      </c>
      <c r="O39" s="238" t="s">
        <v>4107</v>
      </c>
      <c r="P39" s="238" t="s">
        <v>4108</v>
      </c>
      <c r="Q39" s="238" t="s">
        <v>4109</v>
      </c>
      <c r="R39" s="238" t="s">
        <v>4110</v>
      </c>
      <c r="S39" s="237" t="s">
        <v>330</v>
      </c>
      <c r="T39" s="237">
        <v>48160</v>
      </c>
      <c r="V39" s="238" t="s">
        <v>4111</v>
      </c>
      <c r="X39" s="223"/>
      <c r="Z39" s="240">
        <v>623</v>
      </c>
      <c r="AA39" s="240">
        <v>626</v>
      </c>
      <c r="AB39" s="237"/>
      <c r="AC39" s="237"/>
      <c r="AD39" s="237" t="s">
        <v>2718</v>
      </c>
      <c r="AE39" s="237" t="s">
        <v>280</v>
      </c>
      <c r="AF39" s="223"/>
      <c r="AL39" s="223"/>
      <c r="AM39" s="237" t="s">
        <v>179</v>
      </c>
      <c r="AN39" s="237" t="s">
        <v>179</v>
      </c>
      <c r="AO39" s="492" t="s">
        <v>4112</v>
      </c>
      <c r="AP39" s="237" t="s">
        <v>179</v>
      </c>
      <c r="AQ39" s="237" t="s">
        <v>179</v>
      </c>
      <c r="AR39" s="223"/>
      <c r="AS39" s="763" t="str">
        <f>I39&amp;","&amp;" "&amp;J39&amp;","&amp;" "&amp;K39&amp;" "&amp;L39</f>
        <v>1950 Holmes Rd., Ann Arbor-Ypsilanti, MI 48798</v>
      </c>
      <c r="AT39" s="223"/>
      <c r="AU39" s="237">
        <v>1</v>
      </c>
      <c r="AV39" s="237"/>
      <c r="BA39" s="236"/>
    </row>
    <row r="40" spans="1:127" s="238" customFormat="1">
      <c r="A40" s="237" t="s">
        <v>4085</v>
      </c>
      <c r="B40" s="237"/>
      <c r="C40" s="237" t="s">
        <v>3156</v>
      </c>
      <c r="E40" s="237">
        <v>105</v>
      </c>
      <c r="F40" s="236" t="s">
        <v>4113</v>
      </c>
      <c r="G40" s="238" t="s">
        <v>4114</v>
      </c>
      <c r="H40" s="236" t="s">
        <v>4115</v>
      </c>
      <c r="I40" s="238" t="s">
        <v>3426</v>
      </c>
      <c r="J40" s="238" t="s">
        <v>3427</v>
      </c>
      <c r="K40" s="237" t="s">
        <v>343</v>
      </c>
      <c r="L40" s="237">
        <v>46037</v>
      </c>
      <c r="M40" s="785" t="s">
        <v>3161</v>
      </c>
      <c r="N40" s="239" t="s">
        <v>4116</v>
      </c>
      <c r="O40" s="238" t="s">
        <v>4117</v>
      </c>
      <c r="P40" s="238" t="s">
        <v>4118</v>
      </c>
      <c r="Q40" s="238" t="s">
        <v>4119</v>
      </c>
      <c r="R40" s="238" t="s">
        <v>3478</v>
      </c>
      <c r="S40" s="237" t="s">
        <v>343</v>
      </c>
      <c r="T40" s="237">
        <v>46060</v>
      </c>
      <c r="V40" s="238" t="s">
        <v>4120</v>
      </c>
      <c r="X40" s="223"/>
      <c r="Z40" s="240">
        <v>623</v>
      </c>
      <c r="AA40" s="240">
        <v>626</v>
      </c>
      <c r="AB40" s="237"/>
      <c r="AC40" s="237"/>
      <c r="AD40" s="237" t="s">
        <v>2718</v>
      </c>
      <c r="AE40" s="237" t="s">
        <v>280</v>
      </c>
      <c r="AF40" s="223"/>
      <c r="AL40" s="223"/>
      <c r="AM40" s="237" t="s">
        <v>179</v>
      </c>
      <c r="AN40" s="237" t="s">
        <v>179</v>
      </c>
      <c r="AO40" s="492" t="s">
        <v>4121</v>
      </c>
      <c r="AP40" s="237" t="s">
        <v>179</v>
      </c>
      <c r="AQ40" s="237"/>
      <c r="AR40" s="223"/>
      <c r="AS40" s="763" t="str">
        <f>I40&amp;","&amp;" "&amp;J40&amp;","&amp;" "&amp;K40&amp;" "&amp;L40</f>
        <v>14181 126th St., Fishers, IN 46037</v>
      </c>
      <c r="AT40" s="223"/>
      <c r="AU40" s="237">
        <v>3</v>
      </c>
      <c r="AV40" s="237"/>
      <c r="BA40" s="236"/>
    </row>
    <row r="41" spans="1:127" s="238" customFormat="1">
      <c r="A41" s="237" t="s">
        <v>4058</v>
      </c>
      <c r="B41" s="237" t="s">
        <v>179</v>
      </c>
      <c r="C41" s="237" t="s">
        <v>3156</v>
      </c>
      <c r="E41" s="237"/>
      <c r="F41" s="236" t="s">
        <v>4122</v>
      </c>
      <c r="G41" s="516" t="s">
        <v>4123</v>
      </c>
      <c r="H41" s="236"/>
      <c r="I41" s="236" t="s">
        <v>4124</v>
      </c>
      <c r="J41" s="236" t="s">
        <v>4125</v>
      </c>
      <c r="K41" s="237" t="s">
        <v>343</v>
      </c>
      <c r="L41" s="237">
        <v>46311</v>
      </c>
      <c r="M41" s="785" t="s">
        <v>3161</v>
      </c>
      <c r="N41" s="32" t="s">
        <v>4126</v>
      </c>
      <c r="O41" s="236" t="s">
        <v>4080</v>
      </c>
      <c r="P41" s="236" t="s">
        <v>4081</v>
      </c>
      <c r="Q41" s="238" t="s">
        <v>4082</v>
      </c>
      <c r="R41" s="236" t="s">
        <v>3257</v>
      </c>
      <c r="S41" s="237" t="s">
        <v>343</v>
      </c>
      <c r="T41" s="237">
        <v>46307</v>
      </c>
      <c r="U41" s="236"/>
      <c r="V41" s="238" t="s">
        <v>4083</v>
      </c>
      <c r="X41" s="223"/>
      <c r="Z41" s="240">
        <v>707</v>
      </c>
      <c r="AA41" s="240">
        <v>710</v>
      </c>
      <c r="AB41" s="237"/>
      <c r="AC41" s="237"/>
      <c r="AD41" s="237" t="s">
        <v>2743</v>
      </c>
      <c r="AE41" s="237" t="s">
        <v>280</v>
      </c>
      <c r="AF41" s="223"/>
      <c r="AG41" s="237"/>
      <c r="AL41" s="223"/>
      <c r="AM41" s="237" t="s">
        <v>179</v>
      </c>
      <c r="AN41" s="237" t="s">
        <v>179</v>
      </c>
      <c r="AO41" s="27" t="s">
        <v>4127</v>
      </c>
      <c r="AP41" s="237" t="s">
        <v>179</v>
      </c>
      <c r="AQ41" s="237"/>
      <c r="AR41" s="223"/>
      <c r="AS41" s="763" t="str">
        <f>I41&amp;","&amp;" "&amp;J41&amp;","&amp;" "&amp;K41&amp;" "&amp;L41</f>
        <v>10920 Calumet Ave., Dyer, IN 46311</v>
      </c>
      <c r="AT41" s="223"/>
      <c r="AU41" s="237">
        <v>4</v>
      </c>
      <c r="AV41" s="237"/>
      <c r="BA41" s="236"/>
    </row>
    <row r="42" spans="1:127" s="238" customFormat="1">
      <c r="A42" s="237" t="s">
        <v>4058</v>
      </c>
      <c r="B42" s="237" t="s">
        <v>179</v>
      </c>
      <c r="C42" s="237" t="s">
        <v>3156</v>
      </c>
      <c r="E42" s="237"/>
      <c r="F42" s="236" t="s">
        <v>4128</v>
      </c>
      <c r="G42" s="238" t="s">
        <v>4129</v>
      </c>
      <c r="H42" s="236"/>
      <c r="I42" s="236" t="s">
        <v>4130</v>
      </c>
      <c r="J42" s="236" t="s">
        <v>3439</v>
      </c>
      <c r="K42" s="237" t="s">
        <v>330</v>
      </c>
      <c r="L42" s="237">
        <v>49525</v>
      </c>
      <c r="M42" s="785" t="s">
        <v>3161</v>
      </c>
      <c r="N42" s="32" t="s">
        <v>4131</v>
      </c>
      <c r="O42" s="236" t="s">
        <v>4132</v>
      </c>
      <c r="P42" s="236" t="s">
        <v>4133</v>
      </c>
      <c r="Q42" s="238" t="s">
        <v>4134</v>
      </c>
      <c r="R42" s="236" t="s">
        <v>3439</v>
      </c>
      <c r="S42" s="237" t="s">
        <v>330</v>
      </c>
      <c r="T42" s="237">
        <v>49525</v>
      </c>
      <c r="U42" s="236"/>
      <c r="V42" s="238" t="s">
        <v>4135</v>
      </c>
      <c r="X42" s="223"/>
      <c r="Z42" s="240">
        <v>714</v>
      </c>
      <c r="AA42" s="240">
        <v>717</v>
      </c>
      <c r="AB42" s="237"/>
      <c r="AC42" s="237"/>
      <c r="AD42" s="237" t="s">
        <v>2715</v>
      </c>
      <c r="AE42" s="237" t="s">
        <v>280</v>
      </c>
      <c r="AF42" s="223"/>
      <c r="AG42" s="237"/>
      <c r="AL42" s="223"/>
      <c r="AM42" s="237" t="s">
        <v>179</v>
      </c>
      <c r="AN42" s="237" t="s">
        <v>179</v>
      </c>
      <c r="AO42" s="27" t="s">
        <v>4136</v>
      </c>
      <c r="AP42" s="237" t="s">
        <v>179</v>
      </c>
      <c r="AQ42" s="237"/>
      <c r="AR42" s="223"/>
      <c r="AS42" s="763" t="str">
        <f>I42&amp;","&amp;" "&amp;J42&amp;","&amp;" "&amp;K42&amp;" "&amp;L42</f>
        <v>978 Leffingwell Ave. NE, Grand Rapids, MI 49525</v>
      </c>
      <c r="AT42" s="223"/>
      <c r="AU42" s="237">
        <v>5</v>
      </c>
      <c r="AV42" s="237"/>
      <c r="BA42" s="236"/>
    </row>
    <row r="43" spans="1:127" s="238" customFormat="1">
      <c r="A43" s="237" t="s">
        <v>4058</v>
      </c>
      <c r="B43" s="237" t="s">
        <v>179</v>
      </c>
      <c r="C43" s="237" t="s">
        <v>3156</v>
      </c>
      <c r="E43" s="237"/>
      <c r="F43" s="24" t="s">
        <v>4137</v>
      </c>
      <c r="G43" s="24" t="s">
        <v>4138</v>
      </c>
      <c r="H43" s="236" t="s">
        <v>3384</v>
      </c>
      <c r="I43" s="236" t="s">
        <v>3385</v>
      </c>
      <c r="J43" s="236" t="s">
        <v>3386</v>
      </c>
      <c r="K43" s="237" t="s">
        <v>170</v>
      </c>
      <c r="L43" s="237">
        <v>60008</v>
      </c>
      <c r="M43" s="785" t="s">
        <v>3161</v>
      </c>
      <c r="N43" s="32" t="s">
        <v>4139</v>
      </c>
      <c r="O43" s="236" t="s">
        <v>4140</v>
      </c>
      <c r="P43" s="236" t="s">
        <v>4141</v>
      </c>
      <c r="Q43" s="238" t="s">
        <v>4142</v>
      </c>
      <c r="R43" s="236" t="s">
        <v>4143</v>
      </c>
      <c r="S43" s="237" t="s">
        <v>170</v>
      </c>
      <c r="T43" s="237">
        <v>60302</v>
      </c>
      <c r="U43" s="236"/>
      <c r="V43" s="238" t="s">
        <v>4144</v>
      </c>
      <c r="X43" s="223"/>
      <c r="Z43" s="240">
        <v>714</v>
      </c>
      <c r="AA43" s="240">
        <v>717</v>
      </c>
      <c r="AB43" s="237"/>
      <c r="AC43" s="237"/>
      <c r="AD43" s="237" t="s">
        <v>2715</v>
      </c>
      <c r="AE43" s="237" t="s">
        <v>280</v>
      </c>
      <c r="AF43" s="223"/>
      <c r="AG43" s="237"/>
      <c r="AL43" s="223"/>
      <c r="AM43" s="237" t="s">
        <v>179</v>
      </c>
      <c r="AN43" s="237" t="s">
        <v>179</v>
      </c>
      <c r="AO43" s="27" t="s">
        <v>4145</v>
      </c>
      <c r="AP43" s="237" t="s">
        <v>179</v>
      </c>
      <c r="AQ43" s="237"/>
      <c r="AR43" s="223"/>
      <c r="AS43" s="763" t="str">
        <f>I43&amp;","&amp;" "&amp;J43&amp;","&amp;" "&amp;K43&amp;" "&amp;L43</f>
        <v>3705 Pheasant Dr., #2634, Rolling Meadows, IL 60008</v>
      </c>
      <c r="AT43" s="223"/>
      <c r="AU43" s="237">
        <v>6</v>
      </c>
      <c r="AV43" s="237"/>
      <c r="BA43" s="236"/>
    </row>
    <row r="44" spans="1:127" s="238" customFormat="1">
      <c r="A44" s="237" t="s">
        <v>4085</v>
      </c>
      <c r="B44" s="237"/>
      <c r="C44" s="237" t="s">
        <v>3156</v>
      </c>
      <c r="E44" s="237"/>
      <c r="F44" s="236" t="s">
        <v>4146</v>
      </c>
      <c r="G44" s="238" t="s">
        <v>4147</v>
      </c>
      <c r="H44" s="236" t="s">
        <v>4103</v>
      </c>
      <c r="I44" s="238" t="s">
        <v>4104</v>
      </c>
      <c r="J44" s="238" t="s">
        <v>4105</v>
      </c>
      <c r="K44" s="237" t="s">
        <v>330</v>
      </c>
      <c r="L44" s="237">
        <v>48798</v>
      </c>
      <c r="M44" s="785" t="s">
        <v>3161</v>
      </c>
      <c r="N44" s="239" t="s">
        <v>4106</v>
      </c>
      <c r="O44" s="238" t="s">
        <v>4107</v>
      </c>
      <c r="P44" s="238" t="s">
        <v>4108</v>
      </c>
      <c r="Q44" s="238" t="s">
        <v>4109</v>
      </c>
      <c r="R44" s="238" t="s">
        <v>4110</v>
      </c>
      <c r="S44" s="237" t="s">
        <v>330</v>
      </c>
      <c r="T44" s="237">
        <v>48160</v>
      </c>
      <c r="V44" s="238" t="s">
        <v>4111</v>
      </c>
      <c r="X44" s="223"/>
      <c r="Z44" s="240">
        <v>714</v>
      </c>
      <c r="AA44" s="240">
        <v>717</v>
      </c>
      <c r="AB44" s="237"/>
      <c r="AC44" s="237"/>
      <c r="AD44" s="237" t="s">
        <v>2715</v>
      </c>
      <c r="AE44" s="237" t="s">
        <v>280</v>
      </c>
      <c r="AF44" s="223"/>
      <c r="AL44" s="223"/>
      <c r="AM44" s="237" t="s">
        <v>179</v>
      </c>
      <c r="AN44" s="237" t="s">
        <v>179</v>
      </c>
      <c r="AO44" s="492" t="s">
        <v>4112</v>
      </c>
      <c r="AP44" s="237"/>
      <c r="AQ44" s="237"/>
      <c r="AR44" s="223"/>
      <c r="AS44" s="763" t="str">
        <f>I44&amp;","&amp;" "&amp;J44&amp;","&amp;" "&amp;K44&amp;" "&amp;L44</f>
        <v>1950 Holmes Rd., Ann Arbor-Ypsilanti, MI 48798</v>
      </c>
      <c r="AT44" s="223"/>
      <c r="AU44" s="237">
        <v>5</v>
      </c>
      <c r="AV44" s="237"/>
      <c r="BA44" s="236"/>
    </row>
    <row r="45" spans="1:127" s="261" customFormat="1">
      <c r="A45" s="237" t="s">
        <v>4085</v>
      </c>
      <c r="B45" s="237"/>
      <c r="C45" s="237" t="s">
        <v>3156</v>
      </c>
      <c r="D45" s="238"/>
      <c r="E45" s="237">
        <v>43</v>
      </c>
      <c r="F45" s="236" t="s">
        <v>4148</v>
      </c>
      <c r="G45" s="238" t="s">
        <v>4149</v>
      </c>
      <c r="H45" s="236"/>
      <c r="I45" s="238" t="s">
        <v>4150</v>
      </c>
      <c r="J45" s="238" t="s">
        <v>3469</v>
      </c>
      <c r="K45" s="237" t="s">
        <v>343</v>
      </c>
      <c r="L45" s="237">
        <v>46816</v>
      </c>
      <c r="M45" s="785" t="s">
        <v>3161</v>
      </c>
      <c r="N45" s="239" t="s">
        <v>4151</v>
      </c>
      <c r="O45" s="238" t="s">
        <v>4152</v>
      </c>
      <c r="P45" s="238" t="s">
        <v>4153</v>
      </c>
      <c r="Q45" s="238" t="s">
        <v>4154</v>
      </c>
      <c r="R45" s="238" t="s">
        <v>3469</v>
      </c>
      <c r="S45" s="237" t="s">
        <v>343</v>
      </c>
      <c r="T45" s="237">
        <v>46803</v>
      </c>
      <c r="U45" s="238"/>
      <c r="V45" s="238" t="s">
        <v>4155</v>
      </c>
      <c r="W45" s="238"/>
      <c r="X45" s="223"/>
      <c r="Y45" s="238"/>
      <c r="Z45" s="240">
        <v>714</v>
      </c>
      <c r="AA45" s="240">
        <v>717</v>
      </c>
      <c r="AB45" s="237"/>
      <c r="AC45" s="237"/>
      <c r="AD45" s="237" t="s">
        <v>2715</v>
      </c>
      <c r="AE45" s="237" t="s">
        <v>280</v>
      </c>
      <c r="AF45" s="223"/>
      <c r="AG45" s="238"/>
      <c r="AH45" s="238"/>
      <c r="AI45" s="238"/>
      <c r="AJ45" s="238"/>
      <c r="AK45" s="238"/>
      <c r="AL45" s="223"/>
      <c r="AM45" s="237" t="s">
        <v>179</v>
      </c>
      <c r="AN45" s="237" t="s">
        <v>179</v>
      </c>
      <c r="AO45" s="492" t="s">
        <v>4156</v>
      </c>
      <c r="AP45" s="237" t="s">
        <v>179</v>
      </c>
      <c r="AQ45" s="237"/>
      <c r="AR45" s="223"/>
      <c r="AS45" s="763" t="str">
        <f>I45&amp;","&amp;" "&amp;J45&amp;","&amp;" "&amp;K45&amp;" "&amp;L45</f>
        <v>377 E Tillman Rd, Fort Wayne, IN 46816</v>
      </c>
      <c r="AT45" s="223"/>
      <c r="AU45" s="237">
        <v>4</v>
      </c>
      <c r="AV45" s="237"/>
      <c r="AW45" s="238"/>
      <c r="AX45" s="238"/>
      <c r="AY45" s="238"/>
      <c r="AZ45" s="238"/>
      <c r="BA45" s="236"/>
      <c r="BB45" s="238"/>
      <c r="BC45" s="238"/>
      <c r="BD45" s="238"/>
      <c r="BE45" s="238"/>
      <c r="BF45" s="238"/>
      <c r="BG45" s="238"/>
      <c r="BH45" s="238"/>
      <c r="BI45" s="238"/>
      <c r="BJ45" s="238"/>
      <c r="BK45" s="238"/>
      <c r="BL45" s="238"/>
      <c r="BM45" s="238"/>
      <c r="BN45" s="238"/>
      <c r="BO45" s="238"/>
      <c r="BP45" s="238"/>
      <c r="BQ45" s="238"/>
      <c r="BR45" s="238"/>
      <c r="BS45" s="238"/>
      <c r="BT45" s="238"/>
      <c r="BU45" s="238"/>
      <c r="BV45" s="238"/>
      <c r="BW45" s="238"/>
      <c r="BX45" s="238"/>
      <c r="BY45" s="238"/>
      <c r="BZ45" s="238"/>
      <c r="CA45" s="238"/>
      <c r="CB45" s="238"/>
      <c r="CC45" s="238"/>
      <c r="CD45" s="238"/>
      <c r="CE45" s="238"/>
      <c r="CF45" s="238"/>
      <c r="CG45" s="238"/>
      <c r="CH45" s="238"/>
      <c r="CI45" s="238"/>
      <c r="CJ45" s="238"/>
      <c r="CK45" s="238"/>
      <c r="CL45" s="238"/>
      <c r="CM45" s="238"/>
      <c r="CN45" s="238"/>
      <c r="CO45" s="238"/>
      <c r="CP45" s="238"/>
      <c r="CQ45" s="238"/>
      <c r="CR45" s="238"/>
      <c r="CS45" s="238"/>
      <c r="CT45" s="238"/>
      <c r="CU45" s="238"/>
      <c r="CV45" s="238"/>
      <c r="CW45" s="238"/>
      <c r="CX45" s="238"/>
      <c r="CY45" s="238"/>
      <c r="CZ45" s="238"/>
      <c r="DA45" s="238"/>
      <c r="DB45" s="238"/>
      <c r="DC45" s="238"/>
      <c r="DD45" s="238"/>
      <c r="DE45" s="238"/>
      <c r="DF45" s="238"/>
      <c r="DG45" s="238"/>
      <c r="DH45" s="238"/>
      <c r="DI45" s="238"/>
      <c r="DJ45" s="238"/>
      <c r="DK45" s="238"/>
      <c r="DL45" s="238"/>
      <c r="DM45" s="238"/>
      <c r="DN45" s="238"/>
      <c r="DO45" s="238"/>
      <c r="DP45" s="238"/>
      <c r="DQ45" s="238"/>
      <c r="DR45" s="238"/>
      <c r="DS45" s="238"/>
      <c r="DT45" s="238"/>
      <c r="DU45" s="238"/>
      <c r="DV45" s="238"/>
      <c r="DW45" s="238"/>
    </row>
    <row r="46" spans="1:127" s="238" customFormat="1">
      <c r="A46" s="237" t="s">
        <v>4085</v>
      </c>
      <c r="B46" s="237"/>
      <c r="C46" s="237" t="s">
        <v>3156</v>
      </c>
      <c r="E46" s="237">
        <v>65</v>
      </c>
      <c r="F46" s="236" t="s">
        <v>4157</v>
      </c>
      <c r="G46" s="238" t="s">
        <v>4158</v>
      </c>
      <c r="H46" s="236" t="s">
        <v>3329</v>
      </c>
      <c r="I46" s="238" t="s">
        <v>3330</v>
      </c>
      <c r="J46" s="238" t="s">
        <v>3331</v>
      </c>
      <c r="K46" s="237" t="s">
        <v>343</v>
      </c>
      <c r="L46" s="237">
        <v>46074</v>
      </c>
      <c r="M46" s="785" t="s">
        <v>3161</v>
      </c>
      <c r="N46" s="239" t="s">
        <v>4159</v>
      </c>
      <c r="O46" s="238" t="s">
        <v>4160</v>
      </c>
      <c r="P46" s="238" t="s">
        <v>4161</v>
      </c>
      <c r="Q46" s="238" t="s">
        <v>4162</v>
      </c>
      <c r="R46" s="238" t="s">
        <v>3427</v>
      </c>
      <c r="S46" s="237" t="s">
        <v>343</v>
      </c>
      <c r="T46" s="237">
        <v>46040</v>
      </c>
      <c r="V46" s="238" t="s">
        <v>4163</v>
      </c>
      <c r="X46" s="223"/>
      <c r="Z46" s="240">
        <v>721</v>
      </c>
      <c r="AA46" s="240">
        <v>724</v>
      </c>
      <c r="AB46" s="237"/>
      <c r="AC46" s="237"/>
      <c r="AD46" s="237" t="s">
        <v>2708</v>
      </c>
      <c r="AE46" s="237" t="s">
        <v>280</v>
      </c>
      <c r="AF46" s="223"/>
      <c r="AL46" s="223"/>
      <c r="AM46" s="237" t="s">
        <v>179</v>
      </c>
      <c r="AN46" s="237" t="s">
        <v>179</v>
      </c>
      <c r="AO46" s="492" t="s">
        <v>4164</v>
      </c>
      <c r="AP46" s="237" t="s">
        <v>179</v>
      </c>
      <c r="AQ46" s="237"/>
      <c r="AR46" s="223"/>
      <c r="AS46" s="763" t="str">
        <f>I46&amp;","&amp;" "&amp;J46&amp;","&amp;" "&amp;K46&amp;" "&amp;L46</f>
        <v>19400 Tomlinson Rd, Westfield, IN 46074</v>
      </c>
      <c r="AT46" s="223"/>
      <c r="AU46" s="226">
        <v>7</v>
      </c>
      <c r="AV46" s="226"/>
      <c r="AW46" s="225"/>
      <c r="AX46" s="225"/>
      <c r="AY46" s="225"/>
      <c r="AZ46" s="225"/>
      <c r="BA46" s="227"/>
      <c r="BB46" s="225"/>
      <c r="BC46" s="225"/>
      <c r="BD46" s="225"/>
      <c r="BE46" s="225"/>
      <c r="BF46" s="225"/>
      <c r="BG46" s="225"/>
      <c r="BH46" s="225"/>
      <c r="BI46" s="225"/>
      <c r="BJ46" s="225"/>
      <c r="BK46" s="225"/>
      <c r="BL46" s="225"/>
      <c r="BM46" s="225"/>
      <c r="BN46" s="225"/>
      <c r="BO46" s="225"/>
      <c r="BP46" s="225"/>
      <c r="BQ46" s="225"/>
      <c r="BR46" s="225"/>
      <c r="BS46" s="225"/>
      <c r="BT46" s="225"/>
      <c r="BU46" s="225"/>
      <c r="BV46" s="225"/>
      <c r="BW46" s="225"/>
      <c r="BX46" s="225"/>
      <c r="BY46" s="225"/>
      <c r="BZ46" s="225"/>
      <c r="CA46" s="225"/>
      <c r="CB46" s="225"/>
      <c r="CC46" s="225"/>
      <c r="CD46" s="225"/>
      <c r="CE46" s="225"/>
      <c r="CF46" s="225"/>
      <c r="CG46" s="225"/>
      <c r="CH46" s="225"/>
      <c r="CI46" s="225"/>
      <c r="CJ46" s="225"/>
      <c r="CK46" s="225"/>
      <c r="CL46" s="225"/>
      <c r="CM46" s="225"/>
      <c r="CN46" s="225"/>
      <c r="CO46" s="225"/>
      <c r="CP46" s="225"/>
      <c r="CQ46" s="225"/>
      <c r="CR46" s="225"/>
      <c r="CS46" s="225"/>
      <c r="CT46" s="225"/>
      <c r="CU46" s="225"/>
      <c r="CV46" s="225"/>
      <c r="CW46" s="225"/>
      <c r="CX46" s="225"/>
      <c r="CY46" s="225"/>
      <c r="CZ46" s="225"/>
      <c r="DA46" s="225"/>
      <c r="DB46" s="225"/>
      <c r="DC46" s="225"/>
      <c r="DD46" s="225"/>
      <c r="DE46" s="225"/>
      <c r="DF46" s="225"/>
      <c r="DG46" s="225"/>
      <c r="DH46" s="225"/>
      <c r="DI46" s="225"/>
      <c r="DJ46" s="225"/>
      <c r="DK46" s="225"/>
      <c r="DL46" s="225"/>
      <c r="DM46" s="225"/>
      <c r="DN46" s="225"/>
      <c r="DO46" s="225"/>
      <c r="DP46" s="225"/>
      <c r="DQ46" s="225"/>
      <c r="DR46" s="225"/>
      <c r="DS46" s="225"/>
      <c r="DT46" s="225"/>
      <c r="DU46" s="225"/>
      <c r="DV46" s="225"/>
      <c r="DW46" s="225"/>
    </row>
    <row r="47" spans="1:127" s="238" customFormat="1">
      <c r="A47" s="237" t="s">
        <v>4058</v>
      </c>
      <c r="B47" s="237" t="s">
        <v>179</v>
      </c>
      <c r="C47" s="237" t="s">
        <v>3156</v>
      </c>
      <c r="E47" s="237"/>
      <c r="F47" s="236" t="s">
        <v>4165</v>
      </c>
      <c r="G47" s="238" t="s">
        <v>4166</v>
      </c>
      <c r="H47" s="236"/>
      <c r="I47" s="236" t="s">
        <v>4167</v>
      </c>
      <c r="J47" s="236" t="s">
        <v>4168</v>
      </c>
      <c r="K47" s="237" t="s">
        <v>170</v>
      </c>
      <c r="L47" s="237">
        <v>60446</v>
      </c>
      <c r="M47" s="785" t="s">
        <v>3161</v>
      </c>
      <c r="N47" s="32" t="s">
        <v>4169</v>
      </c>
      <c r="O47" s="236" t="s">
        <v>4170</v>
      </c>
      <c r="P47" s="236" t="s">
        <v>4171</v>
      </c>
      <c r="Q47" s="238" t="s">
        <v>4172</v>
      </c>
      <c r="R47" s="236" t="s">
        <v>1615</v>
      </c>
      <c r="S47" s="237" t="s">
        <v>170</v>
      </c>
      <c r="T47" s="237">
        <v>60451</v>
      </c>
      <c r="U47" s="236"/>
      <c r="V47" s="238" t="s">
        <v>4173</v>
      </c>
      <c r="X47" s="223"/>
      <c r="Z47" s="240">
        <v>728</v>
      </c>
      <c r="AA47" s="240">
        <v>731</v>
      </c>
      <c r="AB47" s="237"/>
      <c r="AC47" s="237"/>
      <c r="AD47" s="237" t="s">
        <v>2696</v>
      </c>
      <c r="AE47" s="237" t="s">
        <v>280</v>
      </c>
      <c r="AF47" s="223"/>
      <c r="AG47" s="237"/>
      <c r="AL47" s="223"/>
      <c r="AM47" s="237" t="s">
        <v>179</v>
      </c>
      <c r="AN47" s="237" t="s">
        <v>179</v>
      </c>
      <c r="AO47" s="27" t="s">
        <v>4174</v>
      </c>
      <c r="AP47" s="237" t="s">
        <v>179</v>
      </c>
      <c r="AQ47" s="237"/>
      <c r="AR47" s="223"/>
      <c r="AS47" s="763" t="str">
        <f>I47&amp;","&amp;" "&amp;J47&amp;","&amp;" "&amp;K47&amp;" "&amp;L47</f>
        <v>Flyers Ln., Romeoville, IL 60446</v>
      </c>
      <c r="AT47" s="223"/>
      <c r="AU47" s="237">
        <v>7</v>
      </c>
      <c r="AV47" s="237"/>
      <c r="BA47" s="236"/>
    </row>
    <row r="48" spans="1:127" s="238" customFormat="1">
      <c r="A48" s="237" t="s">
        <v>4058</v>
      </c>
      <c r="B48" s="237" t="s">
        <v>179</v>
      </c>
      <c r="C48" s="237" t="s">
        <v>3156</v>
      </c>
      <c r="E48" s="237"/>
      <c r="F48" s="236" t="s">
        <v>4175</v>
      </c>
      <c r="G48" s="238" t="s">
        <v>4176</v>
      </c>
      <c r="H48" s="236"/>
      <c r="I48" s="236" t="s">
        <v>4177</v>
      </c>
      <c r="J48" s="236" t="s">
        <v>2129</v>
      </c>
      <c r="K48" s="237" t="s">
        <v>185</v>
      </c>
      <c r="L48" s="237">
        <v>95112</v>
      </c>
      <c r="M48" s="785" t="s">
        <v>3161</v>
      </c>
      <c r="N48" s="32" t="s">
        <v>4139</v>
      </c>
      <c r="O48" s="236" t="s">
        <v>4140</v>
      </c>
      <c r="P48" s="236" t="s">
        <v>4141</v>
      </c>
      <c r="Q48" s="238" t="s">
        <v>4178</v>
      </c>
      <c r="R48" s="236" t="s">
        <v>2129</v>
      </c>
      <c r="S48" s="237" t="s">
        <v>185</v>
      </c>
      <c r="T48" s="237">
        <v>95112</v>
      </c>
      <c r="U48" s="236"/>
      <c r="V48" s="238" t="s">
        <v>4144</v>
      </c>
      <c r="X48" s="223"/>
      <c r="Z48" s="240">
        <v>728</v>
      </c>
      <c r="AA48" s="240">
        <v>731</v>
      </c>
      <c r="AB48" s="237"/>
      <c r="AC48" s="237"/>
      <c r="AD48" s="237" t="s">
        <v>2696</v>
      </c>
      <c r="AE48" s="237" t="s">
        <v>280</v>
      </c>
      <c r="AF48" s="223"/>
      <c r="AG48" s="237"/>
      <c r="AL48" s="223"/>
      <c r="AM48" s="237" t="s">
        <v>179</v>
      </c>
      <c r="AN48" s="237" t="s">
        <v>179</v>
      </c>
      <c r="AO48" s="27" t="s">
        <v>4179</v>
      </c>
      <c r="AP48" s="237" t="s">
        <v>179</v>
      </c>
      <c r="AQ48" s="237"/>
      <c r="AR48" s="223"/>
      <c r="AS48" s="763" t="str">
        <f>I48&amp;","&amp;" "&amp;J48&amp;","&amp;" "&amp;K48&amp;" "&amp;L48</f>
        <v>1239 South 10th St., San Jose, CA 95112</v>
      </c>
      <c r="AT48" s="223"/>
      <c r="AU48" s="237">
        <v>7</v>
      </c>
      <c r="AV48" s="237"/>
      <c r="BA48" s="236"/>
    </row>
    <row r="49" spans="1:127" s="238" customFormat="1">
      <c r="A49" s="237" t="s">
        <v>4058</v>
      </c>
      <c r="B49" s="237" t="s">
        <v>179</v>
      </c>
      <c r="C49" s="237" t="s">
        <v>3156</v>
      </c>
      <c r="E49" s="237"/>
      <c r="F49" s="236" t="s">
        <v>4180</v>
      </c>
      <c r="G49" s="238" t="s">
        <v>4181</v>
      </c>
      <c r="H49" s="236" t="s">
        <v>4182</v>
      </c>
      <c r="I49" s="236" t="s">
        <v>4183</v>
      </c>
      <c r="J49" s="236" t="s">
        <v>4184</v>
      </c>
      <c r="K49" s="237" t="s">
        <v>330</v>
      </c>
      <c r="L49" s="237">
        <v>48168</v>
      </c>
      <c r="M49" s="785" t="s">
        <v>3161</v>
      </c>
      <c r="N49" s="239" t="s">
        <v>4106</v>
      </c>
      <c r="O49" s="238" t="s">
        <v>4107</v>
      </c>
      <c r="P49" s="238" t="s">
        <v>4108</v>
      </c>
      <c r="Q49" s="238" t="s">
        <v>4109</v>
      </c>
      <c r="R49" s="238" t="s">
        <v>4110</v>
      </c>
      <c r="S49" s="237" t="s">
        <v>330</v>
      </c>
      <c r="T49" s="237">
        <v>48160</v>
      </c>
      <c r="V49" s="238" t="s">
        <v>4111</v>
      </c>
      <c r="X49" s="223"/>
      <c r="Z49" s="240">
        <v>728</v>
      </c>
      <c r="AA49" s="240">
        <v>731</v>
      </c>
      <c r="AB49" s="237"/>
      <c r="AC49" s="237"/>
      <c r="AD49" s="237" t="s">
        <v>2696</v>
      </c>
      <c r="AE49" s="237" t="s">
        <v>280</v>
      </c>
      <c r="AF49" s="223"/>
      <c r="AG49" s="237"/>
      <c r="AL49" s="223"/>
      <c r="AM49" s="237" t="s">
        <v>179</v>
      </c>
      <c r="AN49" s="237" t="s">
        <v>179</v>
      </c>
      <c r="AO49" s="27" t="s">
        <v>4185</v>
      </c>
      <c r="AP49" s="237"/>
      <c r="AQ49" s="237"/>
      <c r="AR49" s="223"/>
      <c r="AS49" s="763" t="str">
        <f>I49&amp;","&amp;" "&amp;J49&amp;","&amp;" "&amp;K49&amp;" "&amp;L49</f>
        <v>40000 Six Mile Rd., Northville, MI 48168</v>
      </c>
      <c r="AT49" s="223"/>
      <c r="AU49" s="237"/>
      <c r="AV49" s="237"/>
      <c r="BA49" s="236"/>
    </row>
    <row r="50" spans="1:127" s="238" customFormat="1">
      <c r="A50" s="3" t="s">
        <v>4186</v>
      </c>
      <c r="B50" s="737" t="s">
        <v>179</v>
      </c>
      <c r="C50" s="260" t="s">
        <v>56</v>
      </c>
      <c r="D50" s="262"/>
      <c r="E50" s="262"/>
      <c r="F50" s="756" t="s">
        <v>4187</v>
      </c>
      <c r="G50" s="261" t="s">
        <v>4188</v>
      </c>
      <c r="H50" s="259"/>
      <c r="I50" s="786" t="s">
        <v>4189</v>
      </c>
      <c r="J50" s="786" t="s">
        <v>1527</v>
      </c>
      <c r="K50" s="737" t="s">
        <v>185</v>
      </c>
      <c r="L50" s="787">
        <v>92508</v>
      </c>
      <c r="M50" s="756" t="s">
        <v>4190</v>
      </c>
      <c r="N50" s="261"/>
      <c r="O50" s="261" t="s">
        <v>4191</v>
      </c>
      <c r="P50" s="261" t="s">
        <v>4192</v>
      </c>
      <c r="Q50" s="756" t="s">
        <v>4193</v>
      </c>
      <c r="R50" s="756" t="s">
        <v>4194</v>
      </c>
      <c r="S50" s="262" t="s">
        <v>185</v>
      </c>
      <c r="T50" s="737">
        <v>92596</v>
      </c>
      <c r="U50" s="261"/>
      <c r="V50" s="756" t="s">
        <v>4195</v>
      </c>
      <c r="W50" s="261"/>
      <c r="X50" s="223"/>
      <c r="Y50" s="261"/>
      <c r="Z50" s="260"/>
      <c r="AA50" s="260"/>
      <c r="AB50" s="261"/>
      <c r="AC50" s="261"/>
      <c r="AD50" s="262" t="s">
        <v>2718</v>
      </c>
      <c r="AE50" s="262" t="s">
        <v>280</v>
      </c>
      <c r="AF50" s="223"/>
      <c r="AG50" s="262"/>
      <c r="AH50" s="262"/>
      <c r="AI50" s="494"/>
      <c r="AJ50" s="494"/>
      <c r="AK50" s="494"/>
      <c r="AL50" s="223"/>
      <c r="AM50" s="262" t="s">
        <v>179</v>
      </c>
      <c r="AN50" s="262" t="s">
        <v>179</v>
      </c>
      <c r="AO50" s="62" t="s">
        <v>4196</v>
      </c>
      <c r="AP50" s="262" t="s">
        <v>179</v>
      </c>
      <c r="AQ50" s="262"/>
      <c r="AR50" s="223"/>
      <c r="AS50" s="756" t="str">
        <f>I50&amp;","&amp;" "&amp;J50&amp;","&amp;" "&amp;K50&amp;" "&amp;L50</f>
        <v>18401 Van Buren Bl., Riverside, CA 92508</v>
      </c>
      <c r="AT50" s="597"/>
      <c r="AU50" s="262">
        <v>2</v>
      </c>
      <c r="AV50" s="262"/>
      <c r="AW50" s="261"/>
      <c r="AX50" s="261"/>
      <c r="AY50" s="261"/>
      <c r="AZ50" s="261"/>
      <c r="BA50" s="259"/>
      <c r="BB50" s="261"/>
      <c r="BC50" s="261"/>
      <c r="BD50" s="261"/>
      <c r="BE50" s="261"/>
      <c r="BF50" s="261"/>
      <c r="BG50" s="261"/>
      <c r="BH50" s="261"/>
      <c r="BI50" s="261"/>
      <c r="BJ50" s="261"/>
      <c r="BK50" s="261"/>
      <c r="BL50" s="261"/>
      <c r="BM50" s="261"/>
      <c r="BN50" s="261"/>
      <c r="BO50" s="261"/>
      <c r="BP50" s="261"/>
      <c r="BQ50" s="261"/>
      <c r="BR50" s="261"/>
      <c r="BS50" s="261"/>
      <c r="BT50" s="261"/>
      <c r="BU50" s="261"/>
      <c r="BV50" s="261"/>
      <c r="BW50" s="261"/>
      <c r="BX50" s="261"/>
      <c r="BY50" s="261"/>
      <c r="BZ50" s="261"/>
      <c r="CA50" s="261"/>
      <c r="CB50" s="261"/>
      <c r="CC50" s="261"/>
      <c r="CD50" s="261"/>
      <c r="CE50" s="261"/>
      <c r="CF50" s="261"/>
      <c r="CG50" s="261"/>
      <c r="CH50" s="261"/>
      <c r="CI50" s="261"/>
      <c r="CJ50" s="261"/>
      <c r="CK50" s="261"/>
      <c r="CL50" s="261"/>
      <c r="CM50" s="261"/>
      <c r="CN50" s="261"/>
      <c r="CO50" s="261"/>
      <c r="CP50" s="261"/>
      <c r="CQ50" s="261"/>
      <c r="CR50" s="261"/>
      <c r="CS50" s="261"/>
      <c r="CT50" s="261"/>
      <c r="CU50" s="261"/>
      <c r="CV50" s="261"/>
      <c r="CW50" s="261"/>
      <c r="CX50" s="261"/>
      <c r="CY50" s="261"/>
      <c r="CZ50" s="261"/>
      <c r="DA50" s="261"/>
      <c r="DB50" s="261"/>
      <c r="DC50" s="261"/>
      <c r="DD50" s="261"/>
      <c r="DE50" s="261"/>
      <c r="DF50" s="261"/>
      <c r="DG50" s="261"/>
      <c r="DH50" s="261"/>
      <c r="DI50" s="261"/>
      <c r="DJ50" s="261"/>
      <c r="DK50" s="261"/>
      <c r="DL50" s="261"/>
      <c r="DM50" s="261"/>
      <c r="DN50" s="261"/>
      <c r="DO50" s="261"/>
      <c r="DP50" s="261"/>
      <c r="DQ50" s="261"/>
      <c r="DR50" s="261"/>
      <c r="DS50" s="261"/>
      <c r="DT50" s="261"/>
      <c r="DU50" s="261"/>
      <c r="DV50" s="261"/>
      <c r="DW50" s="261"/>
    </row>
    <row r="51" spans="1:127" s="223" customFormat="1">
      <c r="A51" s="3" t="s">
        <v>4197</v>
      </c>
      <c r="B51" s="737" t="s">
        <v>179</v>
      </c>
      <c r="C51" s="260" t="s">
        <v>56</v>
      </c>
      <c r="D51" s="262"/>
      <c r="E51" s="262"/>
      <c r="F51" s="261" t="s">
        <v>4198</v>
      </c>
      <c r="G51" s="259" t="s">
        <v>219</v>
      </c>
      <c r="H51" s="259"/>
      <c r="I51" s="259" t="s">
        <v>4199</v>
      </c>
      <c r="J51" s="259" t="s">
        <v>221</v>
      </c>
      <c r="K51" s="262" t="s">
        <v>222</v>
      </c>
      <c r="L51" s="262" t="s">
        <v>4200</v>
      </c>
      <c r="M51" s="788" t="s">
        <v>4201</v>
      </c>
      <c r="N51" s="261"/>
      <c r="O51" s="261" t="s">
        <v>4202</v>
      </c>
      <c r="P51" s="259" t="s">
        <v>4203</v>
      </c>
      <c r="Q51" s="261"/>
      <c r="R51" s="261"/>
      <c r="S51" s="262"/>
      <c r="T51" s="262"/>
      <c r="U51" s="467"/>
      <c r="V51" s="261" t="s">
        <v>4204</v>
      </c>
      <c r="W51" s="314"/>
      <c r="Y51" s="260"/>
      <c r="Z51" s="260"/>
      <c r="AA51" s="260"/>
      <c r="AB51" s="260"/>
      <c r="AC51" s="260"/>
      <c r="AD51" s="262" t="s">
        <v>2743</v>
      </c>
      <c r="AE51" s="262" t="s">
        <v>280</v>
      </c>
      <c r="AG51" s="262"/>
      <c r="AH51" s="262"/>
      <c r="AI51" s="494"/>
      <c r="AJ51" s="494"/>
      <c r="AK51" s="494"/>
      <c r="AM51" s="262" t="s">
        <v>179</v>
      </c>
      <c r="AN51" s="262" t="s">
        <v>179</v>
      </c>
      <c r="AO51" s="62" t="s">
        <v>4205</v>
      </c>
      <c r="AP51" s="262"/>
      <c r="AQ51" s="262"/>
      <c r="AS51" s="261" t="str">
        <f>I51&amp;","&amp;" "&amp;J51&amp;","&amp;" "&amp;K51&amp;" "&amp;L51</f>
        <v>900 Lakewood Ave., Lakewood, NJ O8701</v>
      </c>
      <c r="AT51" s="597"/>
      <c r="AU51" s="262"/>
      <c r="AV51" s="262"/>
      <c r="AW51" s="261"/>
      <c r="AX51" s="261"/>
      <c r="AY51" s="261"/>
      <c r="AZ51" s="261"/>
      <c r="BA51" s="259"/>
      <c r="BB51" s="261"/>
      <c r="BC51" s="261"/>
      <c r="BD51" s="261"/>
      <c r="BE51" s="261"/>
      <c r="BF51" s="261"/>
      <c r="BG51" s="261"/>
      <c r="BH51" s="261"/>
      <c r="BI51" s="261"/>
      <c r="BJ51" s="261"/>
      <c r="BK51" s="261"/>
      <c r="BL51" s="261"/>
      <c r="BM51" s="261"/>
      <c r="BN51" s="261"/>
      <c r="BO51" s="261"/>
      <c r="BP51" s="261"/>
      <c r="BQ51" s="261"/>
      <c r="BR51" s="261"/>
      <c r="BS51" s="261"/>
      <c r="BT51" s="261"/>
      <c r="BU51" s="261"/>
      <c r="BV51" s="261"/>
      <c r="BW51" s="261"/>
      <c r="BX51" s="261"/>
      <c r="BY51" s="261"/>
      <c r="BZ51" s="261"/>
      <c r="CA51" s="261"/>
      <c r="CB51" s="261"/>
      <c r="CC51" s="261"/>
      <c r="CD51" s="261"/>
      <c r="CE51" s="261"/>
      <c r="CF51" s="261"/>
      <c r="CG51" s="261"/>
      <c r="CH51" s="261"/>
      <c r="CI51" s="261"/>
      <c r="CJ51" s="261"/>
      <c r="CK51" s="261"/>
      <c r="CL51" s="261"/>
      <c r="CM51" s="261"/>
      <c r="CN51" s="261"/>
      <c r="CO51" s="261"/>
      <c r="CP51" s="261"/>
      <c r="CQ51" s="261"/>
      <c r="CR51" s="261"/>
      <c r="CS51" s="261"/>
      <c r="CT51" s="261"/>
      <c r="CU51" s="261"/>
      <c r="CV51" s="261"/>
      <c r="CW51" s="261"/>
      <c r="CX51" s="261"/>
      <c r="CY51" s="261"/>
      <c r="CZ51" s="261"/>
      <c r="DA51" s="261"/>
      <c r="DB51" s="261"/>
      <c r="DC51" s="261"/>
      <c r="DD51" s="261"/>
      <c r="DE51" s="261"/>
      <c r="DF51" s="261"/>
      <c r="DG51" s="261"/>
      <c r="DH51" s="261"/>
      <c r="DI51" s="261"/>
      <c r="DJ51" s="261"/>
      <c r="DK51" s="261"/>
      <c r="DL51" s="261"/>
      <c r="DM51" s="261"/>
      <c r="DN51" s="261"/>
      <c r="DO51" s="261"/>
      <c r="DP51" s="261"/>
      <c r="DQ51" s="261"/>
      <c r="DR51" s="261"/>
      <c r="DS51" s="261"/>
      <c r="DT51" s="261"/>
      <c r="DU51" s="261"/>
      <c r="DV51" s="261"/>
      <c r="DW51" s="261"/>
    </row>
    <row r="52" spans="1:127" s="231" customFormat="1">
      <c r="A52" s="3" t="s">
        <v>4197</v>
      </c>
      <c r="B52" s="737" t="s">
        <v>179</v>
      </c>
      <c r="C52" s="260" t="s">
        <v>56</v>
      </c>
      <c r="D52" s="262"/>
      <c r="E52" s="262"/>
      <c r="F52" s="756" t="s">
        <v>4206</v>
      </c>
      <c r="G52" s="261" t="s">
        <v>4207</v>
      </c>
      <c r="H52" s="259"/>
      <c r="I52" s="786" t="s">
        <v>4208</v>
      </c>
      <c r="J52" s="786" t="s">
        <v>1596</v>
      </c>
      <c r="K52" s="737" t="s">
        <v>170</v>
      </c>
      <c r="L52" s="787">
        <v>60181</v>
      </c>
      <c r="M52" s="789" t="s">
        <v>4209</v>
      </c>
      <c r="N52" s="261"/>
      <c r="O52" s="261" t="s">
        <v>289</v>
      </c>
      <c r="P52" s="261" t="s">
        <v>4210</v>
      </c>
      <c r="Q52" s="786" t="s">
        <v>4208</v>
      </c>
      <c r="R52" s="786" t="s">
        <v>1596</v>
      </c>
      <c r="S52" s="737" t="s">
        <v>170</v>
      </c>
      <c r="T52" s="787">
        <v>60181</v>
      </c>
      <c r="U52" s="261"/>
      <c r="V52" s="261" t="s">
        <v>4211</v>
      </c>
      <c r="W52" s="261"/>
      <c r="X52" s="261"/>
      <c r="Y52" s="261"/>
      <c r="Z52" s="260"/>
      <c r="AA52" s="260"/>
      <c r="AB52" s="261"/>
      <c r="AC52" s="261"/>
      <c r="AD52" s="262" t="s">
        <v>2708</v>
      </c>
      <c r="AE52" s="262" t="s">
        <v>280</v>
      </c>
      <c r="AF52" s="261"/>
      <c r="AG52" s="262"/>
      <c r="AH52" s="262"/>
      <c r="AI52" s="494"/>
      <c r="AJ52" s="494"/>
      <c r="AK52" s="494"/>
      <c r="AL52" s="261"/>
      <c r="AM52" s="262" t="s">
        <v>179</v>
      </c>
      <c r="AN52" s="262" t="s">
        <v>179</v>
      </c>
      <c r="AO52" s="62" t="s">
        <v>4212</v>
      </c>
      <c r="AP52" s="262" t="s">
        <v>179</v>
      </c>
      <c r="AQ52" s="262"/>
      <c r="AR52" s="261"/>
      <c r="AS52" s="756" t="str">
        <f>I52&amp;","&amp;" "&amp;J52&amp;","&amp;" "&amp;K52&amp;" "&amp;L52</f>
        <v>1250 S Ardmore Ave., Villa Park, IL 60181</v>
      </c>
      <c r="AT52" s="261"/>
      <c r="AU52" s="262">
        <v>7</v>
      </c>
      <c r="AV52" s="262"/>
      <c r="AW52" s="261"/>
      <c r="AX52" s="261"/>
      <c r="AY52" s="261"/>
      <c r="AZ52" s="261"/>
      <c r="BA52" s="259"/>
      <c r="BB52" s="261"/>
      <c r="BC52" s="261"/>
      <c r="BD52" s="261"/>
      <c r="BE52" s="261"/>
      <c r="BF52" s="261"/>
      <c r="BG52" s="261"/>
      <c r="BH52" s="261"/>
      <c r="BI52" s="261"/>
      <c r="BJ52" s="261"/>
      <c r="BK52" s="261"/>
      <c r="BL52" s="261"/>
      <c r="BM52" s="261"/>
      <c r="BN52" s="261"/>
      <c r="BO52" s="261"/>
      <c r="BP52" s="261"/>
      <c r="BQ52" s="261"/>
      <c r="BR52" s="261"/>
      <c r="BS52" s="261"/>
      <c r="BT52" s="261"/>
      <c r="BU52" s="261"/>
      <c r="BV52" s="261"/>
      <c r="BW52" s="261"/>
      <c r="BX52" s="261"/>
      <c r="BY52" s="261"/>
      <c r="BZ52" s="261"/>
      <c r="CA52" s="261"/>
      <c r="CB52" s="261"/>
      <c r="CC52" s="261"/>
      <c r="CD52" s="261"/>
      <c r="CE52" s="261"/>
      <c r="CF52" s="261"/>
      <c r="CG52" s="261"/>
      <c r="CH52" s="261"/>
      <c r="CI52" s="261"/>
      <c r="CJ52" s="261"/>
      <c r="CK52" s="261"/>
      <c r="CL52" s="261"/>
      <c r="CM52" s="261"/>
      <c r="CN52" s="261"/>
      <c r="CO52" s="261"/>
      <c r="CP52" s="261"/>
      <c r="CQ52" s="261"/>
      <c r="CR52" s="261"/>
      <c r="CS52" s="261"/>
      <c r="CT52" s="261"/>
      <c r="CU52" s="261"/>
      <c r="CV52" s="261"/>
      <c r="CW52" s="261"/>
      <c r="CX52" s="261"/>
      <c r="CY52" s="261"/>
      <c r="CZ52" s="261"/>
      <c r="DA52" s="261"/>
      <c r="DB52" s="261"/>
      <c r="DC52" s="261"/>
      <c r="DD52" s="261"/>
      <c r="DE52" s="261"/>
      <c r="DF52" s="261"/>
      <c r="DG52" s="261"/>
      <c r="DH52" s="261"/>
      <c r="DI52" s="261"/>
      <c r="DJ52" s="261"/>
      <c r="DK52" s="261"/>
      <c r="DL52" s="261"/>
      <c r="DM52" s="261"/>
      <c r="DN52" s="261"/>
      <c r="DO52" s="261"/>
      <c r="DP52" s="261"/>
      <c r="DQ52" s="261"/>
      <c r="DR52" s="261"/>
      <c r="DS52" s="261"/>
      <c r="DT52" s="261"/>
      <c r="DU52" s="261"/>
      <c r="DV52" s="261"/>
      <c r="DW52" s="261"/>
    </row>
    <row r="53" spans="1:127" s="231" customFormat="1">
      <c r="A53" s="3" t="s">
        <v>3497</v>
      </c>
      <c r="B53" s="737" t="s">
        <v>179</v>
      </c>
      <c r="C53" s="260" t="s">
        <v>56</v>
      </c>
      <c r="D53" s="262"/>
      <c r="E53" s="262"/>
      <c r="F53" s="259" t="s">
        <v>4213</v>
      </c>
      <c r="G53" s="259" t="s">
        <v>4214</v>
      </c>
      <c r="H53" s="259"/>
      <c r="I53" s="259" t="s">
        <v>4215</v>
      </c>
      <c r="J53" s="259" t="s">
        <v>4216</v>
      </c>
      <c r="K53" s="262" t="s">
        <v>74</v>
      </c>
      <c r="L53" s="467">
        <v>28056</v>
      </c>
      <c r="M53" s="756" t="s">
        <v>4217</v>
      </c>
      <c r="N53" s="261"/>
      <c r="O53" s="259" t="s">
        <v>4218</v>
      </c>
      <c r="P53" s="259" t="s">
        <v>4219</v>
      </c>
      <c r="Q53" s="259" t="s">
        <v>4220</v>
      </c>
      <c r="R53" s="259" t="s">
        <v>4221</v>
      </c>
      <c r="S53" s="262" t="s">
        <v>74</v>
      </c>
      <c r="T53" s="467">
        <v>28012</v>
      </c>
      <c r="U53" s="259"/>
      <c r="V53" s="2" t="s">
        <v>4222</v>
      </c>
      <c r="W53" s="314"/>
      <c r="X53" s="223"/>
      <c r="Y53" s="260"/>
      <c r="Z53" s="260"/>
      <c r="AA53" s="260"/>
      <c r="AB53" s="260"/>
      <c r="AC53" s="260"/>
      <c r="AD53" s="262" t="s">
        <v>2684</v>
      </c>
      <c r="AE53" s="262" t="s">
        <v>280</v>
      </c>
      <c r="AF53" s="223"/>
      <c r="AG53" s="262"/>
      <c r="AH53" s="262"/>
      <c r="AI53" s="494"/>
      <c r="AJ53" s="494"/>
      <c r="AK53" s="494"/>
      <c r="AL53" s="223"/>
      <c r="AM53" s="262" t="s">
        <v>179</v>
      </c>
      <c r="AN53" s="262" t="s">
        <v>179</v>
      </c>
      <c r="AO53" s="62" t="s">
        <v>4223</v>
      </c>
      <c r="AP53" s="262" t="s">
        <v>179</v>
      </c>
      <c r="AQ53" s="262"/>
      <c r="AR53" s="223"/>
      <c r="AS53" s="756" t="str">
        <f>I53&amp;","&amp;" "&amp;J53&amp;","&amp;" "&amp;K53&amp;" "&amp;L53</f>
        <v>1625 Lowell Bethesda Road, Gastonia, NC 28056</v>
      </c>
      <c r="AT53" s="597"/>
      <c r="AU53" s="262">
        <v>2</v>
      </c>
      <c r="AV53" s="262"/>
      <c r="AW53" s="261"/>
      <c r="AX53" s="261"/>
      <c r="AY53" s="261"/>
      <c r="AZ53" s="261"/>
      <c r="BA53" s="259"/>
      <c r="BB53" s="261"/>
      <c r="BC53" s="261"/>
      <c r="BD53" s="261"/>
      <c r="BE53" s="261"/>
      <c r="BF53" s="261"/>
      <c r="BG53" s="261"/>
      <c r="BH53" s="261"/>
      <c r="BI53" s="261"/>
      <c r="BJ53" s="261"/>
      <c r="BK53" s="261"/>
      <c r="BL53" s="261"/>
      <c r="BM53" s="261"/>
      <c r="BN53" s="261"/>
      <c r="BO53" s="261"/>
      <c r="BP53" s="261"/>
      <c r="BQ53" s="261"/>
      <c r="BR53" s="261"/>
      <c r="BS53" s="261"/>
      <c r="BT53" s="261"/>
      <c r="BU53" s="261"/>
      <c r="BV53" s="261"/>
      <c r="BW53" s="261"/>
      <c r="BX53" s="261"/>
      <c r="BY53" s="261"/>
      <c r="BZ53" s="261"/>
      <c r="CA53" s="261"/>
      <c r="CB53" s="261"/>
      <c r="CC53" s="261"/>
      <c r="CD53" s="261"/>
      <c r="CE53" s="261"/>
      <c r="CF53" s="261"/>
      <c r="CG53" s="261"/>
      <c r="CH53" s="261"/>
      <c r="CI53" s="261"/>
      <c r="CJ53" s="261"/>
      <c r="CK53" s="261"/>
      <c r="CL53" s="261"/>
      <c r="CM53" s="261"/>
      <c r="CN53" s="261"/>
      <c r="CO53" s="261"/>
      <c r="CP53" s="261"/>
      <c r="CQ53" s="261"/>
      <c r="CR53" s="261"/>
      <c r="CS53" s="261"/>
      <c r="CT53" s="261"/>
      <c r="CU53" s="261"/>
      <c r="CV53" s="261"/>
      <c r="CW53" s="261"/>
      <c r="CX53" s="261"/>
      <c r="CY53" s="261"/>
      <c r="CZ53" s="261"/>
      <c r="DA53" s="261"/>
      <c r="DB53" s="261"/>
      <c r="DC53" s="261"/>
      <c r="DD53" s="261"/>
      <c r="DE53" s="261"/>
      <c r="DF53" s="261"/>
      <c r="DG53" s="261"/>
      <c r="DH53" s="261"/>
      <c r="DI53" s="261"/>
      <c r="DJ53" s="261"/>
      <c r="DK53" s="261"/>
      <c r="DL53" s="261"/>
      <c r="DM53" s="261"/>
      <c r="DN53" s="261"/>
      <c r="DO53" s="261"/>
      <c r="DP53" s="261"/>
      <c r="DQ53" s="261"/>
      <c r="DR53" s="261"/>
      <c r="DS53" s="261"/>
      <c r="DT53" s="261"/>
      <c r="DU53" s="261"/>
      <c r="DV53" s="261"/>
      <c r="DW53" s="261"/>
    </row>
    <row r="54" spans="1:127" s="261" customFormat="1">
      <c r="A54" s="3" t="s">
        <v>3497</v>
      </c>
      <c r="B54" s="737" t="s">
        <v>179</v>
      </c>
      <c r="C54" s="260" t="s">
        <v>56</v>
      </c>
      <c r="D54" s="262"/>
      <c r="E54" s="262"/>
      <c r="F54" s="261" t="s">
        <v>4224</v>
      </c>
      <c r="G54" s="756" t="s">
        <v>4225</v>
      </c>
      <c r="H54" s="261" t="s">
        <v>2968</v>
      </c>
      <c r="I54" s="259" t="s">
        <v>2969</v>
      </c>
      <c r="J54" s="259" t="s">
        <v>2970</v>
      </c>
      <c r="K54" s="262" t="s">
        <v>248</v>
      </c>
      <c r="L54" s="577" t="s">
        <v>2971</v>
      </c>
      <c r="M54" s="788" t="s">
        <v>926</v>
      </c>
      <c r="N54" s="788"/>
      <c r="O54" s="259" t="s">
        <v>2972</v>
      </c>
      <c r="P54" s="261" t="s">
        <v>928</v>
      </c>
      <c r="Q54" s="261" t="s">
        <v>4226</v>
      </c>
      <c r="R54" s="261" t="s">
        <v>2970</v>
      </c>
      <c r="S54" s="262" t="s">
        <v>248</v>
      </c>
      <c r="T54" s="262">
        <v>43085</v>
      </c>
      <c r="V54" s="790" t="s">
        <v>929</v>
      </c>
      <c r="W54" s="314"/>
      <c r="X54" s="223"/>
      <c r="Y54" s="260"/>
      <c r="Z54" s="260"/>
      <c r="AA54" s="260"/>
      <c r="AB54" s="260"/>
      <c r="AC54" s="260"/>
      <c r="AD54" s="262" t="s">
        <v>2684</v>
      </c>
      <c r="AE54" s="262" t="s">
        <v>280</v>
      </c>
      <c r="AF54" s="223"/>
      <c r="AG54" s="262"/>
      <c r="AH54" s="262"/>
      <c r="AI54" s="494"/>
      <c r="AJ54" s="494"/>
      <c r="AK54" s="494"/>
      <c r="AL54" s="223"/>
      <c r="AM54" s="262" t="s">
        <v>179</v>
      </c>
      <c r="AN54" s="262" t="s">
        <v>179</v>
      </c>
      <c r="AO54" s="62" t="s">
        <v>4227</v>
      </c>
      <c r="AP54" s="262"/>
      <c r="AQ54" s="262" t="s">
        <v>179</v>
      </c>
      <c r="AR54" s="223"/>
      <c r="AS54" s="756" t="str">
        <f>I54&amp;","&amp;" "&amp;J54&amp;","&amp;" "&amp;K54&amp;" "&amp;L54</f>
        <v>1485 Lazelle Rd., Worthington, OH 43081</v>
      </c>
      <c r="AT54" s="597"/>
      <c r="AU54" s="262">
        <v>2</v>
      </c>
      <c r="AV54" s="262"/>
      <c r="BA54" s="259"/>
    </row>
    <row r="55" spans="1:127" s="231" customFormat="1">
      <c r="A55" s="3" t="s">
        <v>3497</v>
      </c>
      <c r="B55" s="737" t="s">
        <v>179</v>
      </c>
      <c r="C55" s="260" t="s">
        <v>56</v>
      </c>
      <c r="D55" s="262"/>
      <c r="E55" s="262"/>
      <c r="F55" s="261" t="s">
        <v>4228</v>
      </c>
      <c r="G55" s="756" t="s">
        <v>4229</v>
      </c>
      <c r="H55" s="261" t="s">
        <v>2968</v>
      </c>
      <c r="I55" s="259" t="s">
        <v>2969</v>
      </c>
      <c r="J55" s="259" t="s">
        <v>2970</v>
      </c>
      <c r="K55" s="262" t="s">
        <v>248</v>
      </c>
      <c r="L55" s="577" t="s">
        <v>2971</v>
      </c>
      <c r="M55" s="788" t="s">
        <v>926</v>
      </c>
      <c r="N55" s="788"/>
      <c r="O55" s="259" t="s">
        <v>2972</v>
      </c>
      <c r="P55" s="261" t="s">
        <v>928</v>
      </c>
      <c r="Q55" s="261" t="s">
        <v>4226</v>
      </c>
      <c r="R55" s="261" t="s">
        <v>2970</v>
      </c>
      <c r="S55" s="262" t="s">
        <v>248</v>
      </c>
      <c r="T55" s="262">
        <v>43085</v>
      </c>
      <c r="U55" s="261"/>
      <c r="V55" s="790" t="s">
        <v>929</v>
      </c>
      <c r="W55" s="314"/>
      <c r="X55" s="261"/>
      <c r="Y55" s="260"/>
      <c r="Z55" s="260">
        <v>714</v>
      </c>
      <c r="AA55" s="260">
        <v>717</v>
      </c>
      <c r="AB55" s="260"/>
      <c r="AC55" s="260"/>
      <c r="AD55" s="262" t="s">
        <v>2715</v>
      </c>
      <c r="AE55" s="262" t="s">
        <v>280</v>
      </c>
      <c r="AF55" s="261"/>
      <c r="AG55" s="262"/>
      <c r="AH55" s="262"/>
      <c r="AI55" s="494"/>
      <c r="AJ55" s="494"/>
      <c r="AK55" s="494"/>
      <c r="AL55" s="261"/>
      <c r="AM55" s="262" t="s">
        <v>179</v>
      </c>
      <c r="AN55" s="262" t="s">
        <v>179</v>
      </c>
      <c r="AO55" s="62" t="s">
        <v>4227</v>
      </c>
      <c r="AP55" s="262"/>
      <c r="AQ55" s="262"/>
      <c r="AR55" s="261"/>
      <c r="AS55" s="756" t="str">
        <f>I55&amp;","&amp;" "&amp;J55&amp;","&amp;" "&amp;K55&amp;" "&amp;L55</f>
        <v>1485 Lazelle Rd., Worthington, OH 43081</v>
      </c>
      <c r="AT55" s="261"/>
      <c r="AU55" s="262">
        <v>5</v>
      </c>
      <c r="AV55" s="262"/>
      <c r="AW55" s="261"/>
      <c r="AX55" s="261"/>
      <c r="AY55" s="261"/>
      <c r="AZ55" s="261"/>
      <c r="BA55" s="259"/>
      <c r="BB55" s="261"/>
      <c r="BC55" s="261"/>
      <c r="BD55" s="261"/>
      <c r="BE55" s="261"/>
      <c r="BF55" s="261"/>
      <c r="BG55" s="261"/>
      <c r="BH55" s="261"/>
      <c r="BI55" s="261"/>
      <c r="BJ55" s="261"/>
      <c r="BK55" s="261"/>
      <c r="BL55" s="261"/>
      <c r="BM55" s="261"/>
      <c r="BN55" s="261"/>
      <c r="BO55" s="261"/>
      <c r="BP55" s="261"/>
      <c r="BQ55" s="261"/>
      <c r="BR55" s="261"/>
      <c r="BS55" s="261"/>
      <c r="BT55" s="261"/>
      <c r="BU55" s="261"/>
      <c r="BV55" s="261"/>
      <c r="BW55" s="261"/>
      <c r="BX55" s="261"/>
      <c r="BY55" s="261"/>
      <c r="BZ55" s="261"/>
      <c r="CA55" s="261"/>
      <c r="CB55" s="261"/>
      <c r="CC55" s="261"/>
      <c r="CD55" s="261"/>
      <c r="CE55" s="261"/>
      <c r="CF55" s="261"/>
      <c r="CG55" s="261"/>
      <c r="CH55" s="261"/>
      <c r="CI55" s="261"/>
      <c r="CJ55" s="261"/>
      <c r="CK55" s="261"/>
      <c r="CL55" s="261"/>
      <c r="CM55" s="261"/>
      <c r="CN55" s="261"/>
      <c r="CO55" s="261"/>
      <c r="CP55" s="261"/>
      <c r="CQ55" s="261"/>
      <c r="CR55" s="261"/>
      <c r="CS55" s="261"/>
      <c r="CT55" s="261"/>
      <c r="CU55" s="261"/>
      <c r="CV55" s="261"/>
      <c r="CW55" s="261"/>
      <c r="CX55" s="261"/>
      <c r="CY55" s="261"/>
      <c r="CZ55" s="261"/>
      <c r="DA55" s="261"/>
      <c r="DB55" s="261"/>
      <c r="DC55" s="261"/>
      <c r="DD55" s="261"/>
      <c r="DE55" s="261"/>
      <c r="DF55" s="261"/>
      <c r="DG55" s="261"/>
      <c r="DH55" s="261"/>
      <c r="DI55" s="261"/>
      <c r="DJ55" s="261"/>
      <c r="DK55" s="261"/>
      <c r="DL55" s="261"/>
      <c r="DM55" s="261"/>
      <c r="DN55" s="261"/>
      <c r="DO55" s="261"/>
      <c r="DP55" s="261"/>
      <c r="DQ55" s="261"/>
      <c r="DR55" s="261"/>
      <c r="DS55" s="261"/>
      <c r="DT55" s="261"/>
      <c r="DU55" s="261"/>
      <c r="DV55" s="261"/>
      <c r="DW55" s="261"/>
    </row>
    <row r="56" spans="1:127" s="223" customFormat="1">
      <c r="A56" s="3" t="s">
        <v>3497</v>
      </c>
      <c r="B56" s="737" t="s">
        <v>179</v>
      </c>
      <c r="C56" s="260" t="s">
        <v>56</v>
      </c>
      <c r="D56" s="262"/>
      <c r="E56" s="262"/>
      <c r="F56" s="261" t="s">
        <v>4230</v>
      </c>
      <c r="G56" s="756" t="s">
        <v>4231</v>
      </c>
      <c r="H56" s="263" t="s">
        <v>4232</v>
      </c>
      <c r="I56" s="259" t="s">
        <v>4233</v>
      </c>
      <c r="J56" s="259" t="s">
        <v>1125</v>
      </c>
      <c r="K56" s="262" t="s">
        <v>185</v>
      </c>
      <c r="L56" s="577" t="s">
        <v>4234</v>
      </c>
      <c r="M56" s="589" t="s">
        <v>4235</v>
      </c>
      <c r="N56" s="788"/>
      <c r="O56" s="259" t="s">
        <v>4236</v>
      </c>
      <c r="P56" s="261" t="s">
        <v>4237</v>
      </c>
      <c r="Q56" s="261" t="s">
        <v>4238</v>
      </c>
      <c r="R56" s="261" t="s">
        <v>4239</v>
      </c>
      <c r="S56" s="262" t="s">
        <v>185</v>
      </c>
      <c r="T56" s="262">
        <v>90047</v>
      </c>
      <c r="U56" s="261"/>
      <c r="V56" s="790" t="s">
        <v>4240</v>
      </c>
      <c r="W56" s="314"/>
      <c r="Y56" s="260"/>
      <c r="Z56" s="260"/>
      <c r="AA56" s="260"/>
      <c r="AB56" s="260"/>
      <c r="AC56" s="260"/>
      <c r="AD56" s="262" t="s">
        <v>2718</v>
      </c>
      <c r="AE56" s="262" t="s">
        <v>280</v>
      </c>
      <c r="AG56" s="262"/>
      <c r="AH56" s="262"/>
      <c r="AI56" s="494"/>
      <c r="AJ56" s="494"/>
      <c r="AK56" s="494"/>
      <c r="AM56" s="262" t="s">
        <v>179</v>
      </c>
      <c r="AN56" s="262" t="s">
        <v>179</v>
      </c>
      <c r="AO56" s="62" t="s">
        <v>4241</v>
      </c>
      <c r="AP56" s="262"/>
      <c r="AQ56" s="262"/>
      <c r="AS56" s="756" t="str">
        <f>I56&amp;","&amp;" "&amp;J56&amp;","&amp;" "&amp;K56&amp;" "&amp;L56</f>
        <v>17301 W Oxnard St., Encino, CA 91316</v>
      </c>
      <c r="AT56" s="597"/>
      <c r="AU56" s="262">
        <v>3</v>
      </c>
      <c r="AV56" s="262"/>
      <c r="AW56" s="261"/>
      <c r="AX56" s="261"/>
      <c r="AY56" s="261"/>
      <c r="AZ56" s="261"/>
      <c r="BA56" s="259"/>
      <c r="BB56" s="261"/>
      <c r="BC56" s="261"/>
      <c r="BD56" s="261"/>
      <c r="BE56" s="261"/>
      <c r="BF56" s="261"/>
      <c r="BG56" s="261"/>
      <c r="BH56" s="261"/>
      <c r="BI56" s="261"/>
      <c r="BJ56" s="261"/>
      <c r="BK56" s="261"/>
      <c r="BL56" s="261"/>
      <c r="BM56" s="261"/>
      <c r="BN56" s="261"/>
      <c r="BO56" s="261"/>
      <c r="BP56" s="261"/>
      <c r="BQ56" s="261"/>
      <c r="BR56" s="261"/>
      <c r="BS56" s="261"/>
      <c r="BT56" s="261"/>
      <c r="BU56" s="261"/>
      <c r="BV56" s="261"/>
      <c r="BW56" s="261"/>
      <c r="BX56" s="261"/>
      <c r="BY56" s="261"/>
      <c r="BZ56" s="261"/>
      <c r="CA56" s="261"/>
      <c r="CB56" s="261"/>
      <c r="CC56" s="261"/>
      <c r="CD56" s="261"/>
      <c r="CE56" s="261"/>
      <c r="CF56" s="261"/>
      <c r="CG56" s="261"/>
      <c r="CH56" s="261"/>
      <c r="CI56" s="261"/>
      <c r="CJ56" s="261"/>
      <c r="CK56" s="261"/>
      <c r="CL56" s="261"/>
      <c r="CM56" s="261"/>
      <c r="CN56" s="261"/>
      <c r="CO56" s="261"/>
      <c r="CP56" s="261"/>
      <c r="CQ56" s="261"/>
      <c r="CR56" s="261"/>
      <c r="CS56" s="261"/>
      <c r="CT56" s="261"/>
      <c r="CU56" s="261"/>
      <c r="CV56" s="261"/>
      <c r="CW56" s="261"/>
      <c r="CX56" s="261"/>
      <c r="CY56" s="261"/>
      <c r="CZ56" s="261"/>
      <c r="DA56" s="261"/>
      <c r="DB56" s="261"/>
      <c r="DC56" s="261"/>
      <c r="DD56" s="261"/>
      <c r="DE56" s="261"/>
      <c r="DF56" s="261"/>
      <c r="DG56" s="261"/>
      <c r="DH56" s="261"/>
      <c r="DI56" s="261"/>
      <c r="DJ56" s="261"/>
      <c r="DK56" s="261"/>
      <c r="DL56" s="261"/>
      <c r="DM56" s="261"/>
      <c r="DN56" s="261"/>
      <c r="DO56" s="261"/>
      <c r="DP56" s="261"/>
      <c r="DQ56" s="261"/>
      <c r="DR56" s="261"/>
      <c r="DS56" s="261"/>
      <c r="DT56" s="261"/>
      <c r="DU56" s="261"/>
      <c r="DV56" s="261"/>
      <c r="DW56" s="261"/>
    </row>
    <row r="57" spans="1:127" s="261" customFormat="1">
      <c r="A57" s="3" t="s">
        <v>3497</v>
      </c>
      <c r="B57" s="737" t="s">
        <v>179</v>
      </c>
      <c r="C57" s="260" t="s">
        <v>56</v>
      </c>
      <c r="D57" s="262"/>
      <c r="E57" s="262"/>
      <c r="F57" s="261" t="s">
        <v>4242</v>
      </c>
      <c r="G57" s="756" t="s">
        <v>4243</v>
      </c>
      <c r="H57" s="263" t="s">
        <v>4232</v>
      </c>
      <c r="I57" s="259" t="s">
        <v>4233</v>
      </c>
      <c r="J57" s="259" t="s">
        <v>1125</v>
      </c>
      <c r="K57" s="262" t="s">
        <v>185</v>
      </c>
      <c r="L57" s="577" t="s">
        <v>4234</v>
      </c>
      <c r="M57" s="589" t="s">
        <v>4235</v>
      </c>
      <c r="N57" s="788"/>
      <c r="O57" s="259" t="s">
        <v>4236</v>
      </c>
      <c r="P57" s="261" t="s">
        <v>4237</v>
      </c>
      <c r="Q57" s="261" t="s">
        <v>4238</v>
      </c>
      <c r="R57" s="261" t="s">
        <v>4239</v>
      </c>
      <c r="S57" s="262" t="s">
        <v>185</v>
      </c>
      <c r="T57" s="262">
        <v>90047</v>
      </c>
      <c r="V57" s="790" t="s">
        <v>4240</v>
      </c>
      <c r="W57" s="314"/>
      <c r="Y57" s="260"/>
      <c r="Z57" s="260">
        <v>721</v>
      </c>
      <c r="AA57" s="260">
        <v>724</v>
      </c>
      <c r="AB57" s="260"/>
      <c r="AC57" s="260"/>
      <c r="AD57" s="262" t="s">
        <v>2708</v>
      </c>
      <c r="AE57" s="262" t="s">
        <v>280</v>
      </c>
      <c r="AG57" s="262"/>
      <c r="AH57" s="262"/>
      <c r="AI57" s="494"/>
      <c r="AJ57" s="494"/>
      <c r="AK57" s="494"/>
      <c r="AM57" s="262" t="s">
        <v>179</v>
      </c>
      <c r="AN57" s="262" t="s">
        <v>179</v>
      </c>
      <c r="AO57" s="62" t="s">
        <v>4241</v>
      </c>
      <c r="AP57" s="262"/>
      <c r="AQ57" s="262"/>
      <c r="AS57" s="756" t="str">
        <f>I57&amp;","&amp;" "&amp;J57&amp;","&amp;" "&amp;K57&amp;" "&amp;L57</f>
        <v>17301 W Oxnard St., Encino, CA 91316</v>
      </c>
      <c r="AU57" s="262">
        <v>6</v>
      </c>
      <c r="AV57" s="262"/>
      <c r="BA57" s="259"/>
    </row>
    <row r="58" spans="1:127" s="261" customFormat="1">
      <c r="A58" s="3" t="s">
        <v>3497</v>
      </c>
      <c r="B58" s="737" t="s">
        <v>179</v>
      </c>
      <c r="C58" s="260" t="s">
        <v>56</v>
      </c>
      <c r="D58" s="262"/>
      <c r="E58" s="262"/>
      <c r="F58" s="756" t="s">
        <v>4244</v>
      </c>
      <c r="G58" s="756" t="s">
        <v>4245</v>
      </c>
      <c r="H58" s="756" t="s">
        <v>4246</v>
      </c>
      <c r="I58" s="756" t="s">
        <v>4247</v>
      </c>
      <c r="J58" s="756" t="s">
        <v>1561</v>
      </c>
      <c r="K58" s="737" t="s">
        <v>1502</v>
      </c>
      <c r="L58" s="756">
        <v>19807</v>
      </c>
      <c r="M58" s="788" t="s">
        <v>2514</v>
      </c>
      <c r="N58" s="263"/>
      <c r="O58" s="259" t="s">
        <v>474</v>
      </c>
      <c r="P58" s="259" t="s">
        <v>2515</v>
      </c>
      <c r="Q58" s="261" t="s">
        <v>3956</v>
      </c>
      <c r="R58" s="261" t="s">
        <v>2517</v>
      </c>
      <c r="S58" s="262" t="s">
        <v>408</v>
      </c>
      <c r="T58" s="467">
        <v>21915</v>
      </c>
      <c r="U58" s="259"/>
      <c r="V58" s="550" t="s">
        <v>2518</v>
      </c>
      <c r="W58" s="314"/>
      <c r="Y58" s="260"/>
      <c r="Z58" s="260"/>
      <c r="AA58" s="260"/>
      <c r="AB58" s="260"/>
      <c r="AC58" s="260"/>
      <c r="AD58" s="262" t="s">
        <v>2708</v>
      </c>
      <c r="AE58" s="262" t="s">
        <v>280</v>
      </c>
      <c r="AG58" s="262"/>
      <c r="AH58" s="262"/>
      <c r="AI58" s="494"/>
      <c r="AJ58" s="494"/>
      <c r="AK58" s="494"/>
      <c r="AM58" s="262" t="s">
        <v>179</v>
      </c>
      <c r="AN58" s="262" t="s">
        <v>179</v>
      </c>
      <c r="AO58" s="62" t="s">
        <v>4248</v>
      </c>
      <c r="AP58" s="262"/>
      <c r="AQ58" s="262"/>
      <c r="AS58" s="756" t="str">
        <f>I58&amp;","&amp;" "&amp;J58&amp;","&amp;" "&amp;K58&amp;" "&amp;L58</f>
        <v>100 N Dupont Rd., Wilmington, DE 19807</v>
      </c>
      <c r="AU58" s="262"/>
      <c r="AV58" s="262"/>
      <c r="BA58" s="259"/>
    </row>
    <row r="59" spans="1:127" s="261" customFormat="1">
      <c r="A59" s="3" t="s">
        <v>3497</v>
      </c>
      <c r="B59" s="262" t="s">
        <v>179</v>
      </c>
      <c r="C59" s="262" t="s">
        <v>3156</v>
      </c>
      <c r="E59" s="262"/>
      <c r="F59" s="259" t="s">
        <v>4249</v>
      </c>
      <c r="G59" s="261" t="s">
        <v>4250</v>
      </c>
      <c r="H59" s="259"/>
      <c r="I59" s="259" t="s">
        <v>4251</v>
      </c>
      <c r="J59" s="259" t="s">
        <v>4252</v>
      </c>
      <c r="K59" s="262" t="s">
        <v>215</v>
      </c>
      <c r="L59" s="262">
        <v>54601</v>
      </c>
      <c r="M59" s="788" t="s">
        <v>3161</v>
      </c>
      <c r="N59" s="458" t="s">
        <v>4253</v>
      </c>
      <c r="O59" s="259" t="s">
        <v>2302</v>
      </c>
      <c r="P59" s="259" t="s">
        <v>4254</v>
      </c>
      <c r="Q59" s="261" t="s">
        <v>4255</v>
      </c>
      <c r="R59" s="259" t="s">
        <v>4252</v>
      </c>
      <c r="S59" s="262" t="s">
        <v>215</v>
      </c>
      <c r="T59" s="262">
        <v>54601</v>
      </c>
      <c r="U59" s="259"/>
      <c r="V59" s="261" t="s">
        <v>4256</v>
      </c>
      <c r="Z59" s="260"/>
      <c r="AA59" s="260"/>
      <c r="AB59" s="262"/>
      <c r="AC59" s="262"/>
      <c r="AD59" s="262" t="s">
        <v>2715</v>
      </c>
      <c r="AE59" s="262" t="s">
        <v>280</v>
      </c>
      <c r="AG59" s="262"/>
      <c r="AM59" s="262" t="s">
        <v>179</v>
      </c>
      <c r="AN59" s="262" t="s">
        <v>179</v>
      </c>
      <c r="AO59" s="62" t="s">
        <v>4257</v>
      </c>
      <c r="AP59" s="262" t="s">
        <v>179</v>
      </c>
      <c r="AQ59" s="262"/>
      <c r="AS59" s="756" t="str">
        <f>I59&amp;","&amp;" "&amp;J59&amp;","&amp;" "&amp;K59&amp;" "&amp;L59</f>
        <v>813 Vista Ct. S, La Crosse, WI 54601</v>
      </c>
      <c r="AU59" s="262">
        <v>6</v>
      </c>
      <c r="AV59" s="262"/>
      <c r="BA59" s="259"/>
    </row>
    <row r="60" spans="1:127" s="261" customFormat="1">
      <c r="A60" s="262" t="s">
        <v>4258</v>
      </c>
      <c r="B60" s="262"/>
      <c r="C60" s="262" t="s">
        <v>3066</v>
      </c>
      <c r="D60" s="259"/>
      <c r="E60" s="262">
        <v>36</v>
      </c>
      <c r="F60" s="259" t="s">
        <v>4259</v>
      </c>
      <c r="G60" s="465" t="s">
        <v>4260</v>
      </c>
      <c r="H60" s="259"/>
      <c r="I60" s="465" t="s">
        <v>4261</v>
      </c>
      <c r="J60" s="465" t="s">
        <v>1851</v>
      </c>
      <c r="K60" s="466" t="s">
        <v>287</v>
      </c>
      <c r="L60" s="466">
        <v>37067</v>
      </c>
      <c r="M60" s="756" t="s">
        <v>1780</v>
      </c>
      <c r="O60" s="261" t="s">
        <v>1781</v>
      </c>
      <c r="P60" s="261" t="s">
        <v>1782</v>
      </c>
      <c r="Q60" s="261" t="s">
        <v>1964</v>
      </c>
      <c r="R60" s="261" t="s">
        <v>1779</v>
      </c>
      <c r="S60" s="262" t="s">
        <v>287</v>
      </c>
      <c r="T60" s="467">
        <v>37218</v>
      </c>
      <c r="V60" s="550" t="s">
        <v>1783</v>
      </c>
      <c r="X60" s="223"/>
      <c r="Z60" s="260"/>
      <c r="AA60" s="260"/>
      <c r="AB60" s="262"/>
      <c r="AC60" s="262"/>
      <c r="AD60" s="262" t="s">
        <v>3605</v>
      </c>
      <c r="AE60" s="262"/>
      <c r="AF60" s="223"/>
      <c r="AG60" s="259"/>
      <c r="AH60" s="259"/>
      <c r="AI60" s="259"/>
      <c r="AJ60" s="259"/>
      <c r="AK60" s="259"/>
      <c r="AL60" s="223"/>
      <c r="AM60" s="262"/>
      <c r="AN60" s="262"/>
      <c r="AO60" s="468"/>
      <c r="AP60" s="315"/>
      <c r="AQ60" s="315"/>
      <c r="AR60" s="223"/>
      <c r="AS60" s="468"/>
      <c r="AT60" s="223"/>
      <c r="AU60" s="316"/>
      <c r="AV60" s="316"/>
      <c r="AW60" s="259"/>
      <c r="AX60" s="259"/>
      <c r="AZ60" s="262"/>
      <c r="BA60" s="259"/>
      <c r="BB60" s="259"/>
      <c r="BC60" s="259"/>
      <c r="BD60" s="259"/>
      <c r="BE60" s="259"/>
      <c r="BF60" s="259"/>
      <c r="BG60" s="259"/>
      <c r="BH60" s="259"/>
      <c r="BI60" s="259"/>
      <c r="BJ60" s="259"/>
      <c r="BK60" s="259"/>
      <c r="BL60" s="259"/>
      <c r="BM60" s="259"/>
      <c r="BN60" s="259"/>
      <c r="BO60" s="259"/>
      <c r="BP60" s="259"/>
      <c r="BQ60" s="259"/>
      <c r="BR60" s="259"/>
      <c r="BS60" s="259"/>
      <c r="BT60" s="259"/>
      <c r="BU60" s="259"/>
      <c r="BV60" s="259"/>
      <c r="BW60" s="259"/>
      <c r="BX60" s="259"/>
      <c r="BY60" s="259"/>
      <c r="BZ60" s="259"/>
      <c r="CA60" s="259"/>
      <c r="CB60" s="259"/>
      <c r="CC60" s="259"/>
      <c r="CD60" s="259"/>
      <c r="CE60" s="259"/>
      <c r="CF60" s="259"/>
      <c r="CG60" s="259"/>
      <c r="CH60" s="259"/>
      <c r="CI60" s="259"/>
      <c r="CJ60" s="259"/>
      <c r="CK60" s="259"/>
      <c r="CL60" s="259"/>
      <c r="CM60" s="259"/>
      <c r="CN60" s="259"/>
      <c r="CO60" s="259"/>
      <c r="CP60" s="259"/>
      <c r="CQ60" s="259"/>
      <c r="CR60" s="259"/>
      <c r="CS60" s="259"/>
      <c r="CT60" s="259"/>
      <c r="CU60" s="259"/>
      <c r="CV60" s="259"/>
      <c r="CW60" s="259"/>
      <c r="CX60" s="259"/>
      <c r="CY60" s="259"/>
      <c r="CZ60" s="259"/>
      <c r="DA60" s="259"/>
      <c r="DB60" s="259"/>
      <c r="DC60" s="259"/>
      <c r="DD60" s="259"/>
      <c r="DE60" s="259"/>
      <c r="DF60" s="259"/>
      <c r="DG60" s="259"/>
      <c r="DH60" s="259"/>
      <c r="DI60" s="259"/>
      <c r="DJ60" s="259"/>
      <c r="DK60" s="259"/>
      <c r="DL60" s="259"/>
      <c r="DM60" s="259"/>
      <c r="DN60" s="259"/>
      <c r="DO60" s="259"/>
      <c r="DP60" s="259"/>
      <c r="DQ60" s="259"/>
      <c r="DR60" s="259"/>
      <c r="DS60" s="259"/>
      <c r="DT60" s="259"/>
      <c r="DU60" s="259"/>
      <c r="DV60" s="259"/>
      <c r="DW60" s="259"/>
    </row>
    <row r="61" spans="1:127" s="261" customFormat="1">
      <c r="A61" s="517" t="s">
        <v>4258</v>
      </c>
      <c r="B61" s="262"/>
      <c r="C61" s="262" t="s">
        <v>56</v>
      </c>
      <c r="E61" s="262">
        <v>18</v>
      </c>
      <c r="F61" s="259" t="s">
        <v>4262</v>
      </c>
      <c r="G61" s="261" t="s">
        <v>2320</v>
      </c>
      <c r="H61" s="259"/>
      <c r="I61" s="261" t="s">
        <v>4263</v>
      </c>
      <c r="J61" s="261" t="s">
        <v>2322</v>
      </c>
      <c r="K61" s="262" t="s">
        <v>157</v>
      </c>
      <c r="L61" s="262">
        <v>75150</v>
      </c>
      <c r="M61" s="788" t="s">
        <v>2323</v>
      </c>
      <c r="N61" s="263"/>
      <c r="O61" s="261" t="s">
        <v>2324</v>
      </c>
      <c r="P61" s="261" t="s">
        <v>2325</v>
      </c>
      <c r="Q61" s="261" t="s">
        <v>4264</v>
      </c>
      <c r="R61" s="261" t="s">
        <v>4265</v>
      </c>
      <c r="S61" s="316" t="s">
        <v>157</v>
      </c>
      <c r="T61" s="262">
        <v>75104</v>
      </c>
      <c r="U61" s="262"/>
      <c r="V61" s="261" t="s">
        <v>2328</v>
      </c>
      <c r="W61" s="262"/>
      <c r="X61" s="223"/>
      <c r="Y61" s="259"/>
      <c r="Z61" s="262"/>
      <c r="AA61" s="262"/>
      <c r="AB61" s="262"/>
      <c r="AC61" s="262"/>
      <c r="AD61" s="262" t="s">
        <v>3605</v>
      </c>
      <c r="AE61" s="262"/>
      <c r="AF61" s="223"/>
      <c r="AL61" s="223"/>
      <c r="AM61" s="262"/>
      <c r="AN61" s="262"/>
      <c r="AO61" s="468" t="s">
        <v>4266</v>
      </c>
      <c r="AP61" s="262" t="s">
        <v>179</v>
      </c>
      <c r="AQ61" s="262"/>
      <c r="AR61" s="223"/>
      <c r="AS61" s="261" t="str">
        <f>I61&amp;","&amp;" "&amp;J61&amp;","&amp;" "&amp;K61&amp;" "&amp;L61</f>
        <v>1515 Republic Pkwy., Mesquite, TX 75150</v>
      </c>
      <c r="AT61" s="597"/>
      <c r="AU61" s="262"/>
      <c r="AV61" s="262"/>
      <c r="BA61" s="259"/>
    </row>
    <row r="62" spans="1:127" s="231" customFormat="1">
      <c r="A62" s="262" t="s">
        <v>4258</v>
      </c>
      <c r="B62" s="262"/>
      <c r="C62" s="260" t="s">
        <v>3593</v>
      </c>
      <c r="D62" s="262"/>
      <c r="E62" s="262">
        <v>21</v>
      </c>
      <c r="F62" s="259" t="s">
        <v>4267</v>
      </c>
      <c r="G62" s="259" t="s">
        <v>2474</v>
      </c>
      <c r="H62" s="259"/>
      <c r="I62" s="261" t="s">
        <v>2475</v>
      </c>
      <c r="J62" s="259" t="s">
        <v>2476</v>
      </c>
      <c r="K62" s="262" t="s">
        <v>273</v>
      </c>
      <c r="L62" s="262">
        <v>85335</v>
      </c>
      <c r="M62" s="788" t="s">
        <v>2477</v>
      </c>
      <c r="N62" s="263"/>
      <c r="O62" s="261" t="s">
        <v>2344</v>
      </c>
      <c r="P62" s="261" t="s">
        <v>2478</v>
      </c>
      <c r="Q62" s="261" t="s">
        <v>2479</v>
      </c>
      <c r="R62" s="261" t="s">
        <v>1282</v>
      </c>
      <c r="S62" s="262" t="s">
        <v>273</v>
      </c>
      <c r="T62" s="262">
        <v>85374</v>
      </c>
      <c r="U62" s="261"/>
      <c r="V62" s="550" t="s">
        <v>2480</v>
      </c>
      <c r="W62" s="261"/>
      <c r="X62" s="223"/>
      <c r="Y62" s="262"/>
      <c r="Z62" s="262"/>
      <c r="AA62" s="262"/>
      <c r="AB62" s="262"/>
      <c r="AC62" s="262"/>
      <c r="AD62" s="262" t="s">
        <v>3605</v>
      </c>
      <c r="AE62" s="262"/>
      <c r="AF62" s="223"/>
      <c r="AG62" s="262"/>
      <c r="AH62" s="262"/>
      <c r="AI62" s="261"/>
      <c r="AJ62" s="261"/>
      <c r="AK62" s="261"/>
      <c r="AL62" s="223"/>
      <c r="AM62" s="262"/>
      <c r="AN62" s="262"/>
      <c r="AO62" s="468"/>
      <c r="AP62" s="315"/>
      <c r="AQ62" s="315"/>
      <c r="AR62" s="223"/>
      <c r="AS62" s="264"/>
      <c r="AT62" s="223"/>
      <c r="AU62" s="316"/>
      <c r="AV62" s="316"/>
      <c r="AW62" s="261"/>
      <c r="AX62" s="261"/>
      <c r="AY62" s="259"/>
      <c r="AZ62" s="262"/>
      <c r="BA62" s="259"/>
      <c r="BB62" s="261"/>
      <c r="BC62" s="261"/>
      <c r="BD62" s="261"/>
      <c r="BE62" s="261"/>
      <c r="BF62" s="261"/>
      <c r="BG62" s="261"/>
      <c r="BH62" s="261"/>
      <c r="BI62" s="261"/>
      <c r="BJ62" s="261"/>
      <c r="BK62" s="261"/>
      <c r="BL62" s="261"/>
      <c r="BM62" s="261"/>
      <c r="BN62" s="261"/>
      <c r="BO62" s="261"/>
      <c r="BP62" s="261"/>
      <c r="BQ62" s="261"/>
      <c r="BR62" s="261"/>
      <c r="BS62" s="261"/>
      <c r="BT62" s="261"/>
      <c r="BU62" s="261"/>
      <c r="BV62" s="261"/>
      <c r="BW62" s="261"/>
      <c r="BX62" s="261"/>
      <c r="BY62" s="261"/>
      <c r="BZ62" s="261"/>
      <c r="CA62" s="261"/>
      <c r="CB62" s="261"/>
      <c r="CC62" s="261"/>
      <c r="CD62" s="261"/>
      <c r="CE62" s="261"/>
      <c r="CF62" s="261"/>
      <c r="CG62" s="261"/>
      <c r="CH62" s="261"/>
      <c r="CI62" s="261"/>
      <c r="CJ62" s="261"/>
      <c r="CK62" s="261"/>
      <c r="CL62" s="261"/>
      <c r="CM62" s="261"/>
      <c r="CN62" s="261"/>
      <c r="CO62" s="261"/>
      <c r="CP62" s="261"/>
      <c r="CQ62" s="261"/>
      <c r="CR62" s="261"/>
      <c r="CS62" s="261"/>
      <c r="CT62" s="261"/>
      <c r="CU62" s="261"/>
      <c r="CV62" s="261"/>
      <c r="CW62" s="261"/>
      <c r="CX62" s="261"/>
      <c r="CY62" s="261"/>
      <c r="CZ62" s="261"/>
      <c r="DA62" s="261"/>
      <c r="DB62" s="261"/>
      <c r="DC62" s="261"/>
      <c r="DD62" s="261"/>
      <c r="DE62" s="261"/>
      <c r="DF62" s="261"/>
      <c r="DG62" s="261"/>
      <c r="DH62" s="261"/>
      <c r="DI62" s="261"/>
      <c r="DJ62" s="261"/>
      <c r="DK62" s="261"/>
      <c r="DL62" s="261"/>
      <c r="DM62" s="261"/>
      <c r="DN62" s="261"/>
      <c r="DO62" s="261"/>
      <c r="DP62" s="261"/>
      <c r="DQ62" s="261"/>
      <c r="DR62" s="261"/>
      <c r="DS62" s="261"/>
      <c r="DT62" s="261"/>
      <c r="DU62" s="261"/>
      <c r="DV62" s="261"/>
      <c r="DW62" s="261"/>
    </row>
    <row r="63" spans="1:127" s="231" customFormat="1" ht="15.75">
      <c r="A63" s="262" t="s">
        <v>4258</v>
      </c>
      <c r="B63" s="262"/>
      <c r="C63" s="260" t="s">
        <v>56</v>
      </c>
      <c r="D63" s="261"/>
      <c r="E63" s="262">
        <v>19</v>
      </c>
      <c r="F63" s="313" t="s">
        <v>4268</v>
      </c>
      <c r="G63" s="259" t="s">
        <v>4269</v>
      </c>
      <c r="H63" s="259"/>
      <c r="I63" s="259" t="s">
        <v>4270</v>
      </c>
      <c r="J63" s="259" t="s">
        <v>4271</v>
      </c>
      <c r="K63" s="262" t="s">
        <v>3173</v>
      </c>
      <c r="L63" s="262">
        <v>70474</v>
      </c>
      <c r="M63" s="788" t="s">
        <v>4272</v>
      </c>
      <c r="N63" s="263"/>
      <c r="O63" s="259" t="s">
        <v>927</v>
      </c>
      <c r="P63" s="259" t="s">
        <v>4273</v>
      </c>
      <c r="Q63" s="259" t="s">
        <v>4274</v>
      </c>
      <c r="R63" s="259" t="s">
        <v>4275</v>
      </c>
      <c r="S63" s="262" t="s">
        <v>3173</v>
      </c>
      <c r="T63" s="262">
        <v>70433</v>
      </c>
      <c r="U63" s="259"/>
      <c r="V63" s="550" t="s">
        <v>4276</v>
      </c>
      <c r="W63" s="259"/>
      <c r="X63" s="223"/>
      <c r="Y63" s="259"/>
      <c r="Z63" s="260"/>
      <c r="AA63" s="260"/>
      <c r="AB63" s="262"/>
      <c r="AC63" s="262"/>
      <c r="AD63" s="262" t="s">
        <v>3605</v>
      </c>
      <c r="AE63" s="262"/>
      <c r="AF63" s="223"/>
      <c r="AG63" s="261"/>
      <c r="AH63" s="261"/>
      <c r="AI63" s="261"/>
      <c r="AJ63" s="261"/>
      <c r="AK63" s="261"/>
      <c r="AL63" s="223"/>
      <c r="AM63" s="262"/>
      <c r="AN63" s="262"/>
      <c r="AO63" s="468"/>
      <c r="AP63" s="262"/>
      <c r="AQ63" s="262"/>
      <c r="AR63" s="223"/>
      <c r="AS63" s="264"/>
      <c r="AT63" s="223"/>
      <c r="AU63" s="262"/>
      <c r="AV63" s="262"/>
      <c r="AW63" s="261"/>
      <c r="AX63" s="261"/>
      <c r="AY63" s="261"/>
      <c r="AZ63" s="261"/>
      <c r="BA63" s="259"/>
      <c r="BB63" s="261"/>
      <c r="BC63" s="261"/>
      <c r="BD63" s="261"/>
      <c r="BE63" s="261"/>
      <c r="BF63" s="261"/>
      <c r="BG63" s="261"/>
      <c r="BH63" s="261"/>
      <c r="BI63" s="261"/>
      <c r="BJ63" s="261"/>
      <c r="BK63" s="261"/>
      <c r="BL63" s="261"/>
      <c r="BM63" s="261"/>
      <c r="BN63" s="261"/>
      <c r="BO63" s="261"/>
      <c r="BP63" s="261"/>
      <c r="BQ63" s="261"/>
      <c r="BR63" s="261"/>
      <c r="BS63" s="261"/>
      <c r="BT63" s="261"/>
      <c r="BU63" s="261"/>
      <c r="BV63" s="261"/>
      <c r="BW63" s="261"/>
      <c r="BX63" s="261"/>
      <c r="BY63" s="261"/>
      <c r="BZ63" s="261"/>
      <c r="CA63" s="261"/>
      <c r="CB63" s="261"/>
      <c r="CC63" s="261"/>
      <c r="CD63" s="261"/>
      <c r="CE63" s="261"/>
      <c r="CF63" s="261"/>
      <c r="CG63" s="261"/>
      <c r="CH63" s="261"/>
      <c r="CI63" s="261"/>
      <c r="CJ63" s="261"/>
      <c r="CK63" s="261"/>
      <c r="CL63" s="261"/>
      <c r="CM63" s="261"/>
      <c r="CN63" s="261"/>
      <c r="CO63" s="261"/>
      <c r="CP63" s="261"/>
      <c r="CQ63" s="261"/>
      <c r="CR63" s="261"/>
      <c r="CS63" s="261"/>
      <c r="CT63" s="261"/>
      <c r="CU63" s="261"/>
      <c r="CV63" s="261"/>
      <c r="CW63" s="261"/>
      <c r="CX63" s="261"/>
      <c r="CY63" s="261"/>
      <c r="CZ63" s="261"/>
      <c r="DA63" s="261"/>
      <c r="DB63" s="261"/>
      <c r="DC63" s="261"/>
      <c r="DD63" s="261"/>
      <c r="DE63" s="261"/>
      <c r="DF63" s="261"/>
      <c r="DG63" s="261"/>
      <c r="DH63" s="261"/>
      <c r="DI63" s="261"/>
      <c r="DJ63" s="261"/>
      <c r="DK63" s="261"/>
      <c r="DL63" s="261"/>
      <c r="DM63" s="261"/>
      <c r="DN63" s="261"/>
      <c r="DO63" s="261"/>
      <c r="DP63" s="261"/>
      <c r="DQ63" s="261"/>
      <c r="DR63" s="261"/>
      <c r="DS63" s="261"/>
      <c r="DT63" s="261"/>
      <c r="DU63" s="261"/>
      <c r="DV63" s="261"/>
      <c r="DW63" s="261"/>
    </row>
    <row r="64" spans="1:127" s="231" customFormat="1">
      <c r="A64" s="517" t="s">
        <v>4258</v>
      </c>
      <c r="B64" s="262"/>
      <c r="C64" s="262" t="s">
        <v>4277</v>
      </c>
      <c r="D64" s="261"/>
      <c r="E64" s="262">
        <v>43</v>
      </c>
      <c r="F64" s="259" t="s">
        <v>3338</v>
      </c>
      <c r="G64" s="261" t="s">
        <v>4278</v>
      </c>
      <c r="H64" s="259"/>
      <c r="I64" s="261" t="s">
        <v>4279</v>
      </c>
      <c r="J64" s="261" t="s">
        <v>4280</v>
      </c>
      <c r="K64" s="262" t="s">
        <v>170</v>
      </c>
      <c r="L64" s="262">
        <v>60706</v>
      </c>
      <c r="M64" s="788" t="s">
        <v>3161</v>
      </c>
      <c r="N64" s="264" t="s">
        <v>4139</v>
      </c>
      <c r="O64" s="261" t="s">
        <v>4140</v>
      </c>
      <c r="P64" s="261" t="s">
        <v>4141</v>
      </c>
      <c r="Q64" s="261"/>
      <c r="R64" s="261"/>
      <c r="S64" s="262"/>
      <c r="T64" s="262"/>
      <c r="U64" s="261"/>
      <c r="V64" s="261"/>
      <c r="W64" s="261"/>
      <c r="X64" s="223"/>
      <c r="Y64" s="261"/>
      <c r="Z64" s="260"/>
      <c r="AA64" s="260"/>
      <c r="AB64" s="262"/>
      <c r="AC64" s="262"/>
      <c r="AD64" s="262" t="s">
        <v>3605</v>
      </c>
      <c r="AE64" s="262"/>
      <c r="AF64" s="223"/>
      <c r="AG64" s="261"/>
      <c r="AH64" s="261"/>
      <c r="AI64" s="261"/>
      <c r="AJ64" s="261"/>
      <c r="AK64" s="261"/>
      <c r="AL64" s="223"/>
      <c r="AM64" s="262"/>
      <c r="AN64" s="262"/>
      <c r="AO64" s="468" t="s">
        <v>4281</v>
      </c>
      <c r="AP64" s="262" t="s">
        <v>179</v>
      </c>
      <c r="AQ64" s="262"/>
      <c r="AR64" s="223"/>
      <c r="AS64" s="261" t="str">
        <f>I64&amp;","&amp;" "&amp;J64&amp;","&amp;" "&amp;K64&amp;" "&amp;L64</f>
        <v>7500 W. Montrose Ave, Norridge, IL 60706</v>
      </c>
      <c r="AT64" s="597"/>
      <c r="AU64" s="262"/>
      <c r="AV64" s="262"/>
      <c r="AW64" s="261"/>
      <c r="AX64" s="261"/>
      <c r="AY64" s="261"/>
      <c r="AZ64" s="261"/>
      <c r="BA64" s="259"/>
      <c r="BB64" s="261"/>
      <c r="BC64" s="261"/>
      <c r="BD64" s="261"/>
      <c r="BE64" s="261"/>
      <c r="BF64" s="261"/>
      <c r="BG64" s="261"/>
      <c r="BH64" s="261"/>
      <c r="BI64" s="261"/>
      <c r="BJ64" s="261"/>
      <c r="BK64" s="261"/>
      <c r="BL64" s="261"/>
      <c r="BM64" s="261"/>
      <c r="BN64" s="261"/>
      <c r="BO64" s="261"/>
      <c r="BP64" s="261"/>
      <c r="BQ64" s="261"/>
      <c r="BR64" s="261"/>
      <c r="BS64" s="261"/>
      <c r="BT64" s="261"/>
      <c r="BU64" s="261"/>
      <c r="BV64" s="261"/>
      <c r="BW64" s="261"/>
      <c r="BX64" s="261"/>
      <c r="BY64" s="261"/>
      <c r="BZ64" s="261"/>
      <c r="CA64" s="261"/>
      <c r="CB64" s="261"/>
      <c r="CC64" s="261"/>
      <c r="CD64" s="261"/>
      <c r="CE64" s="261"/>
      <c r="CF64" s="261"/>
      <c r="CG64" s="261"/>
      <c r="CH64" s="261"/>
      <c r="CI64" s="261"/>
      <c r="CJ64" s="261"/>
      <c r="CK64" s="261"/>
      <c r="CL64" s="261"/>
      <c r="CM64" s="261"/>
      <c r="CN64" s="261"/>
      <c r="CO64" s="261"/>
      <c r="CP64" s="261"/>
      <c r="CQ64" s="261"/>
      <c r="CR64" s="261"/>
      <c r="CS64" s="261"/>
      <c r="CT64" s="261"/>
      <c r="CU64" s="261"/>
      <c r="CV64" s="261"/>
      <c r="CW64" s="261"/>
      <c r="CX64" s="261"/>
      <c r="CY64" s="261"/>
      <c r="CZ64" s="261"/>
      <c r="DA64" s="261"/>
      <c r="DB64" s="261"/>
      <c r="DC64" s="261"/>
      <c r="DD64" s="261"/>
      <c r="DE64" s="261"/>
      <c r="DF64" s="261"/>
      <c r="DG64" s="261"/>
      <c r="DH64" s="261"/>
      <c r="DI64" s="261"/>
      <c r="DJ64" s="261"/>
      <c r="DK64" s="261"/>
      <c r="DL64" s="261"/>
      <c r="DM64" s="261"/>
      <c r="DN64" s="261"/>
      <c r="DO64" s="261"/>
      <c r="DP64" s="261"/>
      <c r="DQ64" s="261"/>
      <c r="DR64" s="261"/>
      <c r="DS64" s="261"/>
      <c r="DT64" s="261"/>
      <c r="DU64" s="261"/>
      <c r="DV64" s="261"/>
      <c r="DW64" s="261"/>
    </row>
    <row r="65" spans="1:127" s="578" customFormat="1">
      <c r="A65" s="262" t="s">
        <v>4258</v>
      </c>
      <c r="B65" s="262"/>
      <c r="C65" s="260" t="s">
        <v>56</v>
      </c>
      <c r="D65" s="261"/>
      <c r="E65" s="262">
        <v>48</v>
      </c>
      <c r="F65" s="259" t="s">
        <v>4282</v>
      </c>
      <c r="G65" s="261" t="s">
        <v>4283</v>
      </c>
      <c r="H65" s="259"/>
      <c r="I65" s="261" t="s">
        <v>4284</v>
      </c>
      <c r="J65" s="261" t="s">
        <v>1527</v>
      </c>
      <c r="K65" s="262" t="s">
        <v>185</v>
      </c>
      <c r="L65" s="262">
        <v>92509</v>
      </c>
      <c r="M65" s="788" t="s">
        <v>4285</v>
      </c>
      <c r="N65" s="263"/>
      <c r="O65" s="261" t="s">
        <v>2599</v>
      </c>
      <c r="P65" s="261" t="s">
        <v>972</v>
      </c>
      <c r="Q65" s="259" t="s">
        <v>4286</v>
      </c>
      <c r="R65" s="259" t="s">
        <v>1527</v>
      </c>
      <c r="S65" s="262" t="s">
        <v>185</v>
      </c>
      <c r="T65" s="262">
        <v>92509</v>
      </c>
      <c r="U65" s="261"/>
      <c r="V65" s="261" t="s">
        <v>4287</v>
      </c>
      <c r="W65" s="261"/>
      <c r="X65" s="223"/>
      <c r="Y65" s="261"/>
      <c r="Z65" s="260"/>
      <c r="AA65" s="260"/>
      <c r="AB65" s="262"/>
      <c r="AC65" s="262"/>
      <c r="AD65" s="262" t="s">
        <v>3605</v>
      </c>
      <c r="AE65" s="262"/>
      <c r="AF65" s="223"/>
      <c r="AG65" s="261"/>
      <c r="AH65" s="261"/>
      <c r="AI65" s="261"/>
      <c r="AJ65" s="261"/>
      <c r="AK65" s="261"/>
      <c r="AL65" s="223"/>
      <c r="AM65" s="262"/>
      <c r="AN65" s="262"/>
      <c r="AO65" s="468"/>
      <c r="AP65" s="262"/>
      <c r="AQ65" s="262"/>
      <c r="AR65" s="223"/>
      <c r="AS65" s="264"/>
      <c r="AT65" s="223"/>
      <c r="AU65" s="262"/>
      <c r="AV65" s="262"/>
      <c r="AW65" s="261"/>
      <c r="AX65" s="261"/>
      <c r="AY65" s="261"/>
      <c r="AZ65" s="261"/>
      <c r="BA65" s="259"/>
      <c r="BB65" s="261"/>
      <c r="BC65" s="261"/>
      <c r="BD65" s="261"/>
      <c r="BE65" s="261"/>
      <c r="BF65" s="261"/>
      <c r="BG65" s="261"/>
      <c r="BH65" s="261"/>
      <c r="BI65" s="261"/>
      <c r="BJ65" s="261"/>
      <c r="BK65" s="261"/>
      <c r="BL65" s="261"/>
      <c r="BM65" s="261"/>
      <c r="BN65" s="261"/>
      <c r="BO65" s="261"/>
      <c r="BP65" s="261"/>
      <c r="BQ65" s="261"/>
      <c r="BR65" s="261"/>
      <c r="BS65" s="261"/>
      <c r="BT65" s="261"/>
      <c r="BU65" s="261"/>
      <c r="BV65" s="261"/>
      <c r="BW65" s="261"/>
      <c r="BX65" s="261"/>
      <c r="BY65" s="261"/>
      <c r="BZ65" s="261"/>
      <c r="CA65" s="261"/>
      <c r="CB65" s="261"/>
      <c r="CC65" s="261"/>
      <c r="CD65" s="261"/>
      <c r="CE65" s="261"/>
      <c r="CF65" s="261"/>
      <c r="CG65" s="261"/>
      <c r="CH65" s="261"/>
      <c r="CI65" s="261"/>
      <c r="CJ65" s="261"/>
      <c r="CK65" s="261"/>
      <c r="CL65" s="261"/>
      <c r="CM65" s="261"/>
      <c r="CN65" s="261"/>
      <c r="CO65" s="261"/>
      <c r="CP65" s="261"/>
      <c r="CQ65" s="261"/>
      <c r="CR65" s="261"/>
      <c r="CS65" s="261"/>
      <c r="CT65" s="261"/>
      <c r="CU65" s="261"/>
      <c r="CV65" s="261"/>
      <c r="CW65" s="261"/>
      <c r="CX65" s="261"/>
      <c r="CY65" s="261"/>
      <c r="CZ65" s="261"/>
      <c r="DA65" s="261"/>
      <c r="DB65" s="261"/>
      <c r="DC65" s="261"/>
      <c r="DD65" s="261"/>
      <c r="DE65" s="261"/>
      <c r="DF65" s="261"/>
      <c r="DG65" s="261"/>
      <c r="DH65" s="261"/>
      <c r="DI65" s="261"/>
      <c r="DJ65" s="261"/>
      <c r="DK65" s="261"/>
      <c r="DL65" s="261"/>
      <c r="DM65" s="261"/>
      <c r="DN65" s="261"/>
      <c r="DO65" s="261"/>
      <c r="DP65" s="261"/>
      <c r="DQ65" s="261"/>
      <c r="DR65" s="261"/>
      <c r="DS65" s="261"/>
      <c r="DT65" s="261"/>
      <c r="DU65" s="261"/>
      <c r="DV65" s="261"/>
      <c r="DW65" s="261"/>
    </row>
    <row r="66" spans="1:127" s="231" customFormat="1">
      <c r="A66" s="262" t="s">
        <v>4258</v>
      </c>
      <c r="B66" s="262"/>
      <c r="C66" s="262" t="s">
        <v>4277</v>
      </c>
      <c r="D66" s="261"/>
      <c r="E66" s="262">
        <v>37</v>
      </c>
      <c r="F66" s="259" t="s">
        <v>4288</v>
      </c>
      <c r="G66" s="261" t="s">
        <v>4289</v>
      </c>
      <c r="H66" s="259"/>
      <c r="I66" s="261" t="s">
        <v>4290</v>
      </c>
      <c r="J66" s="261" t="s">
        <v>4291</v>
      </c>
      <c r="K66" s="262" t="s">
        <v>185</v>
      </c>
      <c r="L66" s="262">
        <v>95829</v>
      </c>
      <c r="M66" s="788" t="s">
        <v>3161</v>
      </c>
      <c r="N66" s="264" t="s">
        <v>4292</v>
      </c>
      <c r="O66" s="261" t="s">
        <v>4293</v>
      </c>
      <c r="P66" s="261" t="s">
        <v>4294</v>
      </c>
      <c r="Q66" s="261"/>
      <c r="R66" s="261"/>
      <c r="S66" s="262"/>
      <c r="T66" s="262"/>
      <c r="U66" s="261"/>
      <c r="V66" s="611"/>
      <c r="W66" s="261"/>
      <c r="X66" s="223"/>
      <c r="Y66" s="261"/>
      <c r="Z66" s="260"/>
      <c r="AA66" s="260"/>
      <c r="AB66" s="262"/>
      <c r="AC66" s="262"/>
      <c r="AD66" s="262" t="s">
        <v>3605</v>
      </c>
      <c r="AE66" s="262"/>
      <c r="AF66" s="223"/>
      <c r="AG66" s="261"/>
      <c r="AH66" s="261"/>
      <c r="AI66" s="261"/>
      <c r="AJ66" s="261"/>
      <c r="AK66" s="261"/>
      <c r="AL66" s="223"/>
      <c r="AM66" s="262"/>
      <c r="AN66" s="262"/>
      <c r="AO66" s="468"/>
      <c r="AP66" s="262" t="s">
        <v>179</v>
      </c>
      <c r="AQ66" s="262"/>
      <c r="AR66" s="223"/>
      <c r="AS66" s="261" t="str">
        <f>I66&amp;","&amp;" "&amp;J66&amp;","&amp;" "&amp;K66&amp;" "&amp;L66</f>
        <v>8333 Kingsbridge Dr., Sacramento, CA 95829</v>
      </c>
      <c r="AT66" s="223"/>
      <c r="AU66" s="262"/>
      <c r="AV66" s="262"/>
      <c r="AW66" s="261"/>
      <c r="AX66" s="261"/>
      <c r="AY66" s="261"/>
      <c r="AZ66" s="261"/>
      <c r="BA66" s="259"/>
      <c r="BB66" s="261"/>
      <c r="BC66" s="261"/>
      <c r="BD66" s="261"/>
      <c r="BE66" s="261"/>
      <c r="BF66" s="261"/>
      <c r="BG66" s="261"/>
      <c r="BH66" s="261"/>
      <c r="BI66" s="261"/>
      <c r="BJ66" s="261"/>
      <c r="BK66" s="261"/>
      <c r="BL66" s="261"/>
      <c r="BM66" s="261"/>
      <c r="BN66" s="261"/>
      <c r="BO66" s="261"/>
      <c r="BP66" s="261"/>
      <c r="BQ66" s="261"/>
      <c r="BR66" s="261"/>
      <c r="BS66" s="261"/>
      <c r="BT66" s="261"/>
      <c r="BU66" s="261"/>
      <c r="BV66" s="261"/>
      <c r="BW66" s="261"/>
      <c r="BX66" s="261"/>
      <c r="BY66" s="261"/>
      <c r="BZ66" s="261"/>
      <c r="CA66" s="261"/>
      <c r="CB66" s="261"/>
      <c r="CC66" s="261"/>
      <c r="CD66" s="261"/>
      <c r="CE66" s="261"/>
      <c r="CF66" s="261"/>
      <c r="CG66" s="261"/>
      <c r="CH66" s="261"/>
      <c r="CI66" s="261"/>
      <c r="CJ66" s="261"/>
      <c r="CK66" s="261"/>
      <c r="CL66" s="261"/>
      <c r="CM66" s="261"/>
      <c r="CN66" s="261"/>
      <c r="CO66" s="261"/>
      <c r="CP66" s="261"/>
      <c r="CQ66" s="261"/>
      <c r="CR66" s="261"/>
      <c r="CS66" s="261"/>
      <c r="CT66" s="261"/>
      <c r="CU66" s="261"/>
      <c r="CV66" s="261"/>
      <c r="CW66" s="261"/>
      <c r="CX66" s="261"/>
      <c r="CY66" s="261"/>
      <c r="CZ66" s="261"/>
      <c r="DA66" s="261"/>
      <c r="DB66" s="261"/>
      <c r="DC66" s="261"/>
      <c r="DD66" s="261"/>
      <c r="DE66" s="261"/>
      <c r="DF66" s="261"/>
      <c r="DG66" s="261"/>
      <c r="DH66" s="261"/>
      <c r="DI66" s="261"/>
      <c r="DJ66" s="261"/>
      <c r="DK66" s="261"/>
      <c r="DL66" s="261"/>
      <c r="DM66" s="261"/>
      <c r="DN66" s="261"/>
      <c r="DO66" s="261"/>
      <c r="DP66" s="261"/>
      <c r="DQ66" s="261"/>
      <c r="DR66" s="261"/>
      <c r="DS66" s="261"/>
      <c r="DT66" s="261"/>
      <c r="DU66" s="261"/>
      <c r="DV66" s="261"/>
      <c r="DW66" s="261"/>
    </row>
    <row r="67" spans="1:127" s="261" customFormat="1" ht="15" customHeight="1">
      <c r="A67" s="262" t="s">
        <v>4258</v>
      </c>
      <c r="B67" s="262"/>
      <c r="C67" s="260" t="s">
        <v>56</v>
      </c>
      <c r="E67" s="262">
        <v>14</v>
      </c>
      <c r="F67" s="259" t="s">
        <v>4295</v>
      </c>
      <c r="G67" s="261" t="s">
        <v>2896</v>
      </c>
      <c r="H67" s="259"/>
      <c r="I67" s="259" t="s">
        <v>1473</v>
      </c>
      <c r="J67" s="259" t="s">
        <v>1474</v>
      </c>
      <c r="K67" s="262" t="s">
        <v>185</v>
      </c>
      <c r="L67" s="262">
        <v>94534</v>
      </c>
      <c r="M67" s="788" t="s">
        <v>1475</v>
      </c>
      <c r="N67" s="263"/>
      <c r="O67" s="259" t="s">
        <v>744</v>
      </c>
      <c r="P67" s="261" t="s">
        <v>1476</v>
      </c>
      <c r="Q67" s="261" t="s">
        <v>1477</v>
      </c>
      <c r="R67" s="261" t="s">
        <v>1478</v>
      </c>
      <c r="S67" s="262" t="s">
        <v>185</v>
      </c>
      <c r="T67" s="262">
        <v>95687</v>
      </c>
      <c r="V67" s="550" t="s">
        <v>1479</v>
      </c>
      <c r="X67" s="223"/>
      <c r="Z67" s="260"/>
      <c r="AA67" s="260"/>
      <c r="AB67" s="262"/>
      <c r="AC67" s="262"/>
      <c r="AD67" s="262" t="s">
        <v>3605</v>
      </c>
      <c r="AE67" s="262"/>
      <c r="AF67" s="223"/>
      <c r="AL67" s="223"/>
      <c r="AM67" s="262"/>
      <c r="AN67" s="262"/>
      <c r="AO67" s="468"/>
      <c r="AP67" s="262"/>
      <c r="AQ67" s="262"/>
      <c r="AR67" s="223"/>
      <c r="AS67" s="264"/>
      <c r="AT67" s="223"/>
      <c r="AU67" s="262"/>
      <c r="AV67" s="262"/>
      <c r="BA67" s="259"/>
    </row>
    <row r="68" spans="1:127" s="231" customFormat="1">
      <c r="A68" s="262" t="s">
        <v>4258</v>
      </c>
      <c r="B68" s="262"/>
      <c r="C68" s="260" t="s">
        <v>56</v>
      </c>
      <c r="D68" s="261"/>
      <c r="E68" s="262">
        <v>18</v>
      </c>
      <c r="F68" s="259" t="s">
        <v>4296</v>
      </c>
      <c r="G68" s="261" t="s">
        <v>2904</v>
      </c>
      <c r="H68" s="259"/>
      <c r="I68" s="259" t="s">
        <v>1473</v>
      </c>
      <c r="J68" s="259" t="s">
        <v>1474</v>
      </c>
      <c r="K68" s="262" t="s">
        <v>185</v>
      </c>
      <c r="L68" s="262">
        <v>94534</v>
      </c>
      <c r="M68" s="788" t="s">
        <v>1475</v>
      </c>
      <c r="N68" s="263"/>
      <c r="O68" s="259" t="s">
        <v>744</v>
      </c>
      <c r="P68" s="261" t="s">
        <v>1476</v>
      </c>
      <c r="Q68" s="261" t="s">
        <v>1477</v>
      </c>
      <c r="R68" s="261" t="s">
        <v>1478</v>
      </c>
      <c r="S68" s="262" t="s">
        <v>185</v>
      </c>
      <c r="T68" s="262">
        <v>95687</v>
      </c>
      <c r="U68" s="261"/>
      <c r="V68" s="550" t="s">
        <v>1479</v>
      </c>
      <c r="W68" s="261"/>
      <c r="X68" s="223"/>
      <c r="Y68" s="261"/>
      <c r="Z68" s="260"/>
      <c r="AA68" s="260"/>
      <c r="AB68" s="262"/>
      <c r="AC68" s="262"/>
      <c r="AD68" s="262" t="s">
        <v>3605</v>
      </c>
      <c r="AE68" s="262"/>
      <c r="AF68" s="223"/>
      <c r="AG68" s="261"/>
      <c r="AH68" s="261"/>
      <c r="AI68" s="261"/>
      <c r="AJ68" s="261"/>
      <c r="AK68" s="261"/>
      <c r="AL68" s="223"/>
      <c r="AM68" s="262"/>
      <c r="AN68" s="262"/>
      <c r="AO68" s="468"/>
      <c r="AP68" s="262"/>
      <c r="AQ68" s="262"/>
      <c r="AR68" s="223"/>
      <c r="AS68" s="264"/>
      <c r="AT68" s="223"/>
      <c r="AU68" s="262"/>
      <c r="AV68" s="262"/>
      <c r="AW68" s="261"/>
      <c r="AX68" s="261"/>
      <c r="AY68" s="261"/>
      <c r="AZ68" s="261"/>
      <c r="BA68" s="259"/>
      <c r="BB68" s="261"/>
      <c r="BC68" s="261"/>
      <c r="BD68" s="261"/>
      <c r="BE68" s="261"/>
      <c r="BF68" s="261"/>
      <c r="BG68" s="261"/>
      <c r="BH68" s="261"/>
      <c r="BI68" s="261"/>
      <c r="BJ68" s="261"/>
      <c r="BK68" s="261"/>
      <c r="BL68" s="261"/>
      <c r="BM68" s="261"/>
      <c r="BN68" s="261"/>
      <c r="BO68" s="261"/>
      <c r="BP68" s="261"/>
      <c r="BQ68" s="261"/>
      <c r="BR68" s="261"/>
      <c r="BS68" s="261"/>
      <c r="BT68" s="261"/>
      <c r="BU68" s="261"/>
      <c r="BV68" s="261"/>
      <c r="BW68" s="261"/>
      <c r="BX68" s="261"/>
      <c r="BY68" s="261"/>
      <c r="BZ68" s="261"/>
      <c r="CA68" s="261"/>
      <c r="CB68" s="261"/>
      <c r="CC68" s="261"/>
      <c r="CD68" s="261"/>
      <c r="CE68" s="261"/>
      <c r="CF68" s="261"/>
      <c r="CG68" s="261"/>
      <c r="CH68" s="261"/>
      <c r="CI68" s="261"/>
      <c r="CJ68" s="261"/>
      <c r="CK68" s="261"/>
      <c r="CL68" s="261"/>
      <c r="CM68" s="261"/>
      <c r="CN68" s="261"/>
      <c r="CO68" s="261"/>
      <c r="CP68" s="261"/>
      <c r="CQ68" s="261"/>
      <c r="CR68" s="261"/>
      <c r="CS68" s="261"/>
      <c r="CT68" s="261"/>
      <c r="CU68" s="261"/>
      <c r="CV68" s="261"/>
      <c r="CW68" s="261"/>
      <c r="CX68" s="261"/>
      <c r="CY68" s="261"/>
      <c r="CZ68" s="261"/>
      <c r="DA68" s="261"/>
      <c r="DB68" s="261"/>
      <c r="DC68" s="261"/>
      <c r="DD68" s="261"/>
      <c r="DE68" s="261"/>
      <c r="DF68" s="261"/>
      <c r="DG68" s="261"/>
      <c r="DH68" s="261"/>
      <c r="DI68" s="261"/>
      <c r="DJ68" s="261"/>
      <c r="DK68" s="261"/>
      <c r="DL68" s="261"/>
      <c r="DM68" s="261"/>
      <c r="DN68" s="261"/>
      <c r="DO68" s="261"/>
      <c r="DP68" s="261"/>
      <c r="DQ68" s="261"/>
      <c r="DR68" s="261"/>
      <c r="DS68" s="261"/>
      <c r="DT68" s="261"/>
      <c r="DU68" s="261"/>
      <c r="DV68" s="261"/>
      <c r="DW68" s="261"/>
    </row>
    <row r="69" spans="1:127" s="261" customFormat="1">
      <c r="A69" s="262" t="s">
        <v>4258</v>
      </c>
      <c r="B69" s="262"/>
      <c r="C69" s="260" t="s">
        <v>56</v>
      </c>
      <c r="E69" s="262">
        <v>8</v>
      </c>
      <c r="F69" s="259" t="s">
        <v>4297</v>
      </c>
      <c r="G69" s="261" t="s">
        <v>4298</v>
      </c>
      <c r="H69" s="259"/>
      <c r="I69" s="261" t="s">
        <v>4299</v>
      </c>
      <c r="J69" s="259" t="s">
        <v>4300</v>
      </c>
      <c r="K69" s="262" t="s">
        <v>122</v>
      </c>
      <c r="L69" s="262">
        <v>36426</v>
      </c>
      <c r="M69" s="788" t="s">
        <v>4301</v>
      </c>
      <c r="N69" s="263"/>
      <c r="O69" s="261" t="s">
        <v>4302</v>
      </c>
      <c r="P69" s="261" t="s">
        <v>4303</v>
      </c>
      <c r="Q69" s="261" t="s">
        <v>4304</v>
      </c>
      <c r="R69" s="261" t="s">
        <v>4300</v>
      </c>
      <c r="S69" s="262" t="s">
        <v>122</v>
      </c>
      <c r="T69" s="262">
        <v>36426</v>
      </c>
      <c r="V69" s="550" t="s">
        <v>4305</v>
      </c>
      <c r="X69" s="223"/>
      <c r="Z69" s="260"/>
      <c r="AA69" s="260"/>
      <c r="AB69" s="262"/>
      <c r="AC69" s="262"/>
      <c r="AD69" s="262" t="s">
        <v>3605</v>
      </c>
      <c r="AE69" s="262"/>
      <c r="AF69" s="223"/>
      <c r="AL69" s="223"/>
      <c r="AM69" s="262"/>
      <c r="AN69" s="262"/>
      <c r="AO69" s="468"/>
      <c r="AP69" s="262"/>
      <c r="AQ69" s="262"/>
      <c r="AR69" s="223"/>
      <c r="AS69" s="264"/>
      <c r="AT69" s="223"/>
      <c r="AU69" s="262"/>
      <c r="AV69" s="262"/>
      <c r="BA69" s="259"/>
    </row>
    <row r="70" spans="1:127" s="238" customFormat="1">
      <c r="A70" s="517" t="s">
        <v>4258</v>
      </c>
      <c r="B70" s="262"/>
      <c r="C70" s="260" t="s">
        <v>56</v>
      </c>
      <c r="D70" s="261"/>
      <c r="E70" s="262">
        <v>43</v>
      </c>
      <c r="F70" s="259" t="s">
        <v>4306</v>
      </c>
      <c r="G70" s="261" t="s">
        <v>4307</v>
      </c>
      <c r="H70" s="259" t="s">
        <v>4308</v>
      </c>
      <c r="I70" s="261" t="s">
        <v>4309</v>
      </c>
      <c r="J70" s="259" t="s">
        <v>4310</v>
      </c>
      <c r="K70" s="262" t="s">
        <v>1502</v>
      </c>
      <c r="L70" s="262">
        <v>19934</v>
      </c>
      <c r="M70" s="788" t="s">
        <v>2514</v>
      </c>
      <c r="N70" s="263"/>
      <c r="O70" s="259" t="s">
        <v>474</v>
      </c>
      <c r="P70" s="259" t="s">
        <v>2515</v>
      </c>
      <c r="Q70" s="261" t="s">
        <v>2516</v>
      </c>
      <c r="R70" s="261" t="s">
        <v>2517</v>
      </c>
      <c r="S70" s="262" t="s">
        <v>408</v>
      </c>
      <c r="T70" s="467">
        <v>21915</v>
      </c>
      <c r="U70" s="259"/>
      <c r="V70" s="550" t="s">
        <v>2518</v>
      </c>
      <c r="W70" s="261"/>
      <c r="X70" s="223"/>
      <c r="Y70" s="261"/>
      <c r="Z70" s="260"/>
      <c r="AA70" s="260"/>
      <c r="AB70" s="262"/>
      <c r="AC70" s="262"/>
      <c r="AD70" s="262" t="s">
        <v>3605</v>
      </c>
      <c r="AE70" s="262"/>
      <c r="AF70" s="223"/>
      <c r="AG70" s="261"/>
      <c r="AH70" s="261"/>
      <c r="AI70" s="261"/>
      <c r="AJ70" s="261"/>
      <c r="AK70" s="261"/>
      <c r="AL70" s="223"/>
      <c r="AM70" s="262"/>
      <c r="AN70" s="262"/>
      <c r="AO70" s="468" t="s">
        <v>4311</v>
      </c>
      <c r="AP70" s="262"/>
      <c r="AQ70" s="262"/>
      <c r="AR70" s="223"/>
      <c r="AS70" s="261" t="str">
        <f>I70&amp;","&amp;" "&amp;J70&amp;","&amp;" "&amp;K70&amp;" "&amp;L70</f>
        <v>87 Remus Dr., Camden, DE 19934</v>
      </c>
      <c r="AT70" s="597"/>
      <c r="AU70" s="262"/>
      <c r="AV70" s="262"/>
      <c r="AW70" s="261"/>
      <c r="AX70" s="261"/>
      <c r="AY70" s="261"/>
      <c r="AZ70" s="261"/>
      <c r="BA70" s="259"/>
      <c r="BB70" s="261"/>
      <c r="BC70" s="261"/>
      <c r="BD70" s="261"/>
      <c r="BE70" s="261"/>
      <c r="BF70" s="261"/>
      <c r="BG70" s="261"/>
      <c r="BH70" s="261"/>
      <c r="BI70" s="261"/>
      <c r="BJ70" s="261"/>
      <c r="BK70" s="261"/>
      <c r="BL70" s="261"/>
      <c r="BM70" s="261"/>
      <c r="BN70" s="261"/>
      <c r="BO70" s="261"/>
      <c r="BP70" s="261"/>
      <c r="BQ70" s="261"/>
      <c r="BR70" s="261"/>
      <c r="BS70" s="261"/>
      <c r="BT70" s="261"/>
      <c r="BU70" s="261"/>
      <c r="BV70" s="261"/>
      <c r="BW70" s="261"/>
      <c r="BX70" s="261"/>
      <c r="BY70" s="261"/>
      <c r="BZ70" s="261"/>
      <c r="CA70" s="261"/>
      <c r="CB70" s="261"/>
      <c r="CC70" s="261"/>
      <c r="CD70" s="261"/>
      <c r="CE70" s="261"/>
      <c r="CF70" s="261"/>
      <c r="CG70" s="261"/>
      <c r="CH70" s="261"/>
      <c r="CI70" s="261"/>
      <c r="CJ70" s="261"/>
      <c r="CK70" s="261"/>
      <c r="CL70" s="261"/>
      <c r="CM70" s="261"/>
      <c r="CN70" s="261"/>
      <c r="CO70" s="261"/>
      <c r="CP70" s="261"/>
      <c r="CQ70" s="261"/>
      <c r="CR70" s="261"/>
      <c r="CS70" s="261"/>
      <c r="CT70" s="261"/>
      <c r="CU70" s="261"/>
      <c r="CV70" s="261"/>
      <c r="CW70" s="261"/>
      <c r="CX70" s="261"/>
      <c r="CY70" s="261"/>
      <c r="CZ70" s="261"/>
      <c r="DA70" s="261"/>
      <c r="DB70" s="261"/>
      <c r="DC70" s="261"/>
      <c r="DD70" s="261"/>
      <c r="DE70" s="261"/>
      <c r="DF70" s="261"/>
      <c r="DG70" s="261"/>
      <c r="DH70" s="261"/>
      <c r="DI70" s="261"/>
      <c r="DJ70" s="261"/>
      <c r="DK70" s="261"/>
      <c r="DL70" s="261"/>
      <c r="DM70" s="261"/>
      <c r="DN70" s="261"/>
      <c r="DO70" s="261"/>
      <c r="DP70" s="261"/>
      <c r="DQ70" s="261"/>
      <c r="DR70" s="261"/>
      <c r="DS70" s="261"/>
      <c r="DT70" s="261"/>
      <c r="DU70" s="261"/>
      <c r="DV70" s="261"/>
      <c r="DW70" s="261"/>
    </row>
    <row r="71" spans="1:127" s="261" customFormat="1">
      <c r="A71" s="517" t="s">
        <v>4258</v>
      </c>
      <c r="B71" s="262"/>
      <c r="C71" s="260" t="s">
        <v>56</v>
      </c>
      <c r="E71" s="262">
        <v>24</v>
      </c>
      <c r="F71" s="259" t="s">
        <v>4312</v>
      </c>
      <c r="G71" s="261" t="s">
        <v>4313</v>
      </c>
      <c r="H71" s="259" t="s">
        <v>4314</v>
      </c>
      <c r="I71" s="261" t="s">
        <v>4315</v>
      </c>
      <c r="J71" s="259" t="s">
        <v>3141</v>
      </c>
      <c r="K71" s="262" t="s">
        <v>1502</v>
      </c>
      <c r="L71" s="262">
        <v>19947</v>
      </c>
      <c r="M71" s="788" t="s">
        <v>2514</v>
      </c>
      <c r="N71" s="263"/>
      <c r="O71" s="259" t="s">
        <v>474</v>
      </c>
      <c r="P71" s="259" t="s">
        <v>2515</v>
      </c>
      <c r="Q71" s="261" t="s">
        <v>2516</v>
      </c>
      <c r="R71" s="261" t="s">
        <v>2517</v>
      </c>
      <c r="S71" s="262" t="s">
        <v>408</v>
      </c>
      <c r="T71" s="467">
        <v>21915</v>
      </c>
      <c r="U71" s="259"/>
      <c r="V71" s="550" t="s">
        <v>2518</v>
      </c>
      <c r="X71" s="223"/>
      <c r="Z71" s="260"/>
      <c r="AA71" s="260"/>
      <c r="AB71" s="262"/>
      <c r="AC71" s="262"/>
      <c r="AD71" s="262" t="s">
        <v>3605</v>
      </c>
      <c r="AE71" s="262"/>
      <c r="AF71" s="223"/>
      <c r="AL71" s="223"/>
      <c r="AM71" s="262"/>
      <c r="AN71" s="262"/>
      <c r="AO71" s="468" t="s">
        <v>4316</v>
      </c>
      <c r="AP71" s="262"/>
      <c r="AQ71" s="262"/>
      <c r="AR71" s="223"/>
      <c r="AS71" s="261" t="str">
        <f>I71&amp;","&amp;" "&amp;J71&amp;","&amp;" "&amp;K71&amp;" "&amp;L71</f>
        <v>21150 Airport Rd., Georgetown, DE 19947</v>
      </c>
      <c r="AT71" s="597"/>
      <c r="AU71" s="262"/>
      <c r="AV71" s="262"/>
      <c r="BA71" s="259"/>
    </row>
    <row r="72" spans="1:127" s="225" customFormat="1">
      <c r="A72" s="517" t="s">
        <v>4258</v>
      </c>
      <c r="B72" s="262"/>
      <c r="C72" s="262" t="s">
        <v>3834</v>
      </c>
      <c r="D72" s="261"/>
      <c r="E72" s="262">
        <v>36</v>
      </c>
      <c r="F72" s="259" t="s">
        <v>4317</v>
      </c>
      <c r="G72" s="261" t="s">
        <v>4318</v>
      </c>
      <c r="H72" s="259" t="s">
        <v>4319</v>
      </c>
      <c r="I72" s="261" t="s">
        <v>4320</v>
      </c>
      <c r="J72" s="259" t="s">
        <v>4321</v>
      </c>
      <c r="K72" s="262" t="s">
        <v>157</v>
      </c>
      <c r="L72" s="262">
        <v>77546</v>
      </c>
      <c r="M72" s="756" t="s">
        <v>1693</v>
      </c>
      <c r="N72" s="261"/>
      <c r="O72" s="259" t="s">
        <v>1694</v>
      </c>
      <c r="P72" s="261" t="s">
        <v>1695</v>
      </c>
      <c r="Q72" s="261" t="s">
        <v>1696</v>
      </c>
      <c r="R72" s="261" t="s">
        <v>1697</v>
      </c>
      <c r="S72" s="262" t="s">
        <v>157</v>
      </c>
      <c r="T72" s="262">
        <v>77573</v>
      </c>
      <c r="U72" s="261"/>
      <c r="V72" s="550" t="s">
        <v>1698</v>
      </c>
      <c r="W72" s="261"/>
      <c r="X72" s="234"/>
      <c r="Y72" s="261"/>
      <c r="Z72" s="260"/>
      <c r="AA72" s="260"/>
      <c r="AB72" s="262"/>
      <c r="AC72" s="262"/>
      <c r="AD72" s="262" t="s">
        <v>3605</v>
      </c>
      <c r="AE72" s="262"/>
      <c r="AF72" s="234"/>
      <c r="AG72" s="261"/>
      <c r="AH72" s="261"/>
      <c r="AI72" s="261"/>
      <c r="AJ72" s="261"/>
      <c r="AK72" s="261"/>
      <c r="AL72" s="234"/>
      <c r="AM72" s="262"/>
      <c r="AN72" s="262"/>
      <c r="AO72" s="468" t="s">
        <v>4322</v>
      </c>
      <c r="AP72" s="262" t="s">
        <v>179</v>
      </c>
      <c r="AQ72" s="262"/>
      <c r="AR72" s="234"/>
      <c r="AS72" s="261" t="str">
        <f>I72&amp;","&amp;" "&amp;J72&amp;","&amp;" "&amp;K72&amp;" "&amp;L72</f>
        <v>5150 F.M. 2351 , Friendswood, TX 77546</v>
      </c>
      <c r="AT72" s="580"/>
      <c r="AU72" s="262"/>
      <c r="AV72" s="262"/>
      <c r="AW72" s="261"/>
      <c r="AX72" s="261"/>
      <c r="AY72" s="261"/>
      <c r="AZ72" s="261"/>
      <c r="BA72" s="259"/>
      <c r="BB72" s="261"/>
      <c r="BC72" s="261"/>
      <c r="BD72" s="261"/>
      <c r="BE72" s="261"/>
      <c r="BF72" s="261"/>
      <c r="BG72" s="261"/>
      <c r="BH72" s="261"/>
      <c r="BI72" s="261"/>
      <c r="BJ72" s="261"/>
      <c r="BK72" s="261"/>
      <c r="BL72" s="261"/>
      <c r="BM72" s="261"/>
      <c r="BN72" s="261"/>
      <c r="BO72" s="261"/>
      <c r="BP72" s="261"/>
      <c r="BQ72" s="261"/>
      <c r="BR72" s="261"/>
      <c r="BS72" s="261"/>
      <c r="BT72" s="261"/>
      <c r="BU72" s="261"/>
      <c r="BV72" s="261"/>
      <c r="BW72" s="261"/>
      <c r="BX72" s="261"/>
      <c r="BY72" s="261"/>
      <c r="BZ72" s="261"/>
      <c r="CA72" s="261"/>
      <c r="CB72" s="261"/>
      <c r="CC72" s="261"/>
      <c r="CD72" s="261"/>
      <c r="CE72" s="261"/>
      <c r="CF72" s="261"/>
      <c r="CG72" s="261"/>
      <c r="CH72" s="261"/>
      <c r="CI72" s="261"/>
      <c r="CJ72" s="261"/>
      <c r="CK72" s="261"/>
      <c r="CL72" s="261"/>
      <c r="CM72" s="261"/>
      <c r="CN72" s="261"/>
      <c r="CO72" s="261"/>
      <c r="CP72" s="261"/>
      <c r="CQ72" s="261"/>
      <c r="CR72" s="261"/>
      <c r="CS72" s="261"/>
      <c r="CT72" s="261"/>
      <c r="CU72" s="261"/>
      <c r="CV72" s="261"/>
      <c r="CW72" s="261"/>
      <c r="CX72" s="261"/>
      <c r="CY72" s="261"/>
      <c r="CZ72" s="261"/>
      <c r="DA72" s="261"/>
      <c r="DB72" s="261"/>
      <c r="DC72" s="261"/>
      <c r="DD72" s="261"/>
      <c r="DE72" s="261"/>
      <c r="DF72" s="261"/>
      <c r="DG72" s="261"/>
      <c r="DH72" s="261"/>
      <c r="DI72" s="261"/>
      <c r="DJ72" s="261"/>
      <c r="DK72" s="261"/>
      <c r="DL72" s="261"/>
      <c r="DM72" s="261"/>
      <c r="DN72" s="261"/>
      <c r="DO72" s="261"/>
      <c r="DP72" s="261"/>
      <c r="DQ72" s="261"/>
      <c r="DR72" s="261"/>
      <c r="DS72" s="261"/>
      <c r="DT72" s="261"/>
      <c r="DU72" s="261"/>
      <c r="DV72" s="261"/>
      <c r="DW72" s="261"/>
    </row>
    <row r="73" spans="1:127" s="261" customFormat="1">
      <c r="A73" s="262" t="s">
        <v>4258</v>
      </c>
      <c r="B73" s="262"/>
      <c r="C73" s="260" t="s">
        <v>56</v>
      </c>
      <c r="E73" s="262">
        <v>10</v>
      </c>
      <c r="F73" s="259" t="s">
        <v>4323</v>
      </c>
      <c r="G73" s="261" t="s">
        <v>4324</v>
      </c>
      <c r="H73" s="259" t="s">
        <v>1824</v>
      </c>
      <c r="I73" s="259" t="s">
        <v>1825</v>
      </c>
      <c r="J73" s="259" t="s">
        <v>1339</v>
      </c>
      <c r="K73" s="262" t="s">
        <v>146</v>
      </c>
      <c r="L73" s="262">
        <v>11426</v>
      </c>
      <c r="M73" s="756" t="s">
        <v>4325</v>
      </c>
      <c r="O73" s="259" t="s">
        <v>690</v>
      </c>
      <c r="P73" s="261" t="s">
        <v>691</v>
      </c>
      <c r="Q73" s="261" t="s">
        <v>1341</v>
      </c>
      <c r="R73" s="261" t="s">
        <v>1342</v>
      </c>
      <c r="S73" s="262" t="s">
        <v>146</v>
      </c>
      <c r="T73" s="262">
        <v>11756</v>
      </c>
      <c r="V73" s="550" t="s">
        <v>692</v>
      </c>
      <c r="X73" s="223"/>
      <c r="Z73" s="260"/>
      <c r="AA73" s="260"/>
      <c r="AB73" s="262"/>
      <c r="AC73" s="262"/>
      <c r="AD73" s="262" t="s">
        <v>3605</v>
      </c>
      <c r="AE73" s="262"/>
      <c r="AF73" s="223"/>
      <c r="AL73" s="223"/>
      <c r="AM73" s="262"/>
      <c r="AN73" s="262"/>
      <c r="AO73" s="468"/>
      <c r="AP73" s="262"/>
      <c r="AQ73" s="262"/>
      <c r="AR73" s="223"/>
      <c r="AS73" s="264"/>
      <c r="AT73" s="223"/>
      <c r="AU73" s="262"/>
      <c r="AV73" s="262"/>
      <c r="BA73" s="259"/>
    </row>
    <row r="74" spans="1:127" s="235" customFormat="1">
      <c r="A74" s="262" t="s">
        <v>4258</v>
      </c>
      <c r="B74" s="262"/>
      <c r="C74" s="260" t="s">
        <v>56</v>
      </c>
      <c r="D74" s="261"/>
      <c r="E74" s="262">
        <v>7</v>
      </c>
      <c r="F74" s="259" t="s">
        <v>4326</v>
      </c>
      <c r="G74" s="261" t="s">
        <v>4327</v>
      </c>
      <c r="H74" s="259" t="s">
        <v>4328</v>
      </c>
      <c r="I74" s="261" t="s">
        <v>3569</v>
      </c>
      <c r="J74" s="259" t="s">
        <v>761</v>
      </c>
      <c r="K74" s="262" t="s">
        <v>330</v>
      </c>
      <c r="L74" s="262">
        <v>48066</v>
      </c>
      <c r="M74" s="788" t="s">
        <v>3570</v>
      </c>
      <c r="N74" s="263"/>
      <c r="O74" s="261" t="s">
        <v>3571</v>
      </c>
      <c r="P74" s="261" t="s">
        <v>3572</v>
      </c>
      <c r="Q74" s="261" t="s">
        <v>3573</v>
      </c>
      <c r="R74" s="261" t="s">
        <v>761</v>
      </c>
      <c r="S74" s="262" t="s">
        <v>330</v>
      </c>
      <c r="T74" s="262">
        <v>48066</v>
      </c>
      <c r="U74" s="261"/>
      <c r="V74" s="550" t="s">
        <v>3574</v>
      </c>
      <c r="W74" s="261"/>
      <c r="X74" s="234"/>
      <c r="Y74" s="261"/>
      <c r="Z74" s="260"/>
      <c r="AA74" s="260"/>
      <c r="AB74" s="262"/>
      <c r="AC74" s="262"/>
      <c r="AD74" s="262" t="s">
        <v>3605</v>
      </c>
      <c r="AE74" s="262"/>
      <c r="AF74" s="234"/>
      <c r="AG74" s="261"/>
      <c r="AH74" s="261"/>
      <c r="AI74" s="261"/>
      <c r="AJ74" s="261"/>
      <c r="AK74" s="261"/>
      <c r="AL74" s="234"/>
      <c r="AM74" s="262"/>
      <c r="AN74" s="262"/>
      <c r="AO74" s="468"/>
      <c r="AP74" s="262"/>
      <c r="AQ74" s="262"/>
      <c r="AR74" s="234"/>
      <c r="AS74" s="264"/>
      <c r="AT74" s="234"/>
      <c r="AU74" s="262"/>
      <c r="AV74" s="262"/>
      <c r="AW74" s="261"/>
      <c r="AX74" s="261"/>
      <c r="AY74" s="261"/>
      <c r="AZ74" s="261"/>
      <c r="BA74" s="259"/>
      <c r="BB74" s="261"/>
      <c r="BC74" s="261"/>
      <c r="BD74" s="261"/>
      <c r="BE74" s="261"/>
      <c r="BF74" s="261"/>
      <c r="BG74" s="261"/>
      <c r="BH74" s="261"/>
      <c r="BI74" s="261"/>
      <c r="BJ74" s="261"/>
      <c r="BK74" s="261"/>
      <c r="BL74" s="261"/>
      <c r="BM74" s="261"/>
      <c r="BN74" s="261"/>
      <c r="BO74" s="261"/>
      <c r="BP74" s="261"/>
      <c r="BQ74" s="261"/>
      <c r="BR74" s="261"/>
      <c r="BS74" s="261"/>
      <c r="BT74" s="261"/>
      <c r="BU74" s="261"/>
      <c r="BV74" s="261"/>
      <c r="BW74" s="261"/>
      <c r="BX74" s="261"/>
      <c r="BY74" s="261"/>
      <c r="BZ74" s="261"/>
      <c r="CA74" s="261"/>
      <c r="CB74" s="261"/>
      <c r="CC74" s="261"/>
      <c r="CD74" s="261"/>
      <c r="CE74" s="261"/>
      <c r="CF74" s="261"/>
      <c r="CG74" s="261"/>
      <c r="CH74" s="261"/>
      <c r="CI74" s="261"/>
      <c r="CJ74" s="261"/>
      <c r="CK74" s="261"/>
      <c r="CL74" s="261"/>
      <c r="CM74" s="261"/>
      <c r="CN74" s="261"/>
      <c r="CO74" s="261"/>
      <c r="CP74" s="261"/>
      <c r="CQ74" s="261"/>
      <c r="CR74" s="261"/>
      <c r="CS74" s="261"/>
      <c r="CT74" s="261"/>
      <c r="CU74" s="261"/>
      <c r="CV74" s="261"/>
      <c r="CW74" s="261"/>
      <c r="CX74" s="261"/>
      <c r="CY74" s="261"/>
      <c r="CZ74" s="261"/>
      <c r="DA74" s="261"/>
      <c r="DB74" s="261"/>
      <c r="DC74" s="261"/>
      <c r="DD74" s="261"/>
      <c r="DE74" s="261"/>
      <c r="DF74" s="261"/>
      <c r="DG74" s="261"/>
      <c r="DH74" s="261"/>
      <c r="DI74" s="261"/>
      <c r="DJ74" s="261"/>
      <c r="DK74" s="261"/>
      <c r="DL74" s="261"/>
      <c r="DM74" s="261"/>
      <c r="DN74" s="261"/>
      <c r="DO74" s="261"/>
      <c r="DP74" s="261"/>
      <c r="DQ74" s="261"/>
      <c r="DR74" s="261"/>
      <c r="DS74" s="261"/>
      <c r="DT74" s="261"/>
      <c r="DU74" s="261"/>
      <c r="DV74" s="261"/>
      <c r="DW74" s="261"/>
    </row>
    <row r="75" spans="1:127" s="261" customFormat="1">
      <c r="A75" s="262" t="s">
        <v>4258</v>
      </c>
      <c r="B75" s="262"/>
      <c r="C75" s="260" t="s">
        <v>3641</v>
      </c>
      <c r="E75" s="262">
        <v>37</v>
      </c>
      <c r="F75" s="259" t="s">
        <v>4329</v>
      </c>
      <c r="G75" s="261" t="s">
        <v>4330</v>
      </c>
      <c r="H75" s="259" t="s">
        <v>4331</v>
      </c>
      <c r="I75" s="261" t="s">
        <v>4332</v>
      </c>
      <c r="J75" s="259" t="s">
        <v>3309</v>
      </c>
      <c r="K75" s="262" t="s">
        <v>248</v>
      </c>
      <c r="L75" s="262">
        <v>45503</v>
      </c>
      <c r="M75" s="788" t="s">
        <v>3647</v>
      </c>
      <c r="N75" s="263"/>
      <c r="O75" s="261" t="s">
        <v>3648</v>
      </c>
      <c r="P75" s="261" t="s">
        <v>1640</v>
      </c>
      <c r="Q75" s="261" t="s">
        <v>4333</v>
      </c>
      <c r="R75" s="261" t="s">
        <v>3650</v>
      </c>
      <c r="S75" s="262" t="s">
        <v>248</v>
      </c>
      <c r="T75" s="262">
        <v>43072</v>
      </c>
      <c r="V75" s="550" t="s">
        <v>3651</v>
      </c>
      <c r="X75" s="234"/>
      <c r="Z75" s="260"/>
      <c r="AA75" s="260"/>
      <c r="AB75" s="262"/>
      <c r="AC75" s="262"/>
      <c r="AD75" s="262" t="s">
        <v>3605</v>
      </c>
      <c r="AE75" s="262"/>
      <c r="AF75" s="234"/>
      <c r="AL75" s="234"/>
      <c r="AM75" s="262"/>
      <c r="AN75" s="262"/>
      <c r="AO75" s="468"/>
      <c r="AP75" s="262"/>
      <c r="AQ75" s="262"/>
      <c r="AR75" s="234"/>
      <c r="AS75" s="264"/>
      <c r="AT75" s="234"/>
      <c r="AU75" s="262"/>
      <c r="AV75" s="262"/>
      <c r="BA75" s="259"/>
      <c r="BB75" s="259"/>
      <c r="BC75" s="259"/>
      <c r="BD75" s="259"/>
      <c r="BE75" s="259"/>
      <c r="BF75" s="259"/>
      <c r="BG75" s="259"/>
      <c r="BH75" s="259"/>
      <c r="BI75" s="259"/>
      <c r="BJ75" s="259"/>
      <c r="BK75" s="259"/>
      <c r="BL75" s="259"/>
      <c r="BM75" s="259"/>
      <c r="BN75" s="259"/>
      <c r="BO75" s="259"/>
      <c r="BP75" s="259"/>
      <c r="BQ75" s="259"/>
      <c r="BR75" s="259"/>
      <c r="BS75" s="259"/>
      <c r="BT75" s="259"/>
      <c r="BU75" s="259"/>
      <c r="BV75" s="259"/>
      <c r="BW75" s="259"/>
      <c r="BX75" s="259"/>
      <c r="BY75" s="259"/>
      <c r="BZ75" s="259"/>
      <c r="CA75" s="259"/>
      <c r="CB75" s="259"/>
      <c r="CC75" s="259"/>
      <c r="CD75" s="259"/>
      <c r="CE75" s="259"/>
      <c r="CF75" s="259"/>
      <c r="CG75" s="259"/>
      <c r="CH75" s="259"/>
      <c r="CI75" s="259"/>
      <c r="CJ75" s="259"/>
      <c r="CK75" s="259"/>
      <c r="CL75" s="259"/>
      <c r="CM75" s="259"/>
      <c r="CN75" s="259"/>
      <c r="CO75" s="259"/>
      <c r="CP75" s="259"/>
      <c r="CQ75" s="259"/>
      <c r="CR75" s="259"/>
      <c r="CS75" s="259"/>
      <c r="CT75" s="259"/>
      <c r="CU75" s="259"/>
      <c r="CV75" s="259"/>
      <c r="CW75" s="259"/>
      <c r="CX75" s="259"/>
      <c r="CY75" s="259"/>
      <c r="CZ75" s="259"/>
      <c r="DA75" s="259"/>
      <c r="DB75" s="259"/>
      <c r="DC75" s="259"/>
      <c r="DD75" s="259"/>
      <c r="DE75" s="259"/>
      <c r="DF75" s="259"/>
      <c r="DG75" s="259"/>
      <c r="DH75" s="259"/>
      <c r="DI75" s="259"/>
      <c r="DJ75" s="259"/>
      <c r="DK75" s="259"/>
      <c r="DL75" s="259"/>
      <c r="DM75" s="259"/>
      <c r="DN75" s="259"/>
      <c r="DO75" s="259"/>
      <c r="DP75" s="259"/>
      <c r="DQ75" s="259"/>
      <c r="DR75" s="259"/>
      <c r="DS75" s="259"/>
      <c r="DT75" s="259"/>
      <c r="DU75" s="259"/>
      <c r="DV75" s="259"/>
      <c r="DW75" s="259"/>
    </row>
    <row r="76" spans="1:127" s="225" customFormat="1">
      <c r="A76" s="226"/>
      <c r="B76" s="226"/>
      <c r="C76" s="598"/>
      <c r="E76" s="226">
        <f>SUM(E55:E75)</f>
        <v>419</v>
      </c>
      <c r="F76" s="227"/>
      <c r="H76" s="227"/>
      <c r="K76" s="226"/>
      <c r="M76" s="750"/>
      <c r="S76" s="226"/>
      <c r="T76" s="226"/>
      <c r="AC76" s="226"/>
      <c r="AD76" s="226"/>
      <c r="AE76" s="226"/>
      <c r="AM76" s="226"/>
      <c r="AN76" s="226"/>
      <c r="AO76" s="227"/>
      <c r="AP76" s="226"/>
      <c r="AQ76" s="226"/>
      <c r="AU76" s="226"/>
      <c r="AV76" s="226"/>
      <c r="BA76" s="227"/>
    </row>
    <row r="77" spans="1:127" s="225" customFormat="1">
      <c r="A77" s="226"/>
      <c r="B77" s="226"/>
      <c r="C77" s="598"/>
      <c r="E77" s="226"/>
      <c r="F77" s="227"/>
      <c r="H77" s="227"/>
      <c r="K77" s="226"/>
      <c r="M77" s="750"/>
      <c r="S77" s="226"/>
      <c r="T77" s="226"/>
      <c r="AC77" s="226"/>
      <c r="AD77" s="226"/>
      <c r="AE77" s="226"/>
      <c r="AM77" s="226"/>
      <c r="AN77" s="226"/>
      <c r="AO77" s="227"/>
      <c r="AP77" s="226"/>
      <c r="AQ77" s="226"/>
      <c r="AU77" s="226"/>
      <c r="AV77" s="226"/>
      <c r="BA77" s="227"/>
    </row>
    <row r="78" spans="1:127" s="225" customFormat="1">
      <c r="A78" s="226"/>
      <c r="B78" s="226"/>
      <c r="C78" s="598"/>
      <c r="E78" s="226"/>
      <c r="F78" s="227"/>
      <c r="H78" s="227"/>
      <c r="K78" s="226"/>
      <c r="L78" s="226"/>
      <c r="M78" s="750"/>
      <c r="S78" s="226"/>
      <c r="T78" s="226"/>
      <c r="Z78" s="598"/>
      <c r="AA78" s="598"/>
      <c r="AC78" s="226"/>
      <c r="AD78" s="226"/>
      <c r="AE78" s="226"/>
      <c r="AM78" s="226"/>
      <c r="AN78" s="226"/>
      <c r="AO78" s="227"/>
      <c r="AP78" s="226"/>
      <c r="AQ78" s="226"/>
      <c r="AU78" s="226"/>
      <c r="AV78" s="226"/>
      <c r="BA78" s="227"/>
    </row>
    <row r="79" spans="1:127" s="225" customFormat="1">
      <c r="A79" s="226"/>
      <c r="B79" s="226"/>
      <c r="C79" s="598"/>
      <c r="E79" s="226"/>
      <c r="F79" s="227"/>
      <c r="H79" s="227"/>
      <c r="K79" s="226"/>
      <c r="L79" s="226"/>
      <c r="M79" s="750"/>
      <c r="S79" s="226"/>
      <c r="T79" s="226"/>
      <c r="Z79" s="598"/>
      <c r="AA79" s="598"/>
      <c r="AC79" s="226"/>
      <c r="AD79" s="226"/>
      <c r="AE79" s="226"/>
      <c r="AM79" s="226"/>
      <c r="AN79" s="226"/>
      <c r="AO79" s="227"/>
      <c r="AP79" s="226"/>
      <c r="AQ79" s="226"/>
      <c r="AU79" s="226"/>
      <c r="AV79" s="226"/>
      <c r="BA79" s="227"/>
    </row>
    <row r="80" spans="1:127" s="225" customFormat="1">
      <c r="A80" s="226"/>
      <c r="B80" s="226"/>
      <c r="C80" s="598"/>
      <c r="E80" s="226"/>
      <c r="F80" s="227"/>
      <c r="H80" s="227"/>
      <c r="K80" s="226"/>
      <c r="L80" s="226"/>
      <c r="M80" s="750"/>
      <c r="S80" s="226"/>
      <c r="T80" s="226"/>
      <c r="Z80" s="598"/>
      <c r="AA80" s="598"/>
      <c r="AC80" s="226"/>
      <c r="AD80" s="226"/>
      <c r="AE80" s="226"/>
      <c r="AM80" s="226"/>
      <c r="AN80" s="226"/>
      <c r="AO80" s="227"/>
      <c r="AP80" s="226"/>
      <c r="AQ80" s="226"/>
      <c r="AU80" s="226"/>
      <c r="AV80" s="226"/>
      <c r="BA80" s="227"/>
    </row>
    <row r="81" spans="1:127" s="225" customFormat="1">
      <c r="A81" s="226"/>
      <c r="B81" s="226"/>
      <c r="C81" s="598"/>
      <c r="E81" s="226"/>
      <c r="F81" s="227"/>
      <c r="H81" s="227"/>
      <c r="K81" s="226"/>
      <c r="L81" s="226"/>
      <c r="M81" s="750"/>
      <c r="S81" s="226"/>
      <c r="T81" s="226"/>
      <c r="Z81" s="598"/>
      <c r="AA81" s="598"/>
      <c r="AC81" s="226"/>
      <c r="AD81" s="226"/>
      <c r="AE81" s="226"/>
      <c r="AM81" s="226"/>
      <c r="AN81" s="226"/>
      <c r="AO81" s="227"/>
      <c r="AP81" s="226"/>
      <c r="AQ81" s="226"/>
      <c r="AU81" s="226"/>
      <c r="AV81" s="226"/>
      <c r="BA81" s="227"/>
    </row>
    <row r="82" spans="1:127">
      <c r="A82" s="752"/>
      <c r="B82" s="752"/>
      <c r="C82" s="791"/>
      <c r="D82" s="750"/>
      <c r="E82" s="752"/>
      <c r="F82" s="792"/>
      <c r="G82" s="750"/>
      <c r="H82" s="792"/>
      <c r="I82" s="750"/>
      <c r="J82" s="750"/>
      <c r="K82" s="752"/>
      <c r="L82" s="752"/>
      <c r="M82" s="750"/>
      <c r="O82" s="750"/>
      <c r="P82" s="750"/>
      <c r="Q82" s="750"/>
      <c r="R82" s="750"/>
      <c r="S82" s="752"/>
      <c r="T82" s="752"/>
      <c r="U82" s="750"/>
      <c r="V82" s="750"/>
      <c r="W82" s="750"/>
      <c r="X82" s="750"/>
      <c r="Y82" s="750"/>
      <c r="Z82" s="791"/>
      <c r="AA82" s="791"/>
      <c r="AB82" s="750"/>
      <c r="AC82" s="752"/>
      <c r="AD82" s="752"/>
      <c r="AE82" s="752"/>
      <c r="AF82" s="750"/>
      <c r="AG82" s="750"/>
      <c r="AH82" s="750"/>
      <c r="AI82" s="750"/>
      <c r="AJ82" s="750"/>
      <c r="AK82" s="750"/>
      <c r="AL82" s="750"/>
      <c r="AM82" s="752"/>
      <c r="AN82" s="752"/>
      <c r="AO82" s="792"/>
      <c r="AP82" s="752"/>
      <c r="AQ82" s="752"/>
      <c r="AR82" s="750"/>
      <c r="AS82" s="750"/>
      <c r="AT82" s="750"/>
      <c r="AU82" s="752"/>
      <c r="AV82" s="752"/>
      <c r="AW82" s="750"/>
      <c r="AX82" s="750"/>
      <c r="AY82" s="750"/>
      <c r="AZ82" s="750"/>
      <c r="BA82" s="792"/>
      <c r="BB82" s="750"/>
      <c r="BC82" s="750"/>
      <c r="BD82" s="750"/>
      <c r="BE82" s="750"/>
      <c r="BF82" s="750"/>
      <c r="BG82" s="750"/>
      <c r="BH82" s="750"/>
      <c r="BI82" s="750"/>
      <c r="BJ82" s="750"/>
      <c r="BK82" s="750"/>
      <c r="BL82" s="750"/>
      <c r="BM82" s="750"/>
      <c r="BN82" s="750"/>
      <c r="BO82" s="750"/>
      <c r="BP82" s="750"/>
      <c r="BQ82" s="750"/>
      <c r="BR82" s="750"/>
      <c r="BS82" s="750"/>
      <c r="BT82" s="750"/>
      <c r="BU82" s="750"/>
      <c r="BV82" s="750"/>
      <c r="BW82" s="750"/>
      <c r="BX82" s="750"/>
      <c r="BY82" s="750"/>
      <c r="BZ82" s="750"/>
      <c r="CA82" s="750"/>
      <c r="CB82" s="750"/>
      <c r="CC82" s="750"/>
      <c r="CD82" s="750"/>
      <c r="CE82" s="750"/>
      <c r="CF82" s="750"/>
      <c r="CG82" s="750"/>
      <c r="CH82" s="750"/>
      <c r="CI82" s="750"/>
      <c r="CJ82" s="750"/>
      <c r="CK82" s="750"/>
      <c r="CL82" s="750"/>
      <c r="CM82" s="750"/>
      <c r="CN82" s="750"/>
      <c r="CO82" s="750"/>
      <c r="CP82" s="750"/>
      <c r="CQ82" s="750"/>
      <c r="CR82" s="750"/>
      <c r="CS82" s="750"/>
      <c r="CT82" s="750"/>
      <c r="CU82" s="750"/>
      <c r="CV82" s="750"/>
      <c r="CW82" s="750"/>
      <c r="CX82" s="750"/>
      <c r="CY82" s="750"/>
      <c r="CZ82" s="750"/>
      <c r="DA82" s="750"/>
      <c r="DB82" s="750"/>
      <c r="DC82" s="750"/>
      <c r="DD82" s="750"/>
      <c r="DE82" s="750"/>
      <c r="DF82" s="750"/>
      <c r="DG82" s="750"/>
      <c r="DH82" s="750"/>
      <c r="DI82" s="750"/>
      <c r="DJ82" s="750"/>
      <c r="DK82" s="750"/>
      <c r="DL82" s="750"/>
      <c r="DM82" s="750"/>
      <c r="DN82" s="750"/>
      <c r="DO82" s="750"/>
      <c r="DP82" s="750"/>
      <c r="DQ82" s="750"/>
      <c r="DR82" s="750"/>
      <c r="DS82" s="750"/>
      <c r="DT82" s="750"/>
      <c r="DU82" s="750"/>
      <c r="DV82" s="750"/>
      <c r="DW82" s="750"/>
    </row>
    <row r="83" spans="1:127">
      <c r="A83" s="752"/>
      <c r="B83" s="752"/>
      <c r="C83" s="791"/>
      <c r="D83" s="750"/>
      <c r="E83" s="752"/>
      <c r="F83" s="792"/>
      <c r="G83" s="750"/>
      <c r="H83" s="792"/>
      <c r="I83" s="750"/>
      <c r="J83" s="750"/>
      <c r="K83" s="752"/>
      <c r="L83" s="752"/>
      <c r="M83" s="750"/>
      <c r="O83" s="750"/>
      <c r="P83" s="750"/>
      <c r="Q83" s="750"/>
      <c r="R83" s="750"/>
      <c r="S83" s="752"/>
      <c r="T83" s="752"/>
      <c r="U83" s="750"/>
      <c r="V83" s="750"/>
      <c r="W83" s="750"/>
      <c r="X83" s="750"/>
      <c r="Y83" s="750"/>
      <c r="Z83" s="791"/>
      <c r="AA83" s="791"/>
      <c r="AB83" s="750"/>
      <c r="AC83" s="752"/>
      <c r="AD83" s="752"/>
      <c r="AE83" s="752"/>
      <c r="AF83" s="750"/>
      <c r="AG83" s="750"/>
      <c r="AH83" s="750"/>
      <c r="AI83" s="750"/>
      <c r="AJ83" s="750"/>
      <c r="AK83" s="750"/>
      <c r="AL83" s="750"/>
      <c r="AM83" s="752"/>
      <c r="AN83" s="752"/>
      <c r="AO83" s="792"/>
      <c r="AP83" s="752"/>
      <c r="AQ83" s="752"/>
      <c r="AR83" s="750"/>
      <c r="AS83" s="750"/>
      <c r="AT83" s="750"/>
      <c r="AU83" s="752"/>
      <c r="AV83" s="752"/>
      <c r="AW83" s="750"/>
      <c r="AX83" s="750"/>
      <c r="AY83" s="750"/>
      <c r="AZ83" s="750"/>
      <c r="BA83" s="792"/>
      <c r="BB83" s="750"/>
      <c r="BC83" s="750"/>
      <c r="BD83" s="750"/>
      <c r="BE83" s="750"/>
      <c r="BF83" s="750"/>
      <c r="BG83" s="750"/>
      <c r="BH83" s="750"/>
      <c r="BI83" s="750"/>
      <c r="BJ83" s="750"/>
      <c r="BK83" s="750"/>
      <c r="BL83" s="750"/>
      <c r="BM83" s="750"/>
      <c r="BN83" s="750"/>
      <c r="BO83" s="750"/>
      <c r="BP83" s="750"/>
      <c r="BQ83" s="750"/>
      <c r="BR83" s="750"/>
      <c r="BS83" s="750"/>
      <c r="BT83" s="750"/>
      <c r="BU83" s="750"/>
      <c r="BV83" s="750"/>
      <c r="BW83" s="750"/>
      <c r="BX83" s="750"/>
      <c r="BY83" s="750"/>
      <c r="BZ83" s="750"/>
      <c r="CA83" s="750"/>
      <c r="CB83" s="750"/>
      <c r="CC83" s="750"/>
      <c r="CD83" s="750"/>
      <c r="CE83" s="750"/>
      <c r="CF83" s="750"/>
      <c r="CG83" s="750"/>
      <c r="CH83" s="750"/>
      <c r="CI83" s="750"/>
      <c r="CJ83" s="750"/>
      <c r="CK83" s="750"/>
      <c r="CL83" s="750"/>
      <c r="CM83" s="750"/>
      <c r="CN83" s="750"/>
      <c r="CO83" s="750"/>
      <c r="CP83" s="750"/>
      <c r="CQ83" s="750"/>
      <c r="CR83" s="750"/>
      <c r="CS83" s="750"/>
      <c r="CT83" s="750"/>
      <c r="CU83" s="750"/>
      <c r="CV83" s="750"/>
      <c r="CW83" s="750"/>
      <c r="CX83" s="750"/>
      <c r="CY83" s="750"/>
      <c r="CZ83" s="750"/>
      <c r="DA83" s="750"/>
      <c r="DB83" s="750"/>
      <c r="DC83" s="750"/>
      <c r="DD83" s="750"/>
      <c r="DE83" s="750"/>
      <c r="DF83" s="750"/>
      <c r="DG83" s="750"/>
      <c r="DH83" s="750"/>
      <c r="DI83" s="750"/>
      <c r="DJ83" s="750"/>
      <c r="DK83" s="750"/>
      <c r="DL83" s="750"/>
      <c r="DM83" s="750"/>
      <c r="DN83" s="750"/>
      <c r="DO83" s="750"/>
      <c r="DP83" s="750"/>
      <c r="DQ83" s="750"/>
      <c r="DR83" s="750"/>
      <c r="DS83" s="750"/>
      <c r="DT83" s="750"/>
      <c r="DU83" s="750"/>
      <c r="DV83" s="750"/>
      <c r="DW83" s="750"/>
    </row>
    <row r="84" spans="1:127">
      <c r="A84" s="752"/>
      <c r="B84" s="752"/>
      <c r="C84" s="791"/>
      <c r="D84" s="750"/>
      <c r="E84" s="752"/>
      <c r="F84" s="792"/>
      <c r="G84" s="750"/>
      <c r="H84" s="792"/>
      <c r="I84" s="750"/>
      <c r="J84" s="750"/>
      <c r="K84" s="752"/>
      <c r="L84" s="752"/>
      <c r="M84" s="750"/>
      <c r="O84" s="750"/>
      <c r="P84" s="750"/>
      <c r="Q84" s="750"/>
      <c r="R84" s="750"/>
      <c r="S84" s="752"/>
      <c r="T84" s="752"/>
      <c r="U84" s="750"/>
      <c r="V84" s="750"/>
      <c r="W84" s="750"/>
      <c r="X84" s="750"/>
      <c r="Y84" s="750"/>
      <c r="Z84" s="791"/>
      <c r="AA84" s="791"/>
      <c r="AB84" s="750"/>
      <c r="AC84" s="752"/>
      <c r="AD84" s="752"/>
      <c r="AE84" s="752"/>
      <c r="AF84" s="750"/>
      <c r="AG84" s="750"/>
      <c r="AH84" s="750"/>
      <c r="AI84" s="750"/>
      <c r="AJ84" s="750"/>
      <c r="AK84" s="750"/>
      <c r="AL84" s="750"/>
      <c r="AM84" s="752"/>
      <c r="AN84" s="752"/>
      <c r="AO84" s="792"/>
      <c r="AP84" s="752"/>
      <c r="AQ84" s="752"/>
      <c r="AR84" s="750"/>
      <c r="AS84" s="750"/>
      <c r="AT84" s="750"/>
      <c r="AU84" s="752"/>
      <c r="AV84" s="752"/>
      <c r="AW84" s="750"/>
      <c r="AX84" s="750"/>
      <c r="AY84" s="750"/>
      <c r="AZ84" s="750"/>
      <c r="BA84" s="792"/>
      <c r="BB84" s="750"/>
      <c r="BC84" s="750"/>
      <c r="BD84" s="750"/>
      <c r="BE84" s="750"/>
      <c r="BF84" s="750"/>
      <c r="BG84" s="750"/>
      <c r="BH84" s="750"/>
      <c r="BI84" s="750"/>
      <c r="BJ84" s="750"/>
      <c r="BK84" s="750"/>
      <c r="BL84" s="750"/>
      <c r="BM84" s="750"/>
      <c r="BN84" s="750"/>
      <c r="BO84" s="750"/>
      <c r="BP84" s="750"/>
      <c r="BQ84" s="750"/>
      <c r="BR84" s="750"/>
      <c r="BS84" s="750"/>
      <c r="BT84" s="750"/>
      <c r="BU84" s="750"/>
      <c r="BV84" s="750"/>
      <c r="BW84" s="750"/>
      <c r="BX84" s="750"/>
      <c r="BY84" s="750"/>
      <c r="BZ84" s="750"/>
      <c r="CA84" s="750"/>
      <c r="CB84" s="750"/>
      <c r="CC84" s="750"/>
      <c r="CD84" s="750"/>
      <c r="CE84" s="750"/>
      <c r="CF84" s="750"/>
      <c r="CG84" s="750"/>
      <c r="CH84" s="750"/>
      <c r="CI84" s="750"/>
      <c r="CJ84" s="750"/>
      <c r="CK84" s="750"/>
      <c r="CL84" s="750"/>
      <c r="CM84" s="750"/>
      <c r="CN84" s="750"/>
      <c r="CO84" s="750"/>
      <c r="CP84" s="750"/>
      <c r="CQ84" s="750"/>
      <c r="CR84" s="750"/>
      <c r="CS84" s="750"/>
      <c r="CT84" s="750"/>
      <c r="CU84" s="750"/>
      <c r="CV84" s="750"/>
      <c r="CW84" s="750"/>
      <c r="CX84" s="750"/>
      <c r="CY84" s="750"/>
      <c r="CZ84" s="750"/>
      <c r="DA84" s="750"/>
      <c r="DB84" s="750"/>
      <c r="DC84" s="750"/>
      <c r="DD84" s="750"/>
      <c r="DE84" s="750"/>
      <c r="DF84" s="750"/>
      <c r="DG84" s="750"/>
      <c r="DH84" s="750"/>
      <c r="DI84" s="750"/>
      <c r="DJ84" s="750"/>
      <c r="DK84" s="750"/>
      <c r="DL84" s="750"/>
      <c r="DM84" s="750"/>
      <c r="DN84" s="750"/>
      <c r="DO84" s="750"/>
      <c r="DP84" s="750"/>
      <c r="DQ84" s="750"/>
      <c r="DR84" s="750"/>
      <c r="DS84" s="750"/>
      <c r="DT84" s="750"/>
      <c r="DU84" s="750"/>
      <c r="DV84" s="750"/>
      <c r="DW84" s="750"/>
    </row>
    <row r="85" spans="1:127">
      <c r="A85" s="752"/>
      <c r="B85" s="752"/>
      <c r="C85" s="791"/>
      <c r="D85" s="750"/>
      <c r="E85" s="752"/>
      <c r="F85" s="792"/>
      <c r="G85" s="750"/>
      <c r="H85" s="792"/>
      <c r="I85" s="750"/>
      <c r="J85" s="750"/>
      <c r="K85" s="752"/>
      <c r="L85" s="752"/>
      <c r="M85" s="750"/>
      <c r="O85" s="750"/>
      <c r="P85" s="750"/>
      <c r="Q85" s="750"/>
      <c r="R85" s="750"/>
      <c r="S85" s="752"/>
      <c r="T85" s="752"/>
      <c r="U85" s="750"/>
      <c r="V85" s="750"/>
      <c r="W85" s="750"/>
      <c r="X85" s="750"/>
      <c r="Y85" s="750"/>
      <c r="Z85" s="791"/>
      <c r="AA85" s="791"/>
      <c r="AB85" s="750"/>
      <c r="AC85" s="752"/>
      <c r="AD85" s="752"/>
      <c r="AE85" s="752"/>
      <c r="AF85" s="750"/>
      <c r="AG85" s="750"/>
      <c r="AH85" s="750"/>
      <c r="AI85" s="750"/>
      <c r="AJ85" s="750"/>
      <c r="AK85" s="750"/>
      <c r="AL85" s="750"/>
      <c r="AM85" s="752"/>
      <c r="AN85" s="752"/>
      <c r="AO85" s="792"/>
      <c r="AP85" s="752"/>
      <c r="AQ85" s="752"/>
      <c r="AR85" s="750"/>
      <c r="AS85" s="750"/>
      <c r="AT85" s="750"/>
      <c r="AU85" s="752"/>
      <c r="AV85" s="752"/>
      <c r="AW85" s="750"/>
      <c r="AX85" s="750"/>
      <c r="AY85" s="750"/>
      <c r="AZ85" s="750"/>
      <c r="BA85" s="792"/>
      <c r="BB85" s="750"/>
      <c r="BC85" s="750"/>
      <c r="BD85" s="750"/>
      <c r="BE85" s="750"/>
      <c r="BF85" s="750"/>
      <c r="BG85" s="750"/>
      <c r="BH85" s="750"/>
      <c r="BI85" s="750"/>
      <c r="BJ85" s="750"/>
      <c r="BK85" s="750"/>
      <c r="BL85" s="750"/>
      <c r="BM85" s="750"/>
      <c r="BN85" s="750"/>
      <c r="BO85" s="750"/>
      <c r="BP85" s="750"/>
      <c r="BQ85" s="750"/>
      <c r="BR85" s="750"/>
      <c r="BS85" s="750"/>
      <c r="BT85" s="750"/>
      <c r="BU85" s="750"/>
      <c r="BV85" s="750"/>
      <c r="BW85" s="750"/>
      <c r="BX85" s="750"/>
      <c r="BY85" s="750"/>
      <c r="BZ85" s="750"/>
      <c r="CA85" s="750"/>
      <c r="CB85" s="750"/>
      <c r="CC85" s="750"/>
      <c r="CD85" s="750"/>
      <c r="CE85" s="750"/>
      <c r="CF85" s="750"/>
      <c r="CG85" s="750"/>
      <c r="CH85" s="750"/>
      <c r="CI85" s="750"/>
      <c r="CJ85" s="750"/>
      <c r="CK85" s="750"/>
      <c r="CL85" s="750"/>
      <c r="CM85" s="750"/>
      <c r="CN85" s="750"/>
      <c r="CO85" s="750"/>
      <c r="CP85" s="750"/>
      <c r="CQ85" s="750"/>
      <c r="CR85" s="750"/>
      <c r="CS85" s="750"/>
      <c r="CT85" s="750"/>
      <c r="CU85" s="750"/>
      <c r="CV85" s="750"/>
      <c r="CW85" s="750"/>
      <c r="CX85" s="750"/>
      <c r="CY85" s="750"/>
      <c r="CZ85" s="750"/>
      <c r="DA85" s="750"/>
      <c r="DB85" s="750"/>
      <c r="DC85" s="750"/>
      <c r="DD85" s="750"/>
      <c r="DE85" s="750"/>
      <c r="DF85" s="750"/>
      <c r="DG85" s="750"/>
      <c r="DH85" s="750"/>
      <c r="DI85" s="750"/>
      <c r="DJ85" s="750"/>
      <c r="DK85" s="750"/>
      <c r="DL85" s="750"/>
      <c r="DM85" s="750"/>
      <c r="DN85" s="750"/>
      <c r="DO85" s="750"/>
      <c r="DP85" s="750"/>
      <c r="DQ85" s="750"/>
      <c r="DR85" s="750"/>
      <c r="DS85" s="750"/>
      <c r="DT85" s="750"/>
      <c r="DU85" s="750"/>
      <c r="DV85" s="750"/>
      <c r="DW85" s="750"/>
    </row>
    <row r="86" spans="1:127">
      <c r="A86" s="752"/>
      <c r="B86" s="752"/>
      <c r="C86" s="791"/>
      <c r="D86" s="750"/>
      <c r="E86" s="752"/>
      <c r="F86" s="792"/>
      <c r="G86" s="750"/>
      <c r="H86" s="792"/>
      <c r="I86" s="750"/>
      <c r="J86" s="750"/>
      <c r="K86" s="752"/>
      <c r="L86" s="752"/>
      <c r="M86" s="750"/>
      <c r="O86" s="750"/>
      <c r="P86" s="750"/>
      <c r="Q86" s="750"/>
      <c r="R86" s="750"/>
      <c r="S86" s="752"/>
      <c r="T86" s="752"/>
      <c r="U86" s="750"/>
      <c r="V86" s="750"/>
      <c r="W86" s="750"/>
      <c r="X86" s="750"/>
      <c r="Y86" s="750"/>
      <c r="Z86" s="791"/>
      <c r="AA86" s="791"/>
      <c r="AB86" s="750"/>
      <c r="AC86" s="752"/>
      <c r="AD86" s="752"/>
      <c r="AE86" s="752"/>
      <c r="AF86" s="750"/>
      <c r="AG86" s="750"/>
      <c r="AH86" s="750"/>
      <c r="AI86" s="750"/>
      <c r="AJ86" s="750"/>
      <c r="AK86" s="750"/>
      <c r="AL86" s="750"/>
      <c r="AM86" s="752"/>
      <c r="AN86" s="752"/>
      <c r="AO86" s="792"/>
      <c r="AP86" s="752"/>
      <c r="AQ86" s="752"/>
      <c r="AR86" s="750"/>
      <c r="AS86" s="750"/>
      <c r="AT86" s="750"/>
      <c r="AU86" s="752"/>
      <c r="AV86" s="752"/>
      <c r="AW86" s="750"/>
      <c r="AX86" s="750"/>
      <c r="AY86" s="750"/>
      <c r="AZ86" s="750"/>
      <c r="BA86" s="792"/>
      <c r="BB86" s="750"/>
      <c r="BC86" s="750"/>
      <c r="BD86" s="750"/>
      <c r="BE86" s="750"/>
      <c r="BF86" s="750"/>
      <c r="BG86" s="750"/>
      <c r="BH86" s="750"/>
      <c r="BI86" s="750"/>
      <c r="BJ86" s="750"/>
      <c r="BK86" s="750"/>
      <c r="BL86" s="750"/>
      <c r="BM86" s="750"/>
      <c r="BN86" s="750"/>
      <c r="BO86" s="750"/>
      <c r="BP86" s="750"/>
      <c r="BQ86" s="750"/>
      <c r="BR86" s="750"/>
      <c r="BS86" s="750"/>
      <c r="BT86" s="750"/>
      <c r="BU86" s="750"/>
      <c r="BV86" s="750"/>
      <c r="BW86" s="750"/>
      <c r="BX86" s="750"/>
      <c r="BY86" s="750"/>
      <c r="BZ86" s="750"/>
      <c r="CA86" s="750"/>
      <c r="CB86" s="750"/>
      <c r="CC86" s="750"/>
      <c r="CD86" s="750"/>
      <c r="CE86" s="750"/>
      <c r="CF86" s="750"/>
      <c r="CG86" s="750"/>
      <c r="CH86" s="750"/>
      <c r="CI86" s="750"/>
      <c r="CJ86" s="750"/>
      <c r="CK86" s="750"/>
      <c r="CL86" s="750"/>
      <c r="CM86" s="750"/>
      <c r="CN86" s="750"/>
      <c r="CO86" s="750"/>
      <c r="CP86" s="750"/>
      <c r="CQ86" s="750"/>
      <c r="CR86" s="750"/>
      <c r="CS86" s="750"/>
      <c r="CT86" s="750"/>
      <c r="CU86" s="750"/>
      <c r="CV86" s="750"/>
      <c r="CW86" s="750"/>
      <c r="CX86" s="750"/>
      <c r="CY86" s="750"/>
      <c r="CZ86" s="750"/>
      <c r="DA86" s="750"/>
      <c r="DB86" s="750"/>
      <c r="DC86" s="750"/>
      <c r="DD86" s="750"/>
      <c r="DE86" s="750"/>
      <c r="DF86" s="750"/>
      <c r="DG86" s="750"/>
      <c r="DH86" s="750"/>
      <c r="DI86" s="750"/>
      <c r="DJ86" s="750"/>
      <c r="DK86" s="750"/>
      <c r="DL86" s="750"/>
      <c r="DM86" s="750"/>
      <c r="DN86" s="750"/>
      <c r="DO86" s="750"/>
      <c r="DP86" s="750"/>
      <c r="DQ86" s="750"/>
      <c r="DR86" s="750"/>
      <c r="DS86" s="750"/>
      <c r="DT86" s="750"/>
      <c r="DU86" s="750"/>
      <c r="DV86" s="750"/>
      <c r="DW86" s="750"/>
    </row>
    <row r="87" spans="1:127">
      <c r="A87" s="752"/>
      <c r="B87" s="752"/>
      <c r="C87" s="791"/>
      <c r="D87" s="750"/>
      <c r="E87" s="752"/>
      <c r="F87" s="792"/>
      <c r="G87" s="750"/>
      <c r="H87" s="792"/>
      <c r="I87" s="750"/>
      <c r="J87" s="750"/>
      <c r="K87" s="752"/>
      <c r="L87" s="752"/>
      <c r="M87" s="750"/>
      <c r="O87" s="750"/>
      <c r="P87" s="750"/>
      <c r="Q87" s="750"/>
      <c r="R87" s="750"/>
      <c r="S87" s="752"/>
      <c r="T87" s="752"/>
      <c r="U87" s="750"/>
      <c r="V87" s="750"/>
      <c r="W87" s="750"/>
      <c r="X87" s="750"/>
      <c r="Y87" s="750"/>
      <c r="Z87" s="791"/>
      <c r="AA87" s="791"/>
      <c r="AB87" s="750"/>
      <c r="AC87" s="752"/>
      <c r="AD87" s="752"/>
      <c r="AE87" s="752"/>
      <c r="AF87" s="750"/>
      <c r="AG87" s="750"/>
      <c r="AH87" s="750"/>
      <c r="AI87" s="750"/>
      <c r="AJ87" s="750"/>
      <c r="AK87" s="750"/>
      <c r="AL87" s="750"/>
      <c r="AM87" s="752"/>
      <c r="AN87" s="752"/>
      <c r="AO87" s="792"/>
      <c r="AP87" s="752"/>
      <c r="AQ87" s="752"/>
      <c r="AR87" s="750"/>
      <c r="AS87" s="750"/>
      <c r="AT87" s="750"/>
      <c r="AU87" s="752"/>
      <c r="AV87" s="752"/>
      <c r="AW87" s="750"/>
      <c r="AX87" s="750"/>
      <c r="AY87" s="750"/>
      <c r="AZ87" s="750"/>
      <c r="BA87" s="792"/>
      <c r="BB87" s="750"/>
      <c r="BC87" s="750"/>
      <c r="BD87" s="750"/>
      <c r="BE87" s="750"/>
      <c r="BF87" s="750"/>
      <c r="BG87" s="750"/>
      <c r="BH87" s="750"/>
      <c r="BI87" s="750"/>
      <c r="BJ87" s="750"/>
      <c r="BK87" s="750"/>
      <c r="BL87" s="750"/>
      <c r="BM87" s="750"/>
      <c r="BN87" s="750"/>
      <c r="BO87" s="750"/>
      <c r="BP87" s="750"/>
      <c r="BQ87" s="750"/>
      <c r="BR87" s="750"/>
      <c r="BS87" s="750"/>
      <c r="BT87" s="750"/>
      <c r="BU87" s="750"/>
      <c r="BV87" s="750"/>
      <c r="BW87" s="750"/>
      <c r="BX87" s="750"/>
      <c r="BY87" s="750"/>
      <c r="BZ87" s="750"/>
      <c r="CA87" s="750"/>
      <c r="CB87" s="750"/>
      <c r="CC87" s="750"/>
      <c r="CD87" s="750"/>
      <c r="CE87" s="750"/>
      <c r="CF87" s="750"/>
      <c r="CG87" s="750"/>
      <c r="CH87" s="750"/>
      <c r="CI87" s="750"/>
      <c r="CJ87" s="750"/>
      <c r="CK87" s="750"/>
      <c r="CL87" s="750"/>
      <c r="CM87" s="750"/>
      <c r="CN87" s="750"/>
      <c r="CO87" s="750"/>
      <c r="CP87" s="750"/>
      <c r="CQ87" s="750"/>
      <c r="CR87" s="750"/>
      <c r="CS87" s="750"/>
      <c r="CT87" s="750"/>
      <c r="CU87" s="750"/>
      <c r="CV87" s="750"/>
      <c r="CW87" s="750"/>
      <c r="CX87" s="750"/>
      <c r="CY87" s="750"/>
      <c r="CZ87" s="750"/>
      <c r="DA87" s="750"/>
      <c r="DB87" s="750"/>
      <c r="DC87" s="750"/>
      <c r="DD87" s="750"/>
      <c r="DE87" s="750"/>
      <c r="DF87" s="750"/>
      <c r="DG87" s="750"/>
      <c r="DH87" s="750"/>
      <c r="DI87" s="750"/>
      <c r="DJ87" s="750"/>
      <c r="DK87" s="750"/>
      <c r="DL87" s="750"/>
      <c r="DM87" s="750"/>
      <c r="DN87" s="750"/>
      <c r="DO87" s="750"/>
      <c r="DP87" s="750"/>
      <c r="DQ87" s="750"/>
      <c r="DR87" s="750"/>
      <c r="DS87" s="750"/>
      <c r="DT87" s="750"/>
      <c r="DU87" s="750"/>
      <c r="DV87" s="750"/>
      <c r="DW87" s="750"/>
    </row>
    <row r="88" spans="1:127">
      <c r="A88" s="752"/>
      <c r="B88" s="752"/>
      <c r="C88" s="791"/>
      <c r="D88" s="750"/>
      <c r="E88" s="752"/>
      <c r="F88" s="792"/>
      <c r="G88" s="750"/>
      <c r="H88" s="792"/>
      <c r="I88" s="750"/>
      <c r="J88" s="750"/>
      <c r="K88" s="752"/>
      <c r="L88" s="752"/>
      <c r="M88" s="750"/>
      <c r="O88" s="750"/>
      <c r="P88" s="750"/>
      <c r="Q88" s="750"/>
      <c r="R88" s="750"/>
      <c r="S88" s="752"/>
      <c r="T88" s="752"/>
      <c r="U88" s="750"/>
      <c r="V88" s="750"/>
      <c r="W88" s="750"/>
      <c r="X88" s="750"/>
      <c r="Y88" s="750"/>
      <c r="Z88" s="791"/>
      <c r="AA88" s="791"/>
      <c r="AB88" s="750"/>
      <c r="AC88" s="752"/>
      <c r="AD88" s="752"/>
      <c r="AE88" s="752"/>
      <c r="AF88" s="750"/>
      <c r="AG88" s="750"/>
      <c r="AH88" s="750"/>
      <c r="AI88" s="750"/>
      <c r="AJ88" s="750"/>
      <c r="AK88" s="750"/>
      <c r="AL88" s="750"/>
      <c r="AM88" s="752"/>
      <c r="AN88" s="752"/>
      <c r="AO88" s="792"/>
      <c r="AP88" s="752"/>
      <c r="AQ88" s="752"/>
      <c r="AR88" s="750"/>
      <c r="AS88" s="750"/>
      <c r="AT88" s="750"/>
      <c r="AU88" s="752"/>
      <c r="AV88" s="752"/>
      <c r="AW88" s="750"/>
      <c r="AX88" s="750"/>
      <c r="AY88" s="750"/>
      <c r="AZ88" s="750"/>
      <c r="BA88" s="792"/>
      <c r="BB88" s="750"/>
      <c r="BC88" s="750"/>
      <c r="BD88" s="750"/>
      <c r="BE88" s="750"/>
      <c r="BF88" s="750"/>
      <c r="BG88" s="750"/>
      <c r="BH88" s="750"/>
      <c r="BI88" s="750"/>
      <c r="BJ88" s="750"/>
      <c r="BK88" s="750"/>
      <c r="BL88" s="750"/>
      <c r="BM88" s="750"/>
      <c r="BN88" s="750"/>
      <c r="BO88" s="750"/>
      <c r="BP88" s="750"/>
      <c r="BQ88" s="750"/>
      <c r="BR88" s="750"/>
      <c r="BS88" s="750"/>
      <c r="BT88" s="750"/>
      <c r="BU88" s="750"/>
      <c r="BV88" s="750"/>
      <c r="BW88" s="750"/>
      <c r="BX88" s="750"/>
      <c r="BY88" s="750"/>
      <c r="BZ88" s="750"/>
      <c r="CA88" s="750"/>
      <c r="CB88" s="750"/>
      <c r="CC88" s="750"/>
      <c r="CD88" s="750"/>
      <c r="CE88" s="750"/>
      <c r="CF88" s="750"/>
      <c r="CG88" s="750"/>
      <c r="CH88" s="750"/>
      <c r="CI88" s="750"/>
      <c r="CJ88" s="750"/>
      <c r="CK88" s="750"/>
      <c r="CL88" s="750"/>
      <c r="CM88" s="750"/>
      <c r="CN88" s="750"/>
      <c r="CO88" s="750"/>
      <c r="CP88" s="750"/>
      <c r="CQ88" s="750"/>
      <c r="CR88" s="750"/>
      <c r="CS88" s="750"/>
      <c r="CT88" s="750"/>
      <c r="CU88" s="750"/>
      <c r="CV88" s="750"/>
      <c r="CW88" s="750"/>
      <c r="CX88" s="750"/>
      <c r="CY88" s="750"/>
      <c r="CZ88" s="750"/>
      <c r="DA88" s="750"/>
      <c r="DB88" s="750"/>
      <c r="DC88" s="750"/>
      <c r="DD88" s="750"/>
      <c r="DE88" s="750"/>
      <c r="DF88" s="750"/>
      <c r="DG88" s="750"/>
      <c r="DH88" s="750"/>
      <c r="DI88" s="750"/>
      <c r="DJ88" s="750"/>
      <c r="DK88" s="750"/>
      <c r="DL88" s="750"/>
      <c r="DM88" s="750"/>
      <c r="DN88" s="750"/>
      <c r="DO88" s="750"/>
      <c r="DP88" s="750"/>
      <c r="DQ88" s="750"/>
      <c r="DR88" s="750"/>
      <c r="DS88" s="750"/>
      <c r="DT88" s="750"/>
      <c r="DU88" s="750"/>
      <c r="DV88" s="750"/>
      <c r="DW88" s="750"/>
    </row>
    <row r="89" spans="1:127">
      <c r="A89" s="752"/>
      <c r="B89" s="752"/>
      <c r="C89" s="791"/>
      <c r="D89" s="750"/>
      <c r="E89" s="752"/>
      <c r="F89" s="792"/>
      <c r="G89" s="750"/>
      <c r="H89" s="792"/>
      <c r="I89" s="750"/>
      <c r="J89" s="750"/>
      <c r="K89" s="752"/>
      <c r="L89" s="752"/>
      <c r="M89" s="750"/>
      <c r="O89" s="750"/>
      <c r="P89" s="750"/>
      <c r="Q89" s="750"/>
      <c r="R89" s="750"/>
      <c r="S89" s="752"/>
      <c r="T89" s="752"/>
      <c r="U89" s="750"/>
      <c r="V89" s="750"/>
      <c r="W89" s="750"/>
      <c r="X89" s="750"/>
      <c r="Y89" s="750"/>
      <c r="Z89" s="791"/>
      <c r="AA89" s="791"/>
      <c r="AB89" s="750"/>
      <c r="AC89" s="752"/>
      <c r="AD89" s="752"/>
      <c r="AE89" s="752"/>
      <c r="AF89" s="750"/>
      <c r="AG89" s="750"/>
      <c r="AH89" s="750"/>
      <c r="AI89" s="750"/>
      <c r="AJ89" s="750"/>
      <c r="AK89" s="750"/>
      <c r="AL89" s="750"/>
      <c r="AM89" s="752"/>
      <c r="AN89" s="752"/>
      <c r="AO89" s="792"/>
      <c r="AP89" s="752"/>
      <c r="AQ89" s="752"/>
      <c r="AR89" s="750"/>
      <c r="AS89" s="750"/>
      <c r="AT89" s="750"/>
      <c r="AU89" s="752"/>
      <c r="AV89" s="752"/>
      <c r="AW89" s="750"/>
      <c r="AX89" s="750"/>
      <c r="AY89" s="750"/>
      <c r="AZ89" s="750"/>
      <c r="BA89" s="792"/>
      <c r="BB89" s="750"/>
      <c r="BC89" s="750"/>
      <c r="BD89" s="750"/>
      <c r="BE89" s="750"/>
      <c r="BF89" s="750"/>
      <c r="BG89" s="750"/>
      <c r="BH89" s="750"/>
      <c r="BI89" s="750"/>
      <c r="BJ89" s="750"/>
      <c r="BK89" s="750"/>
      <c r="BL89" s="750"/>
      <c r="BM89" s="750"/>
      <c r="BN89" s="750"/>
      <c r="BO89" s="750"/>
      <c r="BP89" s="750"/>
      <c r="BQ89" s="750"/>
      <c r="BR89" s="750"/>
      <c r="BS89" s="750"/>
      <c r="BT89" s="750"/>
      <c r="BU89" s="750"/>
      <c r="BV89" s="750"/>
      <c r="BW89" s="750"/>
      <c r="BX89" s="750"/>
      <c r="BY89" s="750"/>
      <c r="BZ89" s="750"/>
      <c r="CA89" s="750"/>
      <c r="CB89" s="750"/>
      <c r="CC89" s="750"/>
      <c r="CD89" s="750"/>
      <c r="CE89" s="750"/>
      <c r="CF89" s="750"/>
      <c r="CG89" s="750"/>
      <c r="CH89" s="750"/>
      <c r="CI89" s="750"/>
      <c r="CJ89" s="750"/>
      <c r="CK89" s="750"/>
      <c r="CL89" s="750"/>
      <c r="CM89" s="750"/>
      <c r="CN89" s="750"/>
      <c r="CO89" s="750"/>
      <c r="CP89" s="750"/>
      <c r="CQ89" s="750"/>
      <c r="CR89" s="750"/>
      <c r="CS89" s="750"/>
      <c r="CT89" s="750"/>
      <c r="CU89" s="750"/>
      <c r="CV89" s="750"/>
      <c r="CW89" s="750"/>
      <c r="CX89" s="750"/>
      <c r="CY89" s="750"/>
      <c r="CZ89" s="750"/>
      <c r="DA89" s="750"/>
      <c r="DB89" s="750"/>
      <c r="DC89" s="750"/>
      <c r="DD89" s="750"/>
      <c r="DE89" s="750"/>
      <c r="DF89" s="750"/>
      <c r="DG89" s="750"/>
      <c r="DH89" s="750"/>
      <c r="DI89" s="750"/>
      <c r="DJ89" s="750"/>
      <c r="DK89" s="750"/>
      <c r="DL89" s="750"/>
      <c r="DM89" s="750"/>
      <c r="DN89" s="750"/>
      <c r="DO89" s="750"/>
      <c r="DP89" s="750"/>
      <c r="DQ89" s="750"/>
      <c r="DR89" s="750"/>
      <c r="DS89" s="750"/>
      <c r="DT89" s="750"/>
      <c r="DU89" s="750"/>
      <c r="DV89" s="750"/>
      <c r="DW89" s="750"/>
    </row>
    <row r="90" spans="1:127">
      <c r="A90" s="752"/>
      <c r="B90" s="752"/>
      <c r="C90" s="791"/>
      <c r="D90" s="750"/>
      <c r="E90" s="752"/>
      <c r="F90" s="792"/>
      <c r="G90" s="750"/>
      <c r="H90" s="792"/>
      <c r="I90" s="750"/>
      <c r="J90" s="750"/>
      <c r="K90" s="752"/>
      <c r="L90" s="752"/>
      <c r="M90" s="750"/>
      <c r="O90" s="750"/>
      <c r="P90" s="750"/>
      <c r="Q90" s="750"/>
      <c r="R90" s="750"/>
      <c r="S90" s="752"/>
      <c r="T90" s="752"/>
      <c r="U90" s="750"/>
      <c r="V90" s="750"/>
      <c r="W90" s="750"/>
      <c r="X90" s="750"/>
      <c r="Y90" s="750"/>
      <c r="Z90" s="791"/>
      <c r="AA90" s="791"/>
      <c r="AB90" s="750"/>
      <c r="AC90" s="752"/>
      <c r="AD90" s="752"/>
      <c r="AE90" s="752"/>
      <c r="AF90" s="750"/>
      <c r="AG90" s="750"/>
      <c r="AH90" s="750"/>
      <c r="AI90" s="750"/>
      <c r="AJ90" s="750"/>
      <c r="AK90" s="750"/>
      <c r="AL90" s="750"/>
      <c r="AM90" s="752"/>
      <c r="AN90" s="752"/>
      <c r="AO90" s="792"/>
      <c r="AP90" s="752"/>
      <c r="AQ90" s="752"/>
      <c r="AR90" s="750"/>
      <c r="AS90" s="750"/>
      <c r="AT90" s="750"/>
      <c r="AU90" s="752"/>
      <c r="AV90" s="752"/>
      <c r="AW90" s="750"/>
      <c r="AX90" s="750"/>
      <c r="AY90" s="750"/>
      <c r="AZ90" s="750"/>
      <c r="BA90" s="792"/>
      <c r="BB90" s="750"/>
      <c r="BC90" s="750"/>
      <c r="BD90" s="750"/>
      <c r="BE90" s="750"/>
      <c r="BF90" s="750"/>
      <c r="BG90" s="750"/>
      <c r="BH90" s="750"/>
      <c r="BI90" s="750"/>
      <c r="BJ90" s="750"/>
      <c r="BK90" s="750"/>
      <c r="BL90" s="750"/>
      <c r="BM90" s="750"/>
      <c r="BN90" s="750"/>
      <c r="BO90" s="750"/>
      <c r="BP90" s="750"/>
      <c r="BQ90" s="750"/>
      <c r="BR90" s="750"/>
      <c r="BS90" s="750"/>
      <c r="BT90" s="750"/>
      <c r="BU90" s="750"/>
      <c r="BV90" s="750"/>
      <c r="BW90" s="750"/>
      <c r="BX90" s="750"/>
      <c r="BY90" s="750"/>
      <c r="BZ90" s="750"/>
      <c r="CA90" s="750"/>
      <c r="CB90" s="750"/>
      <c r="CC90" s="750"/>
      <c r="CD90" s="750"/>
      <c r="CE90" s="750"/>
      <c r="CF90" s="750"/>
      <c r="CG90" s="750"/>
      <c r="CH90" s="750"/>
      <c r="CI90" s="750"/>
      <c r="CJ90" s="750"/>
      <c r="CK90" s="750"/>
      <c r="CL90" s="750"/>
      <c r="CM90" s="750"/>
      <c r="CN90" s="750"/>
      <c r="CO90" s="750"/>
      <c r="CP90" s="750"/>
      <c r="CQ90" s="750"/>
      <c r="CR90" s="750"/>
      <c r="CS90" s="750"/>
      <c r="CT90" s="750"/>
      <c r="CU90" s="750"/>
      <c r="CV90" s="750"/>
      <c r="CW90" s="750"/>
      <c r="CX90" s="750"/>
      <c r="CY90" s="750"/>
      <c r="CZ90" s="750"/>
      <c r="DA90" s="750"/>
      <c r="DB90" s="750"/>
      <c r="DC90" s="750"/>
      <c r="DD90" s="750"/>
      <c r="DE90" s="750"/>
      <c r="DF90" s="750"/>
      <c r="DG90" s="750"/>
      <c r="DH90" s="750"/>
      <c r="DI90" s="750"/>
      <c r="DJ90" s="750"/>
      <c r="DK90" s="750"/>
      <c r="DL90" s="750"/>
      <c r="DM90" s="750"/>
      <c r="DN90" s="750"/>
      <c r="DO90" s="750"/>
      <c r="DP90" s="750"/>
      <c r="DQ90" s="750"/>
      <c r="DR90" s="750"/>
      <c r="DS90" s="750"/>
      <c r="DT90" s="750"/>
      <c r="DU90" s="750"/>
      <c r="DV90" s="750"/>
      <c r="DW90" s="750"/>
    </row>
    <row r="91" spans="1:127">
      <c r="A91" s="752"/>
      <c r="B91" s="752"/>
      <c r="C91" s="791"/>
      <c r="D91" s="750"/>
      <c r="E91" s="752"/>
      <c r="F91" s="792"/>
      <c r="G91" s="750"/>
      <c r="H91" s="792"/>
      <c r="I91" s="750"/>
      <c r="J91" s="750"/>
      <c r="K91" s="752"/>
      <c r="L91" s="752"/>
      <c r="M91" s="750"/>
      <c r="O91" s="750"/>
      <c r="P91" s="750"/>
      <c r="Q91" s="750"/>
      <c r="R91" s="750"/>
      <c r="S91" s="752"/>
      <c r="T91" s="752"/>
      <c r="U91" s="750"/>
      <c r="V91" s="750"/>
      <c r="W91" s="750"/>
      <c r="X91" s="750"/>
      <c r="Y91" s="750"/>
      <c r="Z91" s="791"/>
      <c r="AA91" s="791"/>
      <c r="AB91" s="750"/>
      <c r="AC91" s="752"/>
      <c r="AD91" s="752"/>
      <c r="AE91" s="752"/>
      <c r="AF91" s="750"/>
      <c r="AG91" s="750"/>
      <c r="AH91" s="750"/>
      <c r="AI91" s="750"/>
      <c r="AJ91" s="750"/>
      <c r="AK91" s="750"/>
      <c r="AL91" s="750"/>
      <c r="AM91" s="752"/>
      <c r="AN91" s="752"/>
      <c r="AO91" s="792"/>
      <c r="AP91" s="752"/>
      <c r="AQ91" s="752"/>
      <c r="AR91" s="750"/>
      <c r="AS91" s="750"/>
      <c r="AT91" s="750"/>
      <c r="AU91" s="752"/>
      <c r="AV91" s="752"/>
      <c r="AW91" s="750"/>
      <c r="AX91" s="750"/>
      <c r="AY91" s="750"/>
      <c r="AZ91" s="750"/>
      <c r="BA91" s="792"/>
      <c r="BB91" s="750"/>
      <c r="BC91" s="750"/>
      <c r="BD91" s="750"/>
      <c r="BE91" s="750"/>
      <c r="BF91" s="750"/>
      <c r="BG91" s="750"/>
      <c r="BH91" s="750"/>
      <c r="BI91" s="750"/>
      <c r="BJ91" s="750"/>
      <c r="BK91" s="750"/>
      <c r="BL91" s="750"/>
      <c r="BM91" s="750"/>
      <c r="BN91" s="750"/>
      <c r="BO91" s="750"/>
      <c r="BP91" s="750"/>
      <c r="BQ91" s="750"/>
      <c r="BR91" s="750"/>
      <c r="BS91" s="750"/>
      <c r="BT91" s="750"/>
      <c r="BU91" s="750"/>
      <c r="BV91" s="750"/>
      <c r="BW91" s="750"/>
      <c r="BX91" s="750"/>
      <c r="BY91" s="750"/>
      <c r="BZ91" s="750"/>
      <c r="CA91" s="750"/>
      <c r="CB91" s="750"/>
      <c r="CC91" s="750"/>
      <c r="CD91" s="750"/>
      <c r="CE91" s="750"/>
      <c r="CF91" s="750"/>
      <c r="CG91" s="750"/>
      <c r="CH91" s="750"/>
      <c r="CI91" s="750"/>
      <c r="CJ91" s="750"/>
      <c r="CK91" s="750"/>
      <c r="CL91" s="750"/>
      <c r="CM91" s="750"/>
      <c r="CN91" s="750"/>
      <c r="CO91" s="750"/>
      <c r="CP91" s="750"/>
      <c r="CQ91" s="750"/>
      <c r="CR91" s="750"/>
      <c r="CS91" s="750"/>
      <c r="CT91" s="750"/>
      <c r="CU91" s="750"/>
      <c r="CV91" s="750"/>
      <c r="CW91" s="750"/>
      <c r="CX91" s="750"/>
      <c r="CY91" s="750"/>
      <c r="CZ91" s="750"/>
      <c r="DA91" s="750"/>
      <c r="DB91" s="750"/>
      <c r="DC91" s="750"/>
      <c r="DD91" s="750"/>
      <c r="DE91" s="750"/>
      <c r="DF91" s="750"/>
      <c r="DG91" s="750"/>
      <c r="DH91" s="750"/>
      <c r="DI91" s="750"/>
      <c r="DJ91" s="750"/>
      <c r="DK91" s="750"/>
      <c r="DL91" s="750"/>
      <c r="DM91" s="750"/>
      <c r="DN91" s="750"/>
      <c r="DO91" s="750"/>
      <c r="DP91" s="750"/>
      <c r="DQ91" s="750"/>
      <c r="DR91" s="750"/>
      <c r="DS91" s="750"/>
      <c r="DT91" s="750"/>
      <c r="DU91" s="750"/>
      <c r="DV91" s="750"/>
      <c r="DW91" s="750"/>
    </row>
    <row r="92" spans="1:127">
      <c r="A92" s="752"/>
      <c r="B92" s="752"/>
      <c r="C92" s="791"/>
      <c r="D92" s="750"/>
      <c r="E92" s="752"/>
      <c r="F92" s="792"/>
      <c r="G92" s="750"/>
      <c r="H92" s="792"/>
      <c r="I92" s="750"/>
      <c r="J92" s="750"/>
      <c r="K92" s="752"/>
      <c r="L92" s="752"/>
      <c r="M92" s="750"/>
      <c r="O92" s="750"/>
      <c r="P92" s="750"/>
      <c r="Q92" s="750"/>
      <c r="R92" s="750"/>
      <c r="S92" s="752"/>
      <c r="T92" s="752"/>
      <c r="U92" s="750"/>
      <c r="V92" s="750"/>
      <c r="W92" s="750"/>
      <c r="X92" s="750"/>
      <c r="Y92" s="750"/>
      <c r="Z92" s="791"/>
      <c r="AA92" s="791"/>
      <c r="AB92" s="750"/>
      <c r="AC92" s="752"/>
      <c r="AD92" s="752"/>
      <c r="AE92" s="752"/>
      <c r="AF92" s="750"/>
      <c r="AG92" s="750"/>
      <c r="AH92" s="750"/>
      <c r="AI92" s="750"/>
      <c r="AJ92" s="750"/>
      <c r="AK92" s="750"/>
      <c r="AL92" s="750"/>
      <c r="AM92" s="752"/>
      <c r="AN92" s="752"/>
      <c r="AO92" s="792"/>
      <c r="AP92" s="752"/>
      <c r="AQ92" s="752"/>
      <c r="AR92" s="750"/>
      <c r="AS92" s="750"/>
      <c r="AT92" s="750"/>
      <c r="AU92" s="752"/>
      <c r="AV92" s="752"/>
      <c r="AW92" s="750"/>
      <c r="AX92" s="750"/>
      <c r="AY92" s="750"/>
      <c r="AZ92" s="750"/>
      <c r="BA92" s="792"/>
      <c r="BB92" s="750"/>
      <c r="BC92" s="750"/>
      <c r="BD92" s="750"/>
      <c r="BE92" s="750"/>
      <c r="BF92" s="750"/>
      <c r="BG92" s="750"/>
      <c r="BH92" s="750"/>
      <c r="BI92" s="750"/>
      <c r="BJ92" s="750"/>
      <c r="BK92" s="750"/>
      <c r="BL92" s="750"/>
      <c r="BM92" s="750"/>
      <c r="BN92" s="750"/>
      <c r="BO92" s="750"/>
      <c r="BP92" s="750"/>
      <c r="BQ92" s="750"/>
      <c r="BR92" s="750"/>
      <c r="BS92" s="750"/>
      <c r="BT92" s="750"/>
      <c r="BU92" s="750"/>
      <c r="BV92" s="750"/>
      <c r="BW92" s="750"/>
      <c r="BX92" s="750"/>
      <c r="BY92" s="750"/>
      <c r="BZ92" s="750"/>
      <c r="CA92" s="750"/>
      <c r="CB92" s="750"/>
      <c r="CC92" s="750"/>
      <c r="CD92" s="750"/>
      <c r="CE92" s="750"/>
      <c r="CF92" s="750"/>
      <c r="CG92" s="750"/>
      <c r="CH92" s="750"/>
      <c r="CI92" s="750"/>
      <c r="CJ92" s="750"/>
      <c r="CK92" s="750"/>
      <c r="CL92" s="750"/>
      <c r="CM92" s="750"/>
      <c r="CN92" s="750"/>
      <c r="CO92" s="750"/>
      <c r="CP92" s="750"/>
      <c r="CQ92" s="750"/>
      <c r="CR92" s="750"/>
      <c r="CS92" s="750"/>
      <c r="CT92" s="750"/>
      <c r="CU92" s="750"/>
      <c r="CV92" s="750"/>
      <c r="CW92" s="750"/>
      <c r="CX92" s="750"/>
      <c r="CY92" s="750"/>
      <c r="CZ92" s="750"/>
      <c r="DA92" s="750"/>
      <c r="DB92" s="750"/>
      <c r="DC92" s="750"/>
      <c r="DD92" s="750"/>
      <c r="DE92" s="750"/>
      <c r="DF92" s="750"/>
      <c r="DG92" s="750"/>
      <c r="DH92" s="750"/>
      <c r="DI92" s="750"/>
      <c r="DJ92" s="750"/>
      <c r="DK92" s="750"/>
      <c r="DL92" s="750"/>
      <c r="DM92" s="750"/>
      <c r="DN92" s="750"/>
      <c r="DO92" s="750"/>
      <c r="DP92" s="750"/>
      <c r="DQ92" s="750"/>
      <c r="DR92" s="750"/>
      <c r="DS92" s="750"/>
      <c r="DT92" s="750"/>
      <c r="DU92" s="750"/>
      <c r="DV92" s="750"/>
      <c r="DW92" s="750"/>
    </row>
    <row r="93" spans="1:127">
      <c r="A93" s="752"/>
      <c r="B93" s="752"/>
      <c r="C93" s="791"/>
      <c r="D93" s="750"/>
      <c r="E93" s="752"/>
      <c r="F93" s="792"/>
      <c r="G93" s="750"/>
      <c r="H93" s="792"/>
      <c r="I93" s="750"/>
      <c r="J93" s="750"/>
      <c r="K93" s="752"/>
      <c r="L93" s="752"/>
      <c r="M93" s="750"/>
      <c r="O93" s="750"/>
      <c r="P93" s="750"/>
      <c r="Q93" s="750"/>
      <c r="R93" s="750"/>
      <c r="S93" s="752"/>
      <c r="T93" s="752"/>
      <c r="U93" s="750"/>
      <c r="V93" s="750"/>
      <c r="W93" s="750"/>
      <c r="X93" s="750"/>
      <c r="Y93" s="750"/>
      <c r="Z93" s="791"/>
      <c r="AA93" s="791"/>
      <c r="AB93" s="750"/>
      <c r="AC93" s="752"/>
      <c r="AD93" s="752"/>
      <c r="AE93" s="752"/>
      <c r="AF93" s="750"/>
      <c r="AG93" s="750"/>
      <c r="AH93" s="750"/>
      <c r="AI93" s="750"/>
      <c r="AJ93" s="750"/>
      <c r="AK93" s="750"/>
      <c r="AL93" s="750"/>
      <c r="AM93" s="752"/>
      <c r="AN93" s="752"/>
      <c r="AO93" s="792"/>
      <c r="AP93" s="752"/>
      <c r="AQ93" s="752"/>
      <c r="AR93" s="750"/>
      <c r="AS93" s="750"/>
      <c r="AT93" s="750"/>
      <c r="AU93" s="752"/>
      <c r="AV93" s="752"/>
      <c r="AW93" s="750"/>
      <c r="AX93" s="750"/>
      <c r="AY93" s="750"/>
      <c r="AZ93" s="750"/>
      <c r="BA93" s="792"/>
      <c r="BB93" s="750"/>
      <c r="BC93" s="750"/>
      <c r="BD93" s="750"/>
      <c r="BE93" s="750"/>
      <c r="BF93" s="750"/>
      <c r="BG93" s="750"/>
      <c r="BH93" s="750"/>
      <c r="BI93" s="750"/>
      <c r="BJ93" s="750"/>
      <c r="BK93" s="750"/>
      <c r="BL93" s="750"/>
      <c r="BM93" s="750"/>
      <c r="BN93" s="750"/>
      <c r="BO93" s="750"/>
      <c r="BP93" s="750"/>
      <c r="BQ93" s="750"/>
      <c r="BR93" s="750"/>
      <c r="BS93" s="750"/>
      <c r="BT93" s="750"/>
      <c r="BU93" s="750"/>
      <c r="BV93" s="750"/>
      <c r="BW93" s="750"/>
      <c r="BX93" s="750"/>
      <c r="BY93" s="750"/>
      <c r="BZ93" s="750"/>
      <c r="CA93" s="750"/>
      <c r="CB93" s="750"/>
      <c r="CC93" s="750"/>
      <c r="CD93" s="750"/>
      <c r="CE93" s="750"/>
      <c r="CF93" s="750"/>
      <c r="CG93" s="750"/>
      <c r="CH93" s="750"/>
      <c r="CI93" s="750"/>
      <c r="CJ93" s="750"/>
      <c r="CK93" s="750"/>
      <c r="CL93" s="750"/>
      <c r="CM93" s="750"/>
      <c r="CN93" s="750"/>
      <c r="CO93" s="750"/>
      <c r="CP93" s="750"/>
      <c r="CQ93" s="750"/>
      <c r="CR93" s="750"/>
      <c r="CS93" s="750"/>
      <c r="CT93" s="750"/>
      <c r="CU93" s="750"/>
      <c r="CV93" s="750"/>
      <c r="CW93" s="750"/>
      <c r="CX93" s="750"/>
      <c r="CY93" s="750"/>
      <c r="CZ93" s="750"/>
      <c r="DA93" s="750"/>
      <c r="DB93" s="750"/>
      <c r="DC93" s="750"/>
      <c r="DD93" s="750"/>
      <c r="DE93" s="750"/>
      <c r="DF93" s="750"/>
      <c r="DG93" s="750"/>
      <c r="DH93" s="750"/>
      <c r="DI93" s="750"/>
      <c r="DJ93" s="750"/>
      <c r="DK93" s="750"/>
      <c r="DL93" s="750"/>
      <c r="DM93" s="750"/>
      <c r="DN93" s="750"/>
      <c r="DO93" s="750"/>
      <c r="DP93" s="750"/>
      <c r="DQ93" s="750"/>
      <c r="DR93" s="750"/>
      <c r="DS93" s="750"/>
      <c r="DT93" s="750"/>
      <c r="DU93" s="750"/>
      <c r="DV93" s="750"/>
      <c r="DW93" s="750"/>
    </row>
    <row r="94" spans="1:127">
      <c r="A94" s="752"/>
      <c r="B94" s="752"/>
      <c r="C94" s="791"/>
      <c r="D94" s="750"/>
      <c r="E94" s="752"/>
      <c r="F94" s="792"/>
      <c r="G94" s="750"/>
      <c r="H94" s="792"/>
      <c r="I94" s="750"/>
      <c r="J94" s="750"/>
      <c r="K94" s="752"/>
      <c r="L94" s="752"/>
      <c r="M94" s="750"/>
      <c r="O94" s="750"/>
      <c r="P94" s="750"/>
      <c r="Q94" s="750"/>
      <c r="R94" s="750"/>
      <c r="S94" s="752"/>
      <c r="T94" s="752"/>
      <c r="U94" s="750"/>
      <c r="V94" s="750"/>
      <c r="W94" s="750"/>
      <c r="X94" s="750"/>
      <c r="Y94" s="750"/>
      <c r="Z94" s="791"/>
      <c r="AA94" s="791"/>
      <c r="AB94" s="750"/>
      <c r="AC94" s="752"/>
      <c r="AD94" s="752"/>
      <c r="AE94" s="752"/>
      <c r="AF94" s="750"/>
      <c r="AG94" s="750"/>
      <c r="AH94" s="750"/>
      <c r="AI94" s="750"/>
      <c r="AJ94" s="750"/>
      <c r="AK94" s="750"/>
      <c r="AL94" s="750"/>
      <c r="AM94" s="752"/>
      <c r="AN94" s="752"/>
      <c r="AO94" s="792"/>
      <c r="AP94" s="752"/>
      <c r="AQ94" s="752"/>
      <c r="AR94" s="750"/>
      <c r="AS94" s="750"/>
      <c r="AT94" s="750"/>
      <c r="AU94" s="752"/>
      <c r="AV94" s="752"/>
      <c r="AW94" s="750"/>
      <c r="AX94" s="750"/>
      <c r="AY94" s="750"/>
      <c r="AZ94" s="750"/>
      <c r="BA94" s="792"/>
      <c r="BB94" s="750"/>
      <c r="BC94" s="750"/>
      <c r="BD94" s="750"/>
      <c r="BE94" s="750"/>
      <c r="BF94" s="750"/>
      <c r="BG94" s="750"/>
      <c r="BH94" s="750"/>
      <c r="BI94" s="750"/>
      <c r="BJ94" s="750"/>
      <c r="BK94" s="750"/>
      <c r="BL94" s="750"/>
      <c r="BM94" s="750"/>
      <c r="BN94" s="750"/>
      <c r="BO94" s="750"/>
      <c r="BP94" s="750"/>
      <c r="BQ94" s="750"/>
      <c r="BR94" s="750"/>
      <c r="BS94" s="750"/>
      <c r="BT94" s="750"/>
      <c r="BU94" s="750"/>
      <c r="BV94" s="750"/>
      <c r="BW94" s="750"/>
      <c r="BX94" s="750"/>
      <c r="BY94" s="750"/>
      <c r="BZ94" s="750"/>
      <c r="CA94" s="750"/>
      <c r="CB94" s="750"/>
      <c r="CC94" s="750"/>
      <c r="CD94" s="750"/>
      <c r="CE94" s="750"/>
      <c r="CF94" s="750"/>
      <c r="CG94" s="750"/>
      <c r="CH94" s="750"/>
      <c r="CI94" s="750"/>
      <c r="CJ94" s="750"/>
      <c r="CK94" s="750"/>
      <c r="CL94" s="750"/>
      <c r="CM94" s="750"/>
      <c r="CN94" s="750"/>
      <c r="CO94" s="750"/>
      <c r="CP94" s="750"/>
      <c r="CQ94" s="750"/>
      <c r="CR94" s="750"/>
      <c r="CS94" s="750"/>
      <c r="CT94" s="750"/>
      <c r="CU94" s="750"/>
      <c r="CV94" s="750"/>
      <c r="CW94" s="750"/>
      <c r="CX94" s="750"/>
      <c r="CY94" s="750"/>
      <c r="CZ94" s="750"/>
      <c r="DA94" s="750"/>
      <c r="DB94" s="750"/>
      <c r="DC94" s="750"/>
      <c r="DD94" s="750"/>
      <c r="DE94" s="750"/>
      <c r="DF94" s="750"/>
      <c r="DG94" s="750"/>
      <c r="DH94" s="750"/>
      <c r="DI94" s="750"/>
      <c r="DJ94" s="750"/>
      <c r="DK94" s="750"/>
      <c r="DL94" s="750"/>
      <c r="DM94" s="750"/>
      <c r="DN94" s="750"/>
      <c r="DO94" s="750"/>
      <c r="DP94" s="750"/>
      <c r="DQ94" s="750"/>
      <c r="DR94" s="750"/>
      <c r="DS94" s="750"/>
      <c r="DT94" s="750"/>
      <c r="DU94" s="750"/>
      <c r="DV94" s="750"/>
      <c r="DW94" s="750"/>
    </row>
    <row r="95" spans="1:127">
      <c r="A95" s="752"/>
      <c r="B95" s="752"/>
      <c r="C95" s="791"/>
      <c r="D95" s="750"/>
      <c r="E95" s="752"/>
      <c r="F95" s="792"/>
      <c r="G95" s="750"/>
      <c r="H95" s="792"/>
      <c r="I95" s="750"/>
      <c r="J95" s="750"/>
      <c r="K95" s="752"/>
      <c r="L95" s="752"/>
      <c r="M95" s="750"/>
      <c r="O95" s="750"/>
      <c r="P95" s="750"/>
      <c r="Q95" s="750"/>
      <c r="R95" s="750"/>
      <c r="S95" s="752"/>
      <c r="T95" s="752"/>
      <c r="U95" s="750"/>
      <c r="V95" s="750"/>
      <c r="W95" s="750"/>
      <c r="X95" s="750"/>
      <c r="Y95" s="750"/>
      <c r="Z95" s="791"/>
      <c r="AA95" s="791"/>
      <c r="AB95" s="750"/>
      <c r="AC95" s="752"/>
      <c r="AD95" s="752"/>
      <c r="AE95" s="752"/>
      <c r="AF95" s="750"/>
      <c r="AG95" s="750"/>
      <c r="AH95" s="750"/>
      <c r="AI95" s="750"/>
      <c r="AJ95" s="750"/>
      <c r="AK95" s="750"/>
      <c r="AL95" s="750"/>
      <c r="AM95" s="752"/>
      <c r="AN95" s="752"/>
      <c r="AO95" s="792"/>
      <c r="AP95" s="752"/>
      <c r="AQ95" s="752"/>
      <c r="AR95" s="750"/>
      <c r="AS95" s="750"/>
      <c r="AT95" s="750"/>
      <c r="AU95" s="752"/>
      <c r="AV95" s="752"/>
      <c r="AW95" s="750"/>
      <c r="AX95" s="750"/>
      <c r="AY95" s="750"/>
      <c r="AZ95" s="750"/>
      <c r="BA95" s="792"/>
      <c r="BB95" s="750"/>
      <c r="BC95" s="750"/>
      <c r="BD95" s="750"/>
      <c r="BE95" s="750"/>
      <c r="BF95" s="750"/>
      <c r="BG95" s="750"/>
      <c r="BH95" s="750"/>
      <c r="BI95" s="750"/>
      <c r="BJ95" s="750"/>
      <c r="BK95" s="750"/>
      <c r="BL95" s="750"/>
      <c r="BM95" s="750"/>
      <c r="BN95" s="750"/>
      <c r="BO95" s="750"/>
      <c r="BP95" s="750"/>
      <c r="BQ95" s="750"/>
      <c r="BR95" s="750"/>
      <c r="BS95" s="750"/>
      <c r="BT95" s="750"/>
      <c r="BU95" s="750"/>
      <c r="BV95" s="750"/>
      <c r="BW95" s="750"/>
      <c r="BX95" s="750"/>
      <c r="BY95" s="750"/>
      <c r="BZ95" s="750"/>
      <c r="CA95" s="750"/>
      <c r="CB95" s="750"/>
      <c r="CC95" s="750"/>
      <c r="CD95" s="750"/>
      <c r="CE95" s="750"/>
      <c r="CF95" s="750"/>
      <c r="CG95" s="750"/>
      <c r="CH95" s="750"/>
      <c r="CI95" s="750"/>
      <c r="CJ95" s="750"/>
      <c r="CK95" s="750"/>
      <c r="CL95" s="750"/>
      <c r="CM95" s="750"/>
      <c r="CN95" s="750"/>
      <c r="CO95" s="750"/>
      <c r="CP95" s="750"/>
      <c r="CQ95" s="750"/>
      <c r="CR95" s="750"/>
      <c r="CS95" s="750"/>
      <c r="CT95" s="750"/>
      <c r="CU95" s="750"/>
      <c r="CV95" s="750"/>
      <c r="CW95" s="750"/>
      <c r="CX95" s="750"/>
      <c r="CY95" s="750"/>
      <c r="CZ95" s="750"/>
      <c r="DA95" s="750"/>
      <c r="DB95" s="750"/>
      <c r="DC95" s="750"/>
      <c r="DD95" s="750"/>
      <c r="DE95" s="750"/>
      <c r="DF95" s="750"/>
      <c r="DG95" s="750"/>
      <c r="DH95" s="750"/>
      <c r="DI95" s="750"/>
      <c r="DJ95" s="750"/>
      <c r="DK95" s="750"/>
      <c r="DL95" s="750"/>
      <c r="DM95" s="750"/>
      <c r="DN95" s="750"/>
      <c r="DO95" s="750"/>
      <c r="DP95" s="750"/>
      <c r="DQ95" s="750"/>
      <c r="DR95" s="750"/>
      <c r="DS95" s="750"/>
      <c r="DT95" s="750"/>
      <c r="DU95" s="750"/>
      <c r="DV95" s="750"/>
      <c r="DW95" s="750"/>
    </row>
    <row r="96" spans="1:127">
      <c r="A96" s="752"/>
      <c r="B96" s="752"/>
      <c r="C96" s="791"/>
      <c r="D96" s="750"/>
      <c r="E96" s="752"/>
      <c r="F96" s="792"/>
      <c r="G96" s="750"/>
      <c r="H96" s="792"/>
      <c r="I96" s="750"/>
      <c r="J96" s="750"/>
      <c r="K96" s="752"/>
      <c r="L96" s="752"/>
      <c r="M96" s="750"/>
      <c r="O96" s="750"/>
      <c r="P96" s="750"/>
      <c r="Q96" s="750"/>
      <c r="R96" s="750"/>
      <c r="S96" s="752"/>
      <c r="T96" s="752"/>
      <c r="U96" s="750"/>
      <c r="V96" s="750"/>
      <c r="W96" s="750"/>
      <c r="X96" s="750"/>
      <c r="Y96" s="750"/>
      <c r="Z96" s="791"/>
      <c r="AA96" s="791"/>
      <c r="AB96" s="750"/>
      <c r="AC96" s="752"/>
      <c r="AD96" s="752"/>
      <c r="AE96" s="752"/>
      <c r="AF96" s="750"/>
      <c r="AG96" s="750"/>
      <c r="AH96" s="750"/>
      <c r="AI96" s="750"/>
      <c r="AJ96" s="750"/>
      <c r="AK96" s="750"/>
      <c r="AL96" s="750"/>
      <c r="AM96" s="752"/>
      <c r="AN96" s="752"/>
      <c r="AO96" s="792"/>
      <c r="AP96" s="752"/>
      <c r="AQ96" s="752"/>
      <c r="AR96" s="750"/>
      <c r="AS96" s="750"/>
      <c r="AT96" s="750"/>
      <c r="AU96" s="752"/>
      <c r="AV96" s="752"/>
      <c r="AW96" s="750"/>
      <c r="AX96" s="750"/>
      <c r="AY96" s="750"/>
      <c r="AZ96" s="750"/>
      <c r="BA96" s="792"/>
      <c r="BB96" s="750"/>
      <c r="BC96" s="750"/>
      <c r="BD96" s="750"/>
      <c r="BE96" s="750"/>
      <c r="BF96" s="750"/>
      <c r="BG96" s="750"/>
      <c r="BH96" s="750"/>
      <c r="BI96" s="750"/>
      <c r="BJ96" s="750"/>
      <c r="BK96" s="750"/>
      <c r="BL96" s="750"/>
      <c r="BM96" s="750"/>
      <c r="BN96" s="750"/>
      <c r="BO96" s="750"/>
      <c r="BP96" s="750"/>
      <c r="BQ96" s="750"/>
      <c r="BR96" s="750"/>
      <c r="BS96" s="750"/>
      <c r="BT96" s="750"/>
      <c r="BU96" s="750"/>
      <c r="BV96" s="750"/>
      <c r="BW96" s="750"/>
      <c r="BX96" s="750"/>
      <c r="BY96" s="750"/>
      <c r="BZ96" s="750"/>
      <c r="CA96" s="750"/>
      <c r="CB96" s="750"/>
      <c r="CC96" s="750"/>
      <c r="CD96" s="750"/>
      <c r="CE96" s="750"/>
      <c r="CF96" s="750"/>
      <c r="CG96" s="750"/>
      <c r="CH96" s="750"/>
      <c r="CI96" s="750"/>
      <c r="CJ96" s="750"/>
      <c r="CK96" s="750"/>
      <c r="CL96" s="750"/>
      <c r="CM96" s="750"/>
      <c r="CN96" s="750"/>
      <c r="CO96" s="750"/>
      <c r="CP96" s="750"/>
      <c r="CQ96" s="750"/>
      <c r="CR96" s="750"/>
      <c r="CS96" s="750"/>
      <c r="CT96" s="750"/>
      <c r="CU96" s="750"/>
      <c r="CV96" s="750"/>
      <c r="CW96" s="750"/>
      <c r="CX96" s="750"/>
      <c r="CY96" s="750"/>
      <c r="CZ96" s="750"/>
      <c r="DA96" s="750"/>
      <c r="DB96" s="750"/>
      <c r="DC96" s="750"/>
      <c r="DD96" s="750"/>
      <c r="DE96" s="750"/>
      <c r="DF96" s="750"/>
      <c r="DG96" s="750"/>
      <c r="DH96" s="750"/>
      <c r="DI96" s="750"/>
      <c r="DJ96" s="750"/>
      <c r="DK96" s="750"/>
      <c r="DL96" s="750"/>
      <c r="DM96" s="750"/>
      <c r="DN96" s="750"/>
      <c r="DO96" s="750"/>
      <c r="DP96" s="750"/>
      <c r="DQ96" s="750"/>
      <c r="DR96" s="750"/>
      <c r="DS96" s="750"/>
      <c r="DT96" s="750"/>
      <c r="DU96" s="750"/>
      <c r="DV96" s="750"/>
      <c r="DW96" s="750"/>
    </row>
    <row r="97" spans="1:127">
      <c r="A97" s="752"/>
      <c r="B97" s="752"/>
      <c r="C97" s="791"/>
      <c r="D97" s="750"/>
      <c r="E97" s="752"/>
      <c r="F97" s="792"/>
      <c r="G97" s="750"/>
      <c r="H97" s="792"/>
      <c r="I97" s="750"/>
      <c r="J97" s="750"/>
      <c r="K97" s="752"/>
      <c r="L97" s="752"/>
      <c r="M97" s="750"/>
      <c r="O97" s="750"/>
      <c r="P97" s="750"/>
      <c r="Q97" s="750"/>
      <c r="R97" s="750"/>
      <c r="S97" s="752"/>
      <c r="T97" s="752"/>
      <c r="U97" s="750"/>
      <c r="V97" s="750"/>
      <c r="W97" s="750"/>
      <c r="X97" s="750"/>
      <c r="Y97" s="750"/>
      <c r="Z97" s="791"/>
      <c r="AA97" s="791"/>
      <c r="AB97" s="750"/>
      <c r="AC97" s="752"/>
      <c r="AD97" s="752"/>
      <c r="AE97" s="752"/>
      <c r="AF97" s="750"/>
      <c r="AG97" s="750"/>
      <c r="AH97" s="750"/>
      <c r="AI97" s="750"/>
      <c r="AJ97" s="750"/>
      <c r="AK97" s="750"/>
      <c r="AL97" s="750"/>
      <c r="AM97" s="752"/>
      <c r="AN97" s="752"/>
      <c r="AO97" s="792"/>
      <c r="AP97" s="752"/>
      <c r="AQ97" s="752"/>
      <c r="AR97" s="750"/>
      <c r="AS97" s="750"/>
      <c r="AT97" s="750"/>
      <c r="AU97" s="752"/>
      <c r="AV97" s="752"/>
      <c r="AW97" s="750"/>
      <c r="AX97" s="750"/>
      <c r="AY97" s="750"/>
      <c r="AZ97" s="750"/>
      <c r="BA97" s="792"/>
      <c r="BB97" s="750"/>
      <c r="BC97" s="750"/>
      <c r="BD97" s="750"/>
      <c r="BE97" s="750"/>
      <c r="BF97" s="750"/>
      <c r="BG97" s="750"/>
      <c r="BH97" s="750"/>
      <c r="BI97" s="750"/>
      <c r="BJ97" s="750"/>
      <c r="BK97" s="750"/>
      <c r="BL97" s="750"/>
      <c r="BM97" s="750"/>
      <c r="BN97" s="750"/>
      <c r="BO97" s="750"/>
      <c r="BP97" s="750"/>
      <c r="BQ97" s="750"/>
      <c r="BR97" s="750"/>
      <c r="BS97" s="750"/>
      <c r="BT97" s="750"/>
      <c r="BU97" s="750"/>
      <c r="BV97" s="750"/>
      <c r="BW97" s="750"/>
      <c r="BX97" s="750"/>
      <c r="BY97" s="750"/>
      <c r="BZ97" s="750"/>
      <c r="CA97" s="750"/>
      <c r="CB97" s="750"/>
      <c r="CC97" s="750"/>
      <c r="CD97" s="750"/>
      <c r="CE97" s="750"/>
      <c r="CF97" s="750"/>
      <c r="CG97" s="750"/>
      <c r="CH97" s="750"/>
      <c r="CI97" s="750"/>
      <c r="CJ97" s="750"/>
      <c r="CK97" s="750"/>
      <c r="CL97" s="750"/>
      <c r="CM97" s="750"/>
      <c r="CN97" s="750"/>
      <c r="CO97" s="750"/>
      <c r="CP97" s="750"/>
      <c r="CQ97" s="750"/>
      <c r="CR97" s="750"/>
      <c r="CS97" s="750"/>
      <c r="CT97" s="750"/>
      <c r="CU97" s="750"/>
      <c r="CV97" s="750"/>
      <c r="CW97" s="750"/>
      <c r="CX97" s="750"/>
      <c r="CY97" s="750"/>
      <c r="CZ97" s="750"/>
      <c r="DA97" s="750"/>
      <c r="DB97" s="750"/>
      <c r="DC97" s="750"/>
      <c r="DD97" s="750"/>
      <c r="DE97" s="750"/>
      <c r="DF97" s="750"/>
      <c r="DG97" s="750"/>
      <c r="DH97" s="750"/>
      <c r="DI97" s="750"/>
      <c r="DJ97" s="750"/>
      <c r="DK97" s="750"/>
      <c r="DL97" s="750"/>
      <c r="DM97" s="750"/>
      <c r="DN97" s="750"/>
      <c r="DO97" s="750"/>
      <c r="DP97" s="750"/>
      <c r="DQ97" s="750"/>
      <c r="DR97" s="750"/>
      <c r="DS97" s="750"/>
      <c r="DT97" s="750"/>
      <c r="DU97" s="750"/>
      <c r="DV97" s="750"/>
      <c r="DW97" s="750"/>
    </row>
    <row r="98" spans="1:127">
      <c r="A98" s="752"/>
      <c r="B98" s="752"/>
      <c r="C98" s="791"/>
      <c r="D98" s="750"/>
      <c r="E98" s="752"/>
      <c r="F98" s="792"/>
      <c r="G98" s="750"/>
      <c r="H98" s="792"/>
      <c r="I98" s="750"/>
      <c r="J98" s="750"/>
      <c r="K98" s="752"/>
      <c r="L98" s="752"/>
      <c r="M98" s="750"/>
      <c r="O98" s="750"/>
      <c r="P98" s="750"/>
      <c r="Q98" s="750"/>
      <c r="R98" s="750"/>
      <c r="S98" s="752"/>
      <c r="T98" s="752"/>
      <c r="U98" s="750"/>
      <c r="V98" s="750"/>
      <c r="W98" s="750"/>
      <c r="X98" s="750"/>
      <c r="Y98" s="750"/>
      <c r="Z98" s="791"/>
      <c r="AA98" s="791"/>
      <c r="AB98" s="750"/>
      <c r="AC98" s="752"/>
      <c r="AD98" s="752"/>
      <c r="AE98" s="752"/>
      <c r="AF98" s="750"/>
      <c r="AG98" s="750"/>
      <c r="AH98" s="750"/>
      <c r="AI98" s="750"/>
      <c r="AJ98" s="750"/>
      <c r="AK98" s="750"/>
      <c r="AL98" s="750"/>
      <c r="AM98" s="752"/>
      <c r="AN98" s="752"/>
      <c r="AO98" s="792"/>
      <c r="AP98" s="752"/>
      <c r="AQ98" s="752"/>
      <c r="AR98" s="750"/>
      <c r="AS98" s="750"/>
      <c r="AT98" s="750"/>
      <c r="AU98" s="752"/>
      <c r="AV98" s="752"/>
      <c r="AW98" s="750"/>
      <c r="AX98" s="750"/>
      <c r="AY98" s="750"/>
      <c r="AZ98" s="750"/>
      <c r="BA98" s="792"/>
      <c r="BB98" s="750"/>
      <c r="BC98" s="750"/>
      <c r="BD98" s="750"/>
      <c r="BE98" s="750"/>
      <c r="BF98" s="750"/>
      <c r="BG98" s="750"/>
      <c r="BH98" s="750"/>
      <c r="BI98" s="750"/>
      <c r="BJ98" s="750"/>
      <c r="BK98" s="750"/>
      <c r="BL98" s="750"/>
      <c r="BM98" s="750"/>
      <c r="BN98" s="750"/>
      <c r="BO98" s="750"/>
      <c r="BP98" s="750"/>
      <c r="BQ98" s="750"/>
      <c r="BR98" s="750"/>
      <c r="BS98" s="750"/>
      <c r="BT98" s="750"/>
      <c r="BU98" s="750"/>
      <c r="BV98" s="750"/>
      <c r="BW98" s="750"/>
      <c r="BX98" s="750"/>
      <c r="BY98" s="750"/>
      <c r="BZ98" s="750"/>
      <c r="CA98" s="750"/>
      <c r="CB98" s="750"/>
      <c r="CC98" s="750"/>
      <c r="CD98" s="750"/>
      <c r="CE98" s="750"/>
      <c r="CF98" s="750"/>
      <c r="CG98" s="750"/>
      <c r="CH98" s="750"/>
      <c r="CI98" s="750"/>
      <c r="CJ98" s="750"/>
      <c r="CK98" s="750"/>
      <c r="CL98" s="750"/>
      <c r="CM98" s="750"/>
      <c r="CN98" s="750"/>
      <c r="CO98" s="750"/>
      <c r="CP98" s="750"/>
      <c r="CQ98" s="750"/>
      <c r="CR98" s="750"/>
      <c r="CS98" s="750"/>
      <c r="CT98" s="750"/>
      <c r="CU98" s="750"/>
      <c r="CV98" s="750"/>
      <c r="CW98" s="750"/>
      <c r="CX98" s="750"/>
      <c r="CY98" s="750"/>
      <c r="CZ98" s="750"/>
      <c r="DA98" s="750"/>
      <c r="DB98" s="750"/>
      <c r="DC98" s="750"/>
      <c r="DD98" s="750"/>
      <c r="DE98" s="750"/>
      <c r="DF98" s="750"/>
      <c r="DG98" s="750"/>
      <c r="DH98" s="750"/>
      <c r="DI98" s="750"/>
      <c r="DJ98" s="750"/>
      <c r="DK98" s="750"/>
      <c r="DL98" s="750"/>
      <c r="DM98" s="750"/>
      <c r="DN98" s="750"/>
      <c r="DO98" s="750"/>
      <c r="DP98" s="750"/>
      <c r="DQ98" s="750"/>
      <c r="DR98" s="750"/>
      <c r="DS98" s="750"/>
      <c r="DT98" s="750"/>
      <c r="DU98" s="750"/>
      <c r="DV98" s="750"/>
      <c r="DW98" s="750"/>
    </row>
    <row r="99" spans="1:127">
      <c r="A99" s="752"/>
      <c r="B99" s="752"/>
      <c r="C99" s="791"/>
      <c r="D99" s="750"/>
      <c r="E99" s="752"/>
      <c r="F99" s="792"/>
      <c r="G99" s="750"/>
      <c r="H99" s="792"/>
      <c r="I99" s="750"/>
      <c r="J99" s="750"/>
      <c r="K99" s="752"/>
      <c r="L99" s="752"/>
      <c r="M99" s="750"/>
      <c r="O99" s="750"/>
      <c r="P99" s="750"/>
      <c r="Q99" s="750"/>
      <c r="R99" s="750"/>
      <c r="S99" s="752"/>
      <c r="T99" s="752"/>
      <c r="U99" s="750"/>
      <c r="V99" s="750"/>
      <c r="W99" s="750"/>
      <c r="X99" s="750"/>
      <c r="Y99" s="750"/>
      <c r="Z99" s="791"/>
      <c r="AA99" s="791"/>
      <c r="AB99" s="750"/>
      <c r="AC99" s="752"/>
      <c r="AD99" s="752"/>
      <c r="AE99" s="752"/>
      <c r="AF99" s="750"/>
      <c r="AG99" s="750"/>
      <c r="AH99" s="750"/>
      <c r="AI99" s="750"/>
      <c r="AJ99" s="750"/>
      <c r="AK99" s="750"/>
      <c r="AL99" s="750"/>
      <c r="AM99" s="752"/>
      <c r="AN99" s="752"/>
      <c r="AO99" s="792"/>
      <c r="AP99" s="752"/>
      <c r="AQ99" s="752"/>
      <c r="AR99" s="750"/>
      <c r="AS99" s="750"/>
      <c r="AT99" s="750"/>
      <c r="AU99" s="752"/>
      <c r="AV99" s="752"/>
      <c r="AW99" s="750"/>
      <c r="AX99" s="750"/>
      <c r="AY99" s="750"/>
      <c r="AZ99" s="750"/>
      <c r="BA99" s="792"/>
      <c r="BB99" s="750"/>
      <c r="BC99" s="750"/>
      <c r="BD99" s="750"/>
      <c r="BE99" s="750"/>
      <c r="BF99" s="750"/>
      <c r="BG99" s="750"/>
      <c r="BH99" s="750"/>
      <c r="BI99" s="750"/>
      <c r="BJ99" s="750"/>
      <c r="BK99" s="750"/>
      <c r="BL99" s="750"/>
      <c r="BM99" s="750"/>
      <c r="BN99" s="750"/>
      <c r="BO99" s="750"/>
      <c r="BP99" s="750"/>
      <c r="BQ99" s="750"/>
      <c r="BR99" s="750"/>
      <c r="BS99" s="750"/>
      <c r="BT99" s="750"/>
      <c r="BU99" s="750"/>
      <c r="BV99" s="750"/>
      <c r="BW99" s="750"/>
      <c r="BX99" s="750"/>
      <c r="BY99" s="750"/>
      <c r="BZ99" s="750"/>
      <c r="CA99" s="750"/>
      <c r="CB99" s="750"/>
      <c r="CC99" s="750"/>
      <c r="CD99" s="750"/>
      <c r="CE99" s="750"/>
      <c r="CF99" s="750"/>
      <c r="CG99" s="750"/>
      <c r="CH99" s="750"/>
      <c r="CI99" s="750"/>
      <c r="CJ99" s="750"/>
      <c r="CK99" s="750"/>
      <c r="CL99" s="750"/>
      <c r="CM99" s="750"/>
      <c r="CN99" s="750"/>
      <c r="CO99" s="750"/>
      <c r="CP99" s="750"/>
      <c r="CQ99" s="750"/>
      <c r="CR99" s="750"/>
      <c r="CS99" s="750"/>
      <c r="CT99" s="750"/>
      <c r="CU99" s="750"/>
      <c r="CV99" s="750"/>
      <c r="CW99" s="750"/>
      <c r="CX99" s="750"/>
      <c r="CY99" s="750"/>
      <c r="CZ99" s="750"/>
      <c r="DA99" s="750"/>
      <c r="DB99" s="750"/>
      <c r="DC99" s="750"/>
      <c r="DD99" s="750"/>
      <c r="DE99" s="750"/>
      <c r="DF99" s="750"/>
      <c r="DG99" s="750"/>
      <c r="DH99" s="750"/>
      <c r="DI99" s="750"/>
      <c r="DJ99" s="750"/>
      <c r="DK99" s="750"/>
      <c r="DL99" s="750"/>
      <c r="DM99" s="750"/>
      <c r="DN99" s="750"/>
      <c r="DO99" s="750"/>
      <c r="DP99" s="750"/>
      <c r="DQ99" s="750"/>
      <c r="DR99" s="750"/>
      <c r="DS99" s="750"/>
      <c r="DT99" s="750"/>
      <c r="DU99" s="750"/>
      <c r="DV99" s="750"/>
      <c r="DW99" s="750"/>
    </row>
    <row r="100" spans="1:127">
      <c r="A100" s="752"/>
      <c r="B100" s="752"/>
      <c r="C100" s="791"/>
      <c r="D100" s="750"/>
      <c r="E100" s="752"/>
      <c r="F100" s="792"/>
      <c r="G100" s="750"/>
      <c r="H100" s="792"/>
      <c r="I100" s="750"/>
      <c r="J100" s="750"/>
      <c r="K100" s="752"/>
      <c r="L100" s="752"/>
      <c r="M100" s="750"/>
      <c r="O100" s="750"/>
      <c r="P100" s="750"/>
      <c r="Q100" s="750"/>
      <c r="R100" s="750"/>
      <c r="S100" s="752"/>
      <c r="T100" s="752"/>
      <c r="U100" s="750"/>
      <c r="V100" s="750"/>
      <c r="W100" s="750"/>
      <c r="X100" s="750"/>
      <c r="Y100" s="750"/>
      <c r="Z100" s="791"/>
      <c r="AA100" s="791"/>
      <c r="AB100" s="750"/>
      <c r="AC100" s="752"/>
      <c r="AD100" s="752"/>
      <c r="AE100" s="752"/>
      <c r="AF100" s="750"/>
      <c r="AG100" s="750"/>
      <c r="AH100" s="750"/>
      <c r="AI100" s="750"/>
      <c r="AJ100" s="750"/>
      <c r="AK100" s="750"/>
      <c r="AL100" s="750"/>
      <c r="AM100" s="752"/>
      <c r="AN100" s="752"/>
      <c r="AO100" s="792"/>
      <c r="AP100" s="752"/>
      <c r="AQ100" s="752"/>
      <c r="AR100" s="750"/>
      <c r="AS100" s="750"/>
      <c r="AT100" s="750"/>
      <c r="AU100" s="752"/>
      <c r="AV100" s="752"/>
      <c r="AW100" s="750"/>
      <c r="AX100" s="750"/>
      <c r="AY100" s="750"/>
      <c r="AZ100" s="750"/>
      <c r="BA100" s="792"/>
      <c r="BB100" s="750"/>
      <c r="BC100" s="750"/>
      <c r="BD100" s="750"/>
      <c r="BE100" s="750"/>
      <c r="BF100" s="750"/>
      <c r="BG100" s="750"/>
      <c r="BH100" s="750"/>
      <c r="BI100" s="750"/>
      <c r="BJ100" s="750"/>
      <c r="BK100" s="750"/>
      <c r="BL100" s="750"/>
      <c r="BM100" s="750"/>
      <c r="BN100" s="750"/>
      <c r="BO100" s="750"/>
      <c r="BP100" s="750"/>
      <c r="BQ100" s="750"/>
      <c r="BR100" s="750"/>
      <c r="BS100" s="750"/>
      <c r="BT100" s="750"/>
      <c r="BU100" s="750"/>
      <c r="BV100" s="750"/>
      <c r="BW100" s="750"/>
      <c r="BX100" s="750"/>
      <c r="BY100" s="750"/>
      <c r="BZ100" s="750"/>
      <c r="CA100" s="750"/>
      <c r="CB100" s="750"/>
      <c r="CC100" s="750"/>
      <c r="CD100" s="750"/>
      <c r="CE100" s="750"/>
      <c r="CF100" s="750"/>
      <c r="CG100" s="750"/>
      <c r="CH100" s="750"/>
      <c r="CI100" s="750"/>
      <c r="CJ100" s="750"/>
      <c r="CK100" s="750"/>
      <c r="CL100" s="750"/>
      <c r="CM100" s="750"/>
      <c r="CN100" s="750"/>
      <c r="CO100" s="750"/>
      <c r="CP100" s="750"/>
      <c r="CQ100" s="750"/>
      <c r="CR100" s="750"/>
      <c r="CS100" s="750"/>
      <c r="CT100" s="750"/>
      <c r="CU100" s="750"/>
      <c r="CV100" s="750"/>
      <c r="CW100" s="750"/>
      <c r="CX100" s="750"/>
      <c r="CY100" s="750"/>
      <c r="CZ100" s="750"/>
      <c r="DA100" s="750"/>
      <c r="DB100" s="750"/>
      <c r="DC100" s="750"/>
      <c r="DD100" s="750"/>
      <c r="DE100" s="750"/>
      <c r="DF100" s="750"/>
      <c r="DG100" s="750"/>
      <c r="DH100" s="750"/>
      <c r="DI100" s="750"/>
      <c r="DJ100" s="750"/>
      <c r="DK100" s="750"/>
      <c r="DL100" s="750"/>
      <c r="DM100" s="750"/>
      <c r="DN100" s="750"/>
      <c r="DO100" s="750"/>
      <c r="DP100" s="750"/>
      <c r="DQ100" s="750"/>
      <c r="DR100" s="750"/>
      <c r="DS100" s="750"/>
      <c r="DT100" s="750"/>
      <c r="DU100" s="750"/>
      <c r="DV100" s="750"/>
      <c r="DW100" s="750"/>
    </row>
    <row r="101" spans="1:127">
      <c r="A101" s="752"/>
      <c r="B101" s="752"/>
      <c r="C101" s="791"/>
      <c r="D101" s="750"/>
      <c r="E101" s="752"/>
      <c r="F101" s="792"/>
      <c r="G101" s="750"/>
      <c r="H101" s="792"/>
      <c r="I101" s="750"/>
      <c r="J101" s="750"/>
      <c r="K101" s="752"/>
      <c r="L101" s="752"/>
      <c r="M101" s="750"/>
      <c r="O101" s="750"/>
      <c r="P101" s="750"/>
      <c r="Q101" s="750"/>
      <c r="R101" s="750"/>
      <c r="S101" s="752"/>
      <c r="T101" s="752"/>
      <c r="U101" s="750"/>
      <c r="V101" s="750"/>
      <c r="W101" s="750"/>
      <c r="X101" s="750"/>
      <c r="Y101" s="750"/>
      <c r="Z101" s="791"/>
      <c r="AA101" s="791"/>
      <c r="AB101" s="750"/>
      <c r="AC101" s="752"/>
      <c r="AD101" s="752"/>
      <c r="AE101" s="752"/>
      <c r="AF101" s="750"/>
      <c r="AG101" s="750"/>
      <c r="AH101" s="750"/>
      <c r="AI101" s="750"/>
      <c r="AJ101" s="750"/>
      <c r="AK101" s="750"/>
      <c r="AL101" s="750"/>
      <c r="AM101" s="752"/>
      <c r="AN101" s="752"/>
      <c r="AO101" s="792"/>
      <c r="AP101" s="752"/>
      <c r="AQ101" s="752"/>
      <c r="AR101" s="750"/>
      <c r="AS101" s="750"/>
      <c r="AT101" s="750"/>
      <c r="AU101" s="752"/>
      <c r="AV101" s="752"/>
      <c r="AW101" s="750"/>
      <c r="AX101" s="750"/>
      <c r="AY101" s="750"/>
      <c r="AZ101" s="750"/>
      <c r="BA101" s="792"/>
      <c r="BB101" s="750"/>
      <c r="BC101" s="750"/>
      <c r="BD101" s="750"/>
      <c r="BE101" s="750"/>
      <c r="BF101" s="750"/>
      <c r="BG101" s="750"/>
      <c r="BH101" s="750"/>
      <c r="BI101" s="750"/>
      <c r="BJ101" s="750"/>
      <c r="BK101" s="750"/>
      <c r="BL101" s="750"/>
      <c r="BM101" s="750"/>
      <c r="BN101" s="750"/>
      <c r="BO101" s="750"/>
      <c r="BP101" s="750"/>
      <c r="BQ101" s="750"/>
      <c r="BR101" s="750"/>
      <c r="BS101" s="750"/>
      <c r="BT101" s="750"/>
      <c r="BU101" s="750"/>
      <c r="BV101" s="750"/>
      <c r="BW101" s="750"/>
      <c r="BX101" s="750"/>
      <c r="BY101" s="750"/>
      <c r="BZ101" s="750"/>
      <c r="CA101" s="750"/>
      <c r="CB101" s="750"/>
      <c r="CC101" s="750"/>
      <c r="CD101" s="750"/>
      <c r="CE101" s="750"/>
      <c r="CF101" s="750"/>
      <c r="CG101" s="750"/>
      <c r="CH101" s="750"/>
      <c r="CI101" s="750"/>
      <c r="CJ101" s="750"/>
      <c r="CK101" s="750"/>
      <c r="CL101" s="750"/>
      <c r="CM101" s="750"/>
      <c r="CN101" s="750"/>
      <c r="CO101" s="750"/>
      <c r="CP101" s="750"/>
      <c r="CQ101" s="750"/>
      <c r="CR101" s="750"/>
      <c r="CS101" s="750"/>
      <c r="CT101" s="750"/>
      <c r="CU101" s="750"/>
      <c r="CV101" s="750"/>
      <c r="CW101" s="750"/>
      <c r="CX101" s="750"/>
      <c r="CY101" s="750"/>
      <c r="CZ101" s="750"/>
      <c r="DA101" s="750"/>
      <c r="DB101" s="750"/>
      <c r="DC101" s="750"/>
      <c r="DD101" s="750"/>
      <c r="DE101" s="750"/>
      <c r="DF101" s="750"/>
      <c r="DG101" s="750"/>
      <c r="DH101" s="750"/>
      <c r="DI101" s="750"/>
      <c r="DJ101" s="750"/>
      <c r="DK101" s="750"/>
      <c r="DL101" s="750"/>
      <c r="DM101" s="750"/>
      <c r="DN101" s="750"/>
      <c r="DO101" s="750"/>
      <c r="DP101" s="750"/>
      <c r="DQ101" s="750"/>
      <c r="DR101" s="750"/>
      <c r="DS101" s="750"/>
      <c r="DT101" s="750"/>
      <c r="DU101" s="750"/>
      <c r="DV101" s="750"/>
      <c r="DW101" s="750"/>
    </row>
    <row r="102" spans="1:127">
      <c r="A102" s="752"/>
      <c r="B102" s="752"/>
      <c r="C102" s="791"/>
      <c r="D102" s="750"/>
      <c r="E102" s="752"/>
      <c r="F102" s="792"/>
      <c r="G102" s="750"/>
      <c r="H102" s="792"/>
      <c r="I102" s="750"/>
      <c r="J102" s="750"/>
      <c r="K102" s="752"/>
      <c r="L102" s="752"/>
      <c r="M102" s="750"/>
      <c r="O102" s="750"/>
      <c r="P102" s="750"/>
      <c r="Q102" s="750"/>
      <c r="R102" s="750"/>
      <c r="S102" s="752"/>
      <c r="T102" s="752"/>
      <c r="U102" s="750"/>
      <c r="V102" s="750"/>
      <c r="W102" s="750"/>
      <c r="X102" s="750"/>
      <c r="Y102" s="750"/>
      <c r="Z102" s="791"/>
      <c r="AA102" s="791"/>
      <c r="AB102" s="750"/>
      <c r="AC102" s="752"/>
      <c r="AD102" s="752"/>
      <c r="AE102" s="752"/>
      <c r="AF102" s="750"/>
      <c r="AG102" s="750"/>
      <c r="AH102" s="750"/>
      <c r="AI102" s="750"/>
      <c r="AJ102" s="750"/>
      <c r="AK102" s="750"/>
      <c r="AL102" s="750"/>
      <c r="AM102" s="752"/>
      <c r="AN102" s="752"/>
      <c r="AO102" s="792"/>
      <c r="AP102" s="752"/>
      <c r="AQ102" s="752"/>
      <c r="AR102" s="750"/>
      <c r="AS102" s="750"/>
      <c r="AT102" s="750"/>
      <c r="AU102" s="752"/>
      <c r="AV102" s="752"/>
      <c r="AW102" s="750"/>
      <c r="AX102" s="750"/>
      <c r="AY102" s="750"/>
      <c r="AZ102" s="750"/>
      <c r="BA102" s="792"/>
      <c r="BB102" s="750"/>
      <c r="BC102" s="750"/>
      <c r="BD102" s="750"/>
      <c r="BE102" s="750"/>
      <c r="BF102" s="750"/>
      <c r="BG102" s="750"/>
      <c r="BH102" s="750"/>
      <c r="BI102" s="750"/>
      <c r="BJ102" s="750"/>
      <c r="BK102" s="750"/>
      <c r="BL102" s="750"/>
      <c r="BM102" s="750"/>
      <c r="BN102" s="750"/>
      <c r="BO102" s="750"/>
      <c r="BP102" s="750"/>
      <c r="BQ102" s="750"/>
      <c r="BR102" s="750"/>
      <c r="BS102" s="750"/>
      <c r="BT102" s="750"/>
      <c r="BU102" s="750"/>
      <c r="BV102" s="750"/>
      <c r="BW102" s="750"/>
      <c r="BX102" s="750"/>
      <c r="BY102" s="750"/>
      <c r="BZ102" s="750"/>
      <c r="CA102" s="750"/>
      <c r="CB102" s="750"/>
      <c r="CC102" s="750"/>
      <c r="CD102" s="750"/>
      <c r="CE102" s="750"/>
      <c r="CF102" s="750"/>
      <c r="CG102" s="750"/>
      <c r="CH102" s="750"/>
      <c r="CI102" s="750"/>
      <c r="CJ102" s="750"/>
      <c r="CK102" s="750"/>
      <c r="CL102" s="750"/>
      <c r="CM102" s="750"/>
      <c r="CN102" s="750"/>
      <c r="CO102" s="750"/>
      <c r="CP102" s="750"/>
      <c r="CQ102" s="750"/>
      <c r="CR102" s="750"/>
      <c r="CS102" s="750"/>
      <c r="CT102" s="750"/>
      <c r="CU102" s="750"/>
      <c r="CV102" s="750"/>
      <c r="CW102" s="750"/>
      <c r="CX102" s="750"/>
      <c r="CY102" s="750"/>
      <c r="CZ102" s="750"/>
      <c r="DA102" s="750"/>
      <c r="DB102" s="750"/>
      <c r="DC102" s="750"/>
      <c r="DD102" s="750"/>
      <c r="DE102" s="750"/>
      <c r="DF102" s="750"/>
      <c r="DG102" s="750"/>
      <c r="DH102" s="750"/>
      <c r="DI102" s="750"/>
      <c r="DJ102" s="750"/>
      <c r="DK102" s="750"/>
      <c r="DL102" s="750"/>
      <c r="DM102" s="750"/>
      <c r="DN102" s="750"/>
      <c r="DO102" s="750"/>
      <c r="DP102" s="750"/>
      <c r="DQ102" s="750"/>
      <c r="DR102" s="750"/>
      <c r="DS102" s="750"/>
      <c r="DT102" s="750"/>
      <c r="DU102" s="750"/>
      <c r="DV102" s="750"/>
      <c r="DW102" s="750"/>
    </row>
    <row r="103" spans="1:127">
      <c r="A103" s="752"/>
      <c r="B103" s="752"/>
      <c r="C103" s="791"/>
      <c r="D103" s="750"/>
      <c r="E103" s="752"/>
      <c r="F103" s="792"/>
      <c r="G103" s="750"/>
      <c r="H103" s="792"/>
      <c r="I103" s="750"/>
      <c r="J103" s="750"/>
      <c r="K103" s="752"/>
      <c r="L103" s="752"/>
      <c r="M103" s="750"/>
      <c r="O103" s="750"/>
      <c r="P103" s="750"/>
      <c r="Q103" s="750"/>
      <c r="R103" s="750"/>
      <c r="S103" s="752"/>
      <c r="T103" s="752"/>
      <c r="U103" s="750"/>
      <c r="V103" s="750"/>
      <c r="W103" s="750"/>
      <c r="X103" s="750"/>
      <c r="Y103" s="750"/>
      <c r="Z103" s="791"/>
      <c r="AA103" s="791"/>
      <c r="AB103" s="750"/>
      <c r="AC103" s="752"/>
      <c r="AD103" s="752"/>
      <c r="AE103" s="752"/>
      <c r="AF103" s="750"/>
      <c r="AG103" s="750"/>
      <c r="AH103" s="750"/>
      <c r="AI103" s="750"/>
      <c r="AJ103" s="750"/>
      <c r="AK103" s="750"/>
      <c r="AL103" s="750"/>
      <c r="AM103" s="752"/>
      <c r="AN103" s="752"/>
      <c r="AO103" s="792"/>
      <c r="AP103" s="752"/>
      <c r="AQ103" s="752"/>
      <c r="AR103" s="750"/>
      <c r="AS103" s="750"/>
      <c r="AT103" s="750"/>
      <c r="AU103" s="752"/>
      <c r="AV103" s="752"/>
      <c r="AW103" s="750"/>
      <c r="AX103" s="750"/>
      <c r="AY103" s="750"/>
      <c r="AZ103" s="750"/>
      <c r="BA103" s="792"/>
      <c r="BB103" s="750"/>
      <c r="BC103" s="750"/>
      <c r="BD103" s="750"/>
      <c r="BE103" s="750"/>
      <c r="BF103" s="750"/>
      <c r="BG103" s="750"/>
      <c r="BH103" s="750"/>
      <c r="BI103" s="750"/>
      <c r="BJ103" s="750"/>
      <c r="BK103" s="750"/>
      <c r="BL103" s="750"/>
      <c r="BM103" s="750"/>
      <c r="BN103" s="750"/>
      <c r="BO103" s="750"/>
      <c r="BP103" s="750"/>
      <c r="BQ103" s="750"/>
      <c r="BR103" s="750"/>
      <c r="BS103" s="750"/>
      <c r="BT103" s="750"/>
      <c r="BU103" s="750"/>
      <c r="BV103" s="750"/>
      <c r="BW103" s="750"/>
      <c r="BX103" s="750"/>
      <c r="BY103" s="750"/>
      <c r="BZ103" s="750"/>
      <c r="CA103" s="750"/>
      <c r="CB103" s="750"/>
      <c r="CC103" s="750"/>
      <c r="CD103" s="750"/>
      <c r="CE103" s="750"/>
      <c r="CF103" s="750"/>
      <c r="CG103" s="750"/>
      <c r="CH103" s="750"/>
      <c r="CI103" s="750"/>
      <c r="CJ103" s="750"/>
      <c r="CK103" s="750"/>
      <c r="CL103" s="750"/>
      <c r="CM103" s="750"/>
      <c r="CN103" s="750"/>
      <c r="CO103" s="750"/>
      <c r="CP103" s="750"/>
      <c r="CQ103" s="750"/>
      <c r="CR103" s="750"/>
      <c r="CS103" s="750"/>
      <c r="CT103" s="750"/>
      <c r="CU103" s="750"/>
      <c r="CV103" s="750"/>
      <c r="CW103" s="750"/>
      <c r="CX103" s="750"/>
      <c r="CY103" s="750"/>
      <c r="CZ103" s="750"/>
      <c r="DA103" s="750"/>
      <c r="DB103" s="750"/>
      <c r="DC103" s="750"/>
      <c r="DD103" s="750"/>
      <c r="DE103" s="750"/>
      <c r="DF103" s="750"/>
      <c r="DG103" s="750"/>
      <c r="DH103" s="750"/>
      <c r="DI103" s="750"/>
      <c r="DJ103" s="750"/>
      <c r="DK103" s="750"/>
      <c r="DL103" s="750"/>
      <c r="DM103" s="750"/>
      <c r="DN103" s="750"/>
      <c r="DO103" s="750"/>
      <c r="DP103" s="750"/>
      <c r="DQ103" s="750"/>
      <c r="DR103" s="750"/>
      <c r="DS103" s="750"/>
      <c r="DT103" s="750"/>
      <c r="DU103" s="750"/>
      <c r="DV103" s="750"/>
      <c r="DW103" s="750"/>
    </row>
    <row r="104" spans="1:127">
      <c r="A104" s="752"/>
      <c r="B104" s="752"/>
      <c r="C104" s="791"/>
      <c r="D104" s="750"/>
      <c r="E104" s="752"/>
      <c r="F104" s="792"/>
      <c r="G104" s="750"/>
      <c r="H104" s="792"/>
      <c r="I104" s="750"/>
      <c r="J104" s="750"/>
      <c r="K104" s="752"/>
      <c r="L104" s="752"/>
      <c r="M104" s="750"/>
      <c r="O104" s="750"/>
      <c r="P104" s="750"/>
      <c r="Q104" s="750"/>
      <c r="R104" s="750"/>
      <c r="S104" s="752"/>
      <c r="T104" s="752"/>
      <c r="U104" s="750"/>
      <c r="V104" s="750"/>
      <c r="W104" s="750"/>
      <c r="X104" s="750"/>
      <c r="Y104" s="750"/>
      <c r="Z104" s="791"/>
      <c r="AA104" s="791"/>
      <c r="AB104" s="750"/>
      <c r="AC104" s="752"/>
      <c r="AD104" s="752"/>
      <c r="AE104" s="752"/>
      <c r="AF104" s="750"/>
      <c r="AG104" s="750"/>
      <c r="AH104" s="750"/>
      <c r="AI104" s="750"/>
      <c r="AJ104" s="750"/>
      <c r="AK104" s="750"/>
      <c r="AL104" s="750"/>
      <c r="AM104" s="752"/>
      <c r="AN104" s="752"/>
      <c r="AO104" s="792"/>
      <c r="AP104" s="752"/>
      <c r="AQ104" s="752"/>
      <c r="AR104" s="750"/>
      <c r="AS104" s="750"/>
      <c r="AT104" s="750"/>
      <c r="AU104" s="752"/>
      <c r="AV104" s="752"/>
      <c r="AW104" s="750"/>
      <c r="AX104" s="750"/>
      <c r="AY104" s="750"/>
      <c r="AZ104" s="750"/>
      <c r="BA104" s="792"/>
      <c r="BB104" s="750"/>
      <c r="BC104" s="750"/>
      <c r="BD104" s="750"/>
      <c r="BE104" s="750"/>
      <c r="BF104" s="750"/>
      <c r="BG104" s="750"/>
      <c r="BH104" s="750"/>
      <c r="BI104" s="750"/>
      <c r="BJ104" s="750"/>
      <c r="BK104" s="750"/>
      <c r="BL104" s="750"/>
      <c r="BM104" s="750"/>
      <c r="BN104" s="750"/>
      <c r="BO104" s="750"/>
      <c r="BP104" s="750"/>
      <c r="BQ104" s="750"/>
      <c r="BR104" s="750"/>
      <c r="BS104" s="750"/>
      <c r="BT104" s="750"/>
      <c r="BU104" s="750"/>
      <c r="BV104" s="750"/>
      <c r="BW104" s="750"/>
      <c r="BX104" s="750"/>
      <c r="BY104" s="750"/>
      <c r="BZ104" s="750"/>
      <c r="CA104" s="750"/>
      <c r="CB104" s="750"/>
      <c r="CC104" s="750"/>
      <c r="CD104" s="750"/>
      <c r="CE104" s="750"/>
      <c r="CF104" s="750"/>
      <c r="CG104" s="750"/>
      <c r="CH104" s="750"/>
      <c r="CI104" s="750"/>
      <c r="CJ104" s="750"/>
      <c r="CK104" s="750"/>
      <c r="CL104" s="750"/>
      <c r="CM104" s="750"/>
      <c r="CN104" s="750"/>
      <c r="CO104" s="750"/>
      <c r="CP104" s="750"/>
      <c r="CQ104" s="750"/>
      <c r="CR104" s="750"/>
      <c r="CS104" s="750"/>
      <c r="CT104" s="750"/>
      <c r="CU104" s="750"/>
      <c r="CV104" s="750"/>
      <c r="CW104" s="750"/>
      <c r="CX104" s="750"/>
      <c r="CY104" s="750"/>
      <c r="CZ104" s="750"/>
      <c r="DA104" s="750"/>
      <c r="DB104" s="750"/>
      <c r="DC104" s="750"/>
      <c r="DD104" s="750"/>
      <c r="DE104" s="750"/>
      <c r="DF104" s="750"/>
      <c r="DG104" s="750"/>
      <c r="DH104" s="750"/>
      <c r="DI104" s="750"/>
      <c r="DJ104" s="750"/>
      <c r="DK104" s="750"/>
      <c r="DL104" s="750"/>
      <c r="DM104" s="750"/>
      <c r="DN104" s="750"/>
      <c r="DO104" s="750"/>
      <c r="DP104" s="750"/>
      <c r="DQ104" s="750"/>
      <c r="DR104" s="750"/>
      <c r="DS104" s="750"/>
      <c r="DT104" s="750"/>
      <c r="DU104" s="750"/>
      <c r="DV104" s="750"/>
      <c r="DW104" s="750"/>
    </row>
    <row r="105" spans="1:127">
      <c r="A105" s="752"/>
      <c r="B105" s="752"/>
      <c r="C105" s="791"/>
      <c r="D105" s="750"/>
      <c r="E105" s="752"/>
      <c r="F105" s="792"/>
      <c r="G105" s="750"/>
      <c r="H105" s="792"/>
      <c r="I105" s="750"/>
      <c r="J105" s="750"/>
      <c r="K105" s="752"/>
      <c r="L105" s="752"/>
      <c r="M105" s="750"/>
      <c r="O105" s="750"/>
      <c r="P105" s="750"/>
      <c r="Q105" s="750"/>
      <c r="R105" s="750"/>
      <c r="S105" s="752"/>
      <c r="T105" s="752"/>
      <c r="U105" s="750"/>
      <c r="V105" s="750"/>
      <c r="W105" s="750"/>
      <c r="X105" s="750"/>
      <c r="Y105" s="750"/>
      <c r="Z105" s="791"/>
      <c r="AA105" s="791"/>
      <c r="AB105" s="750"/>
      <c r="AC105" s="752"/>
      <c r="AD105" s="752"/>
      <c r="AE105" s="752"/>
      <c r="AF105" s="750"/>
      <c r="AG105" s="750"/>
      <c r="AH105" s="750"/>
      <c r="AI105" s="750"/>
      <c r="AJ105" s="750"/>
      <c r="AK105" s="750"/>
      <c r="AL105" s="750"/>
      <c r="AM105" s="752"/>
      <c r="AN105" s="752"/>
      <c r="AO105" s="792"/>
      <c r="AP105" s="752"/>
      <c r="AQ105" s="752"/>
      <c r="AR105" s="750"/>
      <c r="AS105" s="750"/>
      <c r="AT105" s="750"/>
      <c r="AU105" s="752"/>
      <c r="AV105" s="752"/>
      <c r="AW105" s="750"/>
      <c r="AX105" s="750"/>
      <c r="AY105" s="750"/>
      <c r="AZ105" s="750"/>
      <c r="BA105" s="792"/>
      <c r="BB105" s="750"/>
      <c r="BC105" s="750"/>
      <c r="BD105" s="750"/>
      <c r="BE105" s="750"/>
      <c r="BF105" s="750"/>
      <c r="BG105" s="750"/>
      <c r="BH105" s="750"/>
      <c r="BI105" s="750"/>
      <c r="BJ105" s="750"/>
      <c r="BK105" s="750"/>
      <c r="BL105" s="750"/>
      <c r="BM105" s="750"/>
      <c r="BN105" s="750"/>
      <c r="BO105" s="750"/>
      <c r="BP105" s="750"/>
      <c r="BQ105" s="750"/>
      <c r="BR105" s="750"/>
      <c r="BS105" s="750"/>
      <c r="BT105" s="750"/>
      <c r="BU105" s="750"/>
      <c r="BV105" s="750"/>
      <c r="BW105" s="750"/>
      <c r="BX105" s="750"/>
      <c r="BY105" s="750"/>
      <c r="BZ105" s="750"/>
      <c r="CA105" s="750"/>
      <c r="CB105" s="750"/>
      <c r="CC105" s="750"/>
      <c r="CD105" s="750"/>
      <c r="CE105" s="750"/>
      <c r="CF105" s="750"/>
      <c r="CG105" s="750"/>
      <c r="CH105" s="750"/>
      <c r="CI105" s="750"/>
      <c r="CJ105" s="750"/>
      <c r="CK105" s="750"/>
      <c r="CL105" s="750"/>
      <c r="CM105" s="750"/>
      <c r="CN105" s="750"/>
      <c r="CO105" s="750"/>
      <c r="CP105" s="750"/>
      <c r="CQ105" s="750"/>
      <c r="CR105" s="750"/>
      <c r="CS105" s="750"/>
      <c r="CT105" s="750"/>
      <c r="CU105" s="750"/>
      <c r="CV105" s="750"/>
      <c r="CW105" s="750"/>
      <c r="CX105" s="750"/>
      <c r="CY105" s="750"/>
      <c r="CZ105" s="750"/>
      <c r="DA105" s="750"/>
      <c r="DB105" s="750"/>
      <c r="DC105" s="750"/>
      <c r="DD105" s="750"/>
      <c r="DE105" s="750"/>
      <c r="DF105" s="750"/>
      <c r="DG105" s="750"/>
      <c r="DH105" s="750"/>
      <c r="DI105" s="750"/>
      <c r="DJ105" s="750"/>
      <c r="DK105" s="750"/>
      <c r="DL105" s="750"/>
      <c r="DM105" s="750"/>
      <c r="DN105" s="750"/>
      <c r="DO105" s="750"/>
      <c r="DP105" s="750"/>
      <c r="DQ105" s="750"/>
      <c r="DR105" s="750"/>
      <c r="DS105" s="750"/>
      <c r="DT105" s="750"/>
      <c r="DU105" s="750"/>
      <c r="DV105" s="750"/>
      <c r="DW105" s="750"/>
    </row>
    <row r="106" spans="1:127">
      <c r="A106" s="752"/>
      <c r="B106" s="752"/>
      <c r="C106" s="791"/>
      <c r="D106" s="750"/>
      <c r="E106" s="752"/>
      <c r="F106" s="792"/>
      <c r="G106" s="750"/>
      <c r="H106" s="792"/>
      <c r="I106" s="750"/>
      <c r="J106" s="750"/>
      <c r="K106" s="752"/>
      <c r="L106" s="752"/>
      <c r="M106" s="750"/>
      <c r="O106" s="750"/>
      <c r="P106" s="750"/>
      <c r="Q106" s="750"/>
      <c r="R106" s="750"/>
      <c r="S106" s="752"/>
      <c r="T106" s="752"/>
      <c r="U106" s="750"/>
      <c r="V106" s="750"/>
      <c r="W106" s="750"/>
      <c r="X106" s="750"/>
      <c r="Y106" s="750"/>
      <c r="Z106" s="791"/>
      <c r="AA106" s="791"/>
      <c r="AB106" s="750"/>
      <c r="AC106" s="752"/>
      <c r="AD106" s="752"/>
      <c r="AE106" s="752"/>
      <c r="AF106" s="750"/>
      <c r="AG106" s="750"/>
      <c r="AH106" s="750"/>
      <c r="AI106" s="750"/>
      <c r="AJ106" s="750"/>
      <c r="AK106" s="750"/>
      <c r="AL106" s="750"/>
      <c r="AM106" s="752"/>
      <c r="AN106" s="752"/>
      <c r="AO106" s="792"/>
      <c r="AP106" s="752"/>
      <c r="AQ106" s="752"/>
      <c r="AR106" s="750"/>
      <c r="AS106" s="750"/>
      <c r="AT106" s="750"/>
      <c r="AU106" s="752"/>
      <c r="AV106" s="752"/>
      <c r="AW106" s="750"/>
      <c r="AX106" s="750"/>
      <c r="AY106" s="750"/>
      <c r="AZ106" s="750"/>
      <c r="BA106" s="792"/>
      <c r="BB106" s="750"/>
      <c r="BC106" s="750"/>
      <c r="BD106" s="750"/>
      <c r="BE106" s="750"/>
      <c r="BF106" s="750"/>
      <c r="BG106" s="750"/>
      <c r="BH106" s="750"/>
      <c r="BI106" s="750"/>
      <c r="BJ106" s="750"/>
      <c r="BK106" s="750"/>
      <c r="BL106" s="750"/>
      <c r="BM106" s="750"/>
      <c r="BN106" s="750"/>
      <c r="BO106" s="750"/>
      <c r="BP106" s="750"/>
      <c r="BQ106" s="750"/>
      <c r="BR106" s="750"/>
      <c r="BS106" s="750"/>
      <c r="BT106" s="750"/>
      <c r="BU106" s="750"/>
      <c r="BV106" s="750"/>
      <c r="BW106" s="750"/>
      <c r="BX106" s="750"/>
      <c r="BY106" s="750"/>
      <c r="BZ106" s="750"/>
      <c r="CA106" s="750"/>
      <c r="CB106" s="750"/>
      <c r="CC106" s="750"/>
      <c r="CD106" s="750"/>
      <c r="CE106" s="750"/>
      <c r="CF106" s="750"/>
      <c r="CG106" s="750"/>
      <c r="CH106" s="750"/>
      <c r="CI106" s="750"/>
      <c r="CJ106" s="750"/>
      <c r="CK106" s="750"/>
      <c r="CL106" s="750"/>
      <c r="CM106" s="750"/>
      <c r="CN106" s="750"/>
      <c r="CO106" s="750"/>
      <c r="CP106" s="750"/>
      <c r="CQ106" s="750"/>
      <c r="CR106" s="750"/>
      <c r="CS106" s="750"/>
      <c r="CT106" s="750"/>
      <c r="CU106" s="750"/>
      <c r="CV106" s="750"/>
      <c r="CW106" s="750"/>
      <c r="CX106" s="750"/>
      <c r="CY106" s="750"/>
      <c r="CZ106" s="750"/>
      <c r="DA106" s="750"/>
      <c r="DB106" s="750"/>
      <c r="DC106" s="750"/>
      <c r="DD106" s="750"/>
      <c r="DE106" s="750"/>
      <c r="DF106" s="750"/>
      <c r="DG106" s="750"/>
      <c r="DH106" s="750"/>
      <c r="DI106" s="750"/>
      <c r="DJ106" s="750"/>
      <c r="DK106" s="750"/>
      <c r="DL106" s="750"/>
      <c r="DM106" s="750"/>
      <c r="DN106" s="750"/>
      <c r="DO106" s="750"/>
      <c r="DP106" s="750"/>
      <c r="DQ106" s="750"/>
      <c r="DR106" s="750"/>
      <c r="DS106" s="750"/>
      <c r="DT106" s="750"/>
      <c r="DU106" s="750"/>
      <c r="DV106" s="750"/>
      <c r="DW106" s="750"/>
    </row>
    <row r="107" spans="1:127">
      <c r="A107" s="752"/>
      <c r="B107" s="752"/>
      <c r="C107" s="791"/>
      <c r="D107" s="750"/>
      <c r="E107" s="752"/>
      <c r="F107" s="792"/>
      <c r="G107" s="750"/>
      <c r="H107" s="792"/>
      <c r="I107" s="750"/>
      <c r="J107" s="750"/>
      <c r="K107" s="752"/>
      <c r="L107" s="752"/>
      <c r="M107" s="750"/>
      <c r="O107" s="750"/>
      <c r="P107" s="750"/>
      <c r="Q107" s="750"/>
      <c r="R107" s="750"/>
      <c r="S107" s="752"/>
      <c r="T107" s="752"/>
      <c r="U107" s="750"/>
      <c r="V107" s="750"/>
      <c r="W107" s="750"/>
      <c r="X107" s="750"/>
      <c r="Y107" s="750"/>
      <c r="Z107" s="791"/>
      <c r="AA107" s="791"/>
      <c r="AB107" s="750"/>
      <c r="AC107" s="752"/>
      <c r="AD107" s="752"/>
      <c r="AE107" s="752"/>
      <c r="AF107" s="750"/>
      <c r="AG107" s="750"/>
      <c r="AH107" s="750"/>
      <c r="AI107" s="750"/>
      <c r="AJ107" s="750"/>
      <c r="AK107" s="750"/>
      <c r="AL107" s="750"/>
      <c r="AM107" s="752"/>
      <c r="AN107" s="752"/>
      <c r="AO107" s="792"/>
      <c r="AP107" s="752"/>
      <c r="AQ107" s="752"/>
      <c r="AR107" s="750"/>
      <c r="AS107" s="750"/>
      <c r="AT107" s="750"/>
      <c r="AU107" s="752"/>
      <c r="AV107" s="752"/>
      <c r="AW107" s="750"/>
      <c r="AX107" s="750"/>
      <c r="AY107" s="750"/>
      <c r="AZ107" s="750"/>
      <c r="BA107" s="792"/>
      <c r="BB107" s="750"/>
      <c r="BC107" s="750"/>
      <c r="BD107" s="750"/>
      <c r="BE107" s="750"/>
      <c r="BF107" s="750"/>
      <c r="BG107" s="750"/>
      <c r="BH107" s="750"/>
      <c r="BI107" s="750"/>
      <c r="BJ107" s="750"/>
      <c r="BK107" s="750"/>
      <c r="BL107" s="750"/>
      <c r="BM107" s="750"/>
      <c r="BN107" s="750"/>
      <c r="BO107" s="750"/>
      <c r="BP107" s="750"/>
      <c r="BQ107" s="750"/>
      <c r="BR107" s="750"/>
      <c r="BS107" s="750"/>
      <c r="BT107" s="750"/>
      <c r="BU107" s="750"/>
      <c r="BV107" s="750"/>
      <c r="BW107" s="750"/>
      <c r="BX107" s="750"/>
      <c r="BY107" s="750"/>
      <c r="BZ107" s="750"/>
      <c r="CA107" s="750"/>
      <c r="CB107" s="750"/>
      <c r="CC107" s="750"/>
      <c r="CD107" s="750"/>
      <c r="CE107" s="750"/>
      <c r="CF107" s="750"/>
      <c r="CG107" s="750"/>
      <c r="CH107" s="750"/>
      <c r="CI107" s="750"/>
      <c r="CJ107" s="750"/>
      <c r="CK107" s="750"/>
      <c r="CL107" s="750"/>
      <c r="CM107" s="750"/>
      <c r="CN107" s="750"/>
      <c r="CO107" s="750"/>
      <c r="CP107" s="750"/>
      <c r="CQ107" s="750"/>
      <c r="CR107" s="750"/>
      <c r="CS107" s="750"/>
      <c r="CT107" s="750"/>
      <c r="CU107" s="750"/>
      <c r="CV107" s="750"/>
      <c r="CW107" s="750"/>
      <c r="CX107" s="750"/>
      <c r="CY107" s="750"/>
      <c r="CZ107" s="750"/>
      <c r="DA107" s="750"/>
      <c r="DB107" s="750"/>
      <c r="DC107" s="750"/>
      <c r="DD107" s="750"/>
      <c r="DE107" s="750"/>
      <c r="DF107" s="750"/>
      <c r="DG107" s="750"/>
      <c r="DH107" s="750"/>
      <c r="DI107" s="750"/>
      <c r="DJ107" s="750"/>
      <c r="DK107" s="750"/>
      <c r="DL107" s="750"/>
      <c r="DM107" s="750"/>
      <c r="DN107" s="750"/>
      <c r="DO107" s="750"/>
      <c r="DP107" s="750"/>
      <c r="DQ107" s="750"/>
      <c r="DR107" s="750"/>
      <c r="DS107" s="750"/>
      <c r="DT107" s="750"/>
      <c r="DU107" s="750"/>
      <c r="DV107" s="750"/>
      <c r="DW107" s="750"/>
    </row>
    <row r="108" spans="1:127">
      <c r="A108" s="752"/>
      <c r="B108" s="752"/>
      <c r="C108" s="791"/>
      <c r="D108" s="750"/>
      <c r="E108" s="752"/>
      <c r="F108" s="792"/>
      <c r="G108" s="750"/>
      <c r="H108" s="792"/>
      <c r="I108" s="750"/>
      <c r="J108" s="750"/>
      <c r="K108" s="752"/>
      <c r="L108" s="752"/>
      <c r="M108" s="750"/>
      <c r="O108" s="750"/>
      <c r="P108" s="750"/>
      <c r="Q108" s="750"/>
      <c r="R108" s="750"/>
      <c r="S108" s="752"/>
      <c r="T108" s="752"/>
      <c r="U108" s="750"/>
      <c r="V108" s="750"/>
      <c r="W108" s="750"/>
      <c r="X108" s="750"/>
      <c r="Y108" s="750"/>
      <c r="Z108" s="791"/>
      <c r="AA108" s="791"/>
      <c r="AB108" s="750"/>
      <c r="AC108" s="752"/>
      <c r="AD108" s="752"/>
      <c r="AE108" s="752"/>
      <c r="AF108" s="750"/>
      <c r="AG108" s="750"/>
      <c r="AH108" s="750"/>
      <c r="AI108" s="750"/>
      <c r="AJ108" s="750"/>
      <c r="AK108" s="750"/>
      <c r="AL108" s="750"/>
      <c r="AM108" s="752"/>
      <c r="AN108" s="752"/>
      <c r="AO108" s="792"/>
      <c r="AP108" s="752"/>
      <c r="AQ108" s="752"/>
      <c r="AR108" s="750"/>
      <c r="AS108" s="750"/>
      <c r="AT108" s="750"/>
      <c r="AU108" s="752"/>
      <c r="AV108" s="752"/>
      <c r="AW108" s="750"/>
      <c r="AX108" s="750"/>
      <c r="AY108" s="750"/>
      <c r="AZ108" s="750"/>
      <c r="BA108" s="792"/>
      <c r="BB108" s="750"/>
      <c r="BC108" s="750"/>
      <c r="BD108" s="750"/>
      <c r="BE108" s="750"/>
      <c r="BF108" s="750"/>
      <c r="BG108" s="750"/>
      <c r="BH108" s="750"/>
      <c r="BI108" s="750"/>
      <c r="BJ108" s="750"/>
      <c r="BK108" s="750"/>
      <c r="BL108" s="750"/>
      <c r="BM108" s="750"/>
      <c r="BN108" s="750"/>
      <c r="BO108" s="750"/>
      <c r="BP108" s="750"/>
      <c r="BQ108" s="750"/>
      <c r="BR108" s="750"/>
      <c r="BS108" s="750"/>
      <c r="BT108" s="750"/>
      <c r="BU108" s="750"/>
      <c r="BV108" s="750"/>
      <c r="BW108" s="750"/>
      <c r="BX108" s="750"/>
      <c r="BY108" s="750"/>
      <c r="BZ108" s="750"/>
      <c r="CA108" s="750"/>
      <c r="CB108" s="750"/>
      <c r="CC108" s="750"/>
      <c r="CD108" s="750"/>
      <c r="CE108" s="750"/>
      <c r="CF108" s="750"/>
      <c r="CG108" s="750"/>
      <c r="CH108" s="750"/>
      <c r="CI108" s="750"/>
      <c r="CJ108" s="750"/>
      <c r="CK108" s="750"/>
      <c r="CL108" s="750"/>
      <c r="CM108" s="750"/>
      <c r="CN108" s="750"/>
      <c r="CO108" s="750"/>
      <c r="CP108" s="750"/>
      <c r="CQ108" s="750"/>
      <c r="CR108" s="750"/>
      <c r="CS108" s="750"/>
      <c r="CT108" s="750"/>
      <c r="CU108" s="750"/>
      <c r="CV108" s="750"/>
      <c r="CW108" s="750"/>
      <c r="CX108" s="750"/>
      <c r="CY108" s="750"/>
      <c r="CZ108" s="750"/>
      <c r="DA108" s="750"/>
      <c r="DB108" s="750"/>
      <c r="DC108" s="750"/>
      <c r="DD108" s="750"/>
      <c r="DE108" s="750"/>
      <c r="DF108" s="750"/>
      <c r="DG108" s="750"/>
      <c r="DH108" s="750"/>
      <c r="DI108" s="750"/>
      <c r="DJ108" s="750"/>
      <c r="DK108" s="750"/>
      <c r="DL108" s="750"/>
      <c r="DM108" s="750"/>
      <c r="DN108" s="750"/>
      <c r="DO108" s="750"/>
      <c r="DP108" s="750"/>
      <c r="DQ108" s="750"/>
      <c r="DR108" s="750"/>
      <c r="DS108" s="750"/>
      <c r="DT108" s="750"/>
      <c r="DU108" s="750"/>
      <c r="DV108" s="750"/>
      <c r="DW108" s="750"/>
    </row>
    <row r="109" spans="1:127">
      <c r="A109" s="752"/>
      <c r="B109" s="752"/>
      <c r="C109" s="791"/>
      <c r="D109" s="750"/>
      <c r="E109" s="752"/>
      <c r="F109" s="792"/>
      <c r="G109" s="750"/>
      <c r="H109" s="792"/>
      <c r="I109" s="750"/>
      <c r="J109" s="750"/>
      <c r="K109" s="752"/>
      <c r="L109" s="752"/>
      <c r="M109" s="750"/>
      <c r="O109" s="750"/>
      <c r="P109" s="750"/>
      <c r="Q109" s="750"/>
      <c r="R109" s="750"/>
      <c r="S109" s="752"/>
      <c r="T109" s="752"/>
      <c r="U109" s="750"/>
      <c r="V109" s="750"/>
      <c r="W109" s="750"/>
      <c r="X109" s="750"/>
      <c r="Y109" s="750"/>
      <c r="Z109" s="791"/>
      <c r="AA109" s="791"/>
      <c r="AB109" s="750"/>
      <c r="AC109" s="752"/>
      <c r="AD109" s="752"/>
      <c r="AE109" s="752"/>
      <c r="AF109" s="750"/>
      <c r="AG109" s="750"/>
      <c r="AH109" s="750"/>
      <c r="AI109" s="750"/>
      <c r="AJ109" s="750"/>
      <c r="AK109" s="750"/>
      <c r="AL109" s="750"/>
      <c r="AM109" s="752"/>
      <c r="AN109" s="752"/>
      <c r="AO109" s="792"/>
      <c r="AP109" s="752"/>
      <c r="AQ109" s="752"/>
      <c r="AR109" s="750"/>
      <c r="AS109" s="750"/>
      <c r="AT109" s="750"/>
      <c r="AU109" s="752"/>
      <c r="AV109" s="752"/>
      <c r="AW109" s="750"/>
      <c r="AX109" s="750"/>
      <c r="AY109" s="750"/>
      <c r="AZ109" s="750"/>
      <c r="BA109" s="792"/>
      <c r="BB109" s="750"/>
      <c r="BC109" s="750"/>
      <c r="BD109" s="750"/>
      <c r="BE109" s="750"/>
      <c r="BF109" s="750"/>
      <c r="BG109" s="750"/>
      <c r="BH109" s="750"/>
      <c r="BI109" s="750"/>
      <c r="BJ109" s="750"/>
      <c r="BK109" s="750"/>
      <c r="BL109" s="750"/>
      <c r="BM109" s="750"/>
      <c r="BN109" s="750"/>
      <c r="BO109" s="750"/>
      <c r="BP109" s="750"/>
      <c r="BQ109" s="750"/>
      <c r="BR109" s="750"/>
      <c r="BS109" s="750"/>
      <c r="BT109" s="750"/>
      <c r="BU109" s="750"/>
      <c r="BV109" s="750"/>
      <c r="BW109" s="750"/>
      <c r="BX109" s="750"/>
      <c r="BY109" s="750"/>
      <c r="BZ109" s="750"/>
      <c r="CA109" s="750"/>
      <c r="CB109" s="750"/>
      <c r="CC109" s="750"/>
      <c r="CD109" s="750"/>
      <c r="CE109" s="750"/>
      <c r="CF109" s="750"/>
      <c r="CG109" s="750"/>
      <c r="CH109" s="750"/>
      <c r="CI109" s="750"/>
      <c r="CJ109" s="750"/>
      <c r="CK109" s="750"/>
      <c r="CL109" s="750"/>
      <c r="CM109" s="750"/>
      <c r="CN109" s="750"/>
      <c r="CO109" s="750"/>
      <c r="CP109" s="750"/>
      <c r="CQ109" s="750"/>
      <c r="CR109" s="750"/>
      <c r="CS109" s="750"/>
      <c r="CT109" s="750"/>
      <c r="CU109" s="750"/>
      <c r="CV109" s="750"/>
      <c r="CW109" s="750"/>
      <c r="CX109" s="750"/>
      <c r="CY109" s="750"/>
      <c r="CZ109" s="750"/>
      <c r="DA109" s="750"/>
      <c r="DB109" s="750"/>
      <c r="DC109" s="750"/>
      <c r="DD109" s="750"/>
      <c r="DE109" s="750"/>
      <c r="DF109" s="750"/>
      <c r="DG109" s="750"/>
      <c r="DH109" s="750"/>
      <c r="DI109" s="750"/>
      <c r="DJ109" s="750"/>
      <c r="DK109" s="750"/>
      <c r="DL109" s="750"/>
      <c r="DM109" s="750"/>
      <c r="DN109" s="750"/>
      <c r="DO109" s="750"/>
      <c r="DP109" s="750"/>
      <c r="DQ109" s="750"/>
      <c r="DR109" s="750"/>
      <c r="DS109" s="750"/>
      <c r="DT109" s="750"/>
      <c r="DU109" s="750"/>
      <c r="DV109" s="750"/>
      <c r="DW109" s="750"/>
    </row>
    <row r="110" spans="1:127">
      <c r="A110" s="752"/>
      <c r="B110" s="752"/>
      <c r="C110" s="791"/>
      <c r="D110" s="750"/>
      <c r="E110" s="752"/>
      <c r="F110" s="792"/>
      <c r="G110" s="750"/>
      <c r="H110" s="792"/>
      <c r="I110" s="750"/>
      <c r="J110" s="750"/>
      <c r="K110" s="752"/>
      <c r="L110" s="752"/>
      <c r="M110" s="750"/>
      <c r="O110" s="750"/>
      <c r="P110" s="750"/>
      <c r="Q110" s="750"/>
      <c r="R110" s="750"/>
      <c r="S110" s="752"/>
      <c r="T110" s="752"/>
      <c r="U110" s="750"/>
      <c r="V110" s="750"/>
      <c r="W110" s="750"/>
      <c r="X110" s="750"/>
      <c r="Y110" s="750"/>
      <c r="Z110" s="791"/>
      <c r="AA110" s="791"/>
      <c r="AB110" s="750"/>
      <c r="AC110" s="752"/>
      <c r="AD110" s="752"/>
      <c r="AE110" s="752"/>
      <c r="AF110" s="750"/>
      <c r="AG110" s="750"/>
      <c r="AH110" s="750"/>
      <c r="AI110" s="750"/>
      <c r="AJ110" s="750"/>
      <c r="AK110" s="750"/>
      <c r="AL110" s="750"/>
      <c r="AM110" s="752"/>
      <c r="AN110" s="752"/>
      <c r="AO110" s="792"/>
      <c r="AP110" s="752"/>
      <c r="AQ110" s="752"/>
      <c r="AR110" s="750"/>
      <c r="AS110" s="750"/>
      <c r="AT110" s="750"/>
      <c r="AU110" s="752"/>
      <c r="AV110" s="752"/>
      <c r="AW110" s="750"/>
      <c r="AX110" s="750"/>
      <c r="AY110" s="750"/>
      <c r="AZ110" s="750"/>
      <c r="BA110" s="792"/>
      <c r="BB110" s="750"/>
      <c r="BC110" s="750"/>
      <c r="BD110" s="750"/>
      <c r="BE110" s="750"/>
      <c r="BF110" s="750"/>
      <c r="BG110" s="750"/>
      <c r="BH110" s="750"/>
      <c r="BI110" s="750"/>
      <c r="BJ110" s="750"/>
      <c r="BK110" s="750"/>
      <c r="BL110" s="750"/>
      <c r="BM110" s="750"/>
      <c r="BN110" s="750"/>
      <c r="BO110" s="750"/>
      <c r="BP110" s="750"/>
      <c r="BQ110" s="750"/>
      <c r="BR110" s="750"/>
      <c r="BS110" s="750"/>
      <c r="BT110" s="750"/>
      <c r="BU110" s="750"/>
      <c r="BV110" s="750"/>
      <c r="BW110" s="750"/>
      <c r="BX110" s="750"/>
      <c r="BY110" s="750"/>
      <c r="BZ110" s="750"/>
      <c r="CA110" s="750"/>
      <c r="CB110" s="750"/>
      <c r="CC110" s="750"/>
      <c r="CD110" s="750"/>
      <c r="CE110" s="750"/>
      <c r="CF110" s="750"/>
      <c r="CG110" s="750"/>
      <c r="CH110" s="750"/>
      <c r="CI110" s="750"/>
      <c r="CJ110" s="750"/>
      <c r="CK110" s="750"/>
      <c r="CL110" s="750"/>
      <c r="CM110" s="750"/>
      <c r="CN110" s="750"/>
      <c r="CO110" s="750"/>
      <c r="CP110" s="750"/>
      <c r="CQ110" s="750"/>
      <c r="CR110" s="750"/>
      <c r="CS110" s="750"/>
      <c r="CT110" s="750"/>
      <c r="CU110" s="750"/>
      <c r="CV110" s="750"/>
      <c r="CW110" s="750"/>
      <c r="CX110" s="750"/>
      <c r="CY110" s="750"/>
      <c r="CZ110" s="750"/>
      <c r="DA110" s="750"/>
      <c r="DB110" s="750"/>
      <c r="DC110" s="750"/>
      <c r="DD110" s="750"/>
      <c r="DE110" s="750"/>
      <c r="DF110" s="750"/>
      <c r="DG110" s="750"/>
      <c r="DH110" s="750"/>
      <c r="DI110" s="750"/>
      <c r="DJ110" s="750"/>
      <c r="DK110" s="750"/>
      <c r="DL110" s="750"/>
      <c r="DM110" s="750"/>
      <c r="DN110" s="750"/>
      <c r="DO110" s="750"/>
      <c r="DP110" s="750"/>
      <c r="DQ110" s="750"/>
      <c r="DR110" s="750"/>
      <c r="DS110" s="750"/>
      <c r="DT110" s="750"/>
      <c r="DU110" s="750"/>
      <c r="DV110" s="750"/>
      <c r="DW110" s="750"/>
    </row>
    <row r="111" spans="1:127">
      <c r="A111" s="752"/>
      <c r="B111" s="752"/>
      <c r="C111" s="791"/>
      <c r="D111" s="750"/>
      <c r="E111" s="752"/>
      <c r="F111" s="792"/>
      <c r="G111" s="750"/>
      <c r="H111" s="792"/>
      <c r="I111" s="750"/>
      <c r="J111" s="750"/>
      <c r="K111" s="752"/>
      <c r="L111" s="752"/>
      <c r="M111" s="750"/>
      <c r="O111" s="750"/>
      <c r="P111" s="750"/>
      <c r="Q111" s="750"/>
      <c r="R111" s="750"/>
      <c r="S111" s="752"/>
      <c r="T111" s="752"/>
      <c r="U111" s="750"/>
      <c r="V111" s="750"/>
      <c r="W111" s="750"/>
      <c r="X111" s="750"/>
      <c r="Y111" s="750"/>
      <c r="Z111" s="791"/>
      <c r="AA111" s="791"/>
      <c r="AB111" s="750"/>
      <c r="AC111" s="752"/>
      <c r="AD111" s="752"/>
      <c r="AE111" s="752"/>
      <c r="AF111" s="750"/>
      <c r="AG111" s="750"/>
      <c r="AH111" s="750"/>
      <c r="AI111" s="750"/>
      <c r="AJ111" s="750"/>
      <c r="AK111" s="750"/>
      <c r="AL111" s="750"/>
      <c r="AM111" s="752"/>
      <c r="AN111" s="752"/>
      <c r="AO111" s="792"/>
      <c r="AP111" s="752"/>
      <c r="AQ111" s="752"/>
      <c r="AR111" s="750"/>
      <c r="AS111" s="750"/>
      <c r="AT111" s="750"/>
      <c r="AU111" s="752"/>
      <c r="AV111" s="752"/>
      <c r="AW111" s="750"/>
      <c r="AX111" s="750"/>
      <c r="AY111" s="750"/>
      <c r="AZ111" s="750"/>
      <c r="BA111" s="792"/>
      <c r="BB111" s="750"/>
      <c r="BC111" s="750"/>
      <c r="BD111" s="750"/>
      <c r="BE111" s="750"/>
      <c r="BF111" s="750"/>
      <c r="BG111" s="750"/>
      <c r="BH111" s="750"/>
      <c r="BI111" s="750"/>
      <c r="BJ111" s="750"/>
      <c r="BK111" s="750"/>
      <c r="BL111" s="750"/>
      <c r="BM111" s="750"/>
      <c r="BN111" s="750"/>
      <c r="BO111" s="750"/>
      <c r="BP111" s="750"/>
      <c r="BQ111" s="750"/>
      <c r="BR111" s="750"/>
      <c r="BS111" s="750"/>
      <c r="BT111" s="750"/>
      <c r="BU111" s="750"/>
      <c r="BV111" s="750"/>
      <c r="BW111" s="750"/>
      <c r="BX111" s="750"/>
      <c r="BY111" s="750"/>
      <c r="BZ111" s="750"/>
      <c r="CA111" s="750"/>
      <c r="CB111" s="750"/>
      <c r="CC111" s="750"/>
      <c r="CD111" s="750"/>
      <c r="CE111" s="750"/>
      <c r="CF111" s="750"/>
      <c r="CG111" s="750"/>
      <c r="CH111" s="750"/>
      <c r="CI111" s="750"/>
      <c r="CJ111" s="750"/>
      <c r="CK111" s="750"/>
      <c r="CL111" s="750"/>
      <c r="CM111" s="750"/>
      <c r="CN111" s="750"/>
      <c r="CO111" s="750"/>
      <c r="CP111" s="750"/>
      <c r="CQ111" s="750"/>
      <c r="CR111" s="750"/>
      <c r="CS111" s="750"/>
      <c r="CT111" s="750"/>
      <c r="CU111" s="750"/>
      <c r="CV111" s="750"/>
      <c r="CW111" s="750"/>
      <c r="CX111" s="750"/>
      <c r="CY111" s="750"/>
      <c r="CZ111" s="750"/>
      <c r="DA111" s="750"/>
      <c r="DB111" s="750"/>
      <c r="DC111" s="750"/>
      <c r="DD111" s="750"/>
      <c r="DE111" s="750"/>
      <c r="DF111" s="750"/>
      <c r="DG111" s="750"/>
      <c r="DH111" s="750"/>
      <c r="DI111" s="750"/>
      <c r="DJ111" s="750"/>
      <c r="DK111" s="750"/>
      <c r="DL111" s="750"/>
      <c r="DM111" s="750"/>
      <c r="DN111" s="750"/>
      <c r="DO111" s="750"/>
      <c r="DP111" s="750"/>
      <c r="DQ111" s="750"/>
      <c r="DR111" s="750"/>
      <c r="DS111" s="750"/>
      <c r="DT111" s="750"/>
      <c r="DU111" s="750"/>
      <c r="DV111" s="750"/>
      <c r="DW111" s="750"/>
    </row>
    <row r="112" spans="1:127">
      <c r="A112" s="752"/>
      <c r="B112" s="752"/>
      <c r="C112" s="791"/>
      <c r="D112" s="750"/>
      <c r="E112" s="752"/>
      <c r="F112" s="792"/>
      <c r="G112" s="750"/>
      <c r="H112" s="792"/>
      <c r="I112" s="750"/>
      <c r="J112" s="750"/>
      <c r="K112" s="752"/>
      <c r="L112" s="752"/>
      <c r="M112" s="750"/>
      <c r="O112" s="750"/>
      <c r="P112" s="750"/>
      <c r="Q112" s="750"/>
      <c r="R112" s="750"/>
      <c r="S112" s="752"/>
      <c r="T112" s="752"/>
      <c r="U112" s="750"/>
      <c r="V112" s="750"/>
      <c r="W112" s="750"/>
      <c r="X112" s="750"/>
      <c r="Y112" s="750"/>
      <c r="Z112" s="791"/>
      <c r="AA112" s="791"/>
      <c r="AB112" s="750"/>
      <c r="AC112" s="752"/>
      <c r="AD112" s="752"/>
      <c r="AE112" s="752"/>
      <c r="AF112" s="750"/>
      <c r="AG112" s="750"/>
      <c r="AH112" s="750"/>
      <c r="AI112" s="750"/>
      <c r="AJ112" s="750"/>
      <c r="AK112" s="750"/>
      <c r="AL112" s="750"/>
      <c r="AM112" s="752"/>
      <c r="AN112" s="752"/>
      <c r="AO112" s="792"/>
      <c r="AP112" s="752"/>
      <c r="AQ112" s="752"/>
      <c r="AR112" s="750"/>
      <c r="AS112" s="750"/>
      <c r="AT112" s="750"/>
      <c r="AU112" s="752"/>
      <c r="AV112" s="752"/>
      <c r="AW112" s="750"/>
      <c r="AX112" s="750"/>
      <c r="AY112" s="750"/>
      <c r="AZ112" s="750"/>
      <c r="BA112" s="792"/>
      <c r="BB112" s="750"/>
      <c r="BC112" s="750"/>
      <c r="BD112" s="750"/>
      <c r="BE112" s="750"/>
      <c r="BF112" s="750"/>
      <c r="BG112" s="750"/>
      <c r="BH112" s="750"/>
      <c r="BI112" s="750"/>
      <c r="BJ112" s="750"/>
      <c r="BK112" s="750"/>
      <c r="BL112" s="750"/>
      <c r="BM112" s="750"/>
      <c r="BN112" s="750"/>
      <c r="BO112" s="750"/>
      <c r="BP112" s="750"/>
      <c r="BQ112" s="750"/>
      <c r="BR112" s="750"/>
      <c r="BS112" s="750"/>
      <c r="BT112" s="750"/>
      <c r="BU112" s="750"/>
      <c r="BV112" s="750"/>
      <c r="BW112" s="750"/>
      <c r="BX112" s="750"/>
      <c r="BY112" s="750"/>
      <c r="BZ112" s="750"/>
      <c r="CA112" s="750"/>
      <c r="CB112" s="750"/>
      <c r="CC112" s="750"/>
      <c r="CD112" s="750"/>
      <c r="CE112" s="750"/>
      <c r="CF112" s="750"/>
      <c r="CG112" s="750"/>
      <c r="CH112" s="750"/>
      <c r="CI112" s="750"/>
      <c r="CJ112" s="750"/>
      <c r="CK112" s="750"/>
      <c r="CL112" s="750"/>
      <c r="CM112" s="750"/>
      <c r="CN112" s="750"/>
      <c r="CO112" s="750"/>
      <c r="CP112" s="750"/>
      <c r="CQ112" s="750"/>
      <c r="CR112" s="750"/>
      <c r="CS112" s="750"/>
      <c r="CT112" s="750"/>
      <c r="CU112" s="750"/>
      <c r="CV112" s="750"/>
      <c r="CW112" s="750"/>
      <c r="CX112" s="750"/>
      <c r="CY112" s="750"/>
      <c r="CZ112" s="750"/>
      <c r="DA112" s="750"/>
      <c r="DB112" s="750"/>
      <c r="DC112" s="750"/>
      <c r="DD112" s="750"/>
      <c r="DE112" s="750"/>
      <c r="DF112" s="750"/>
      <c r="DG112" s="750"/>
      <c r="DH112" s="750"/>
      <c r="DI112" s="750"/>
      <c r="DJ112" s="750"/>
      <c r="DK112" s="750"/>
      <c r="DL112" s="750"/>
      <c r="DM112" s="750"/>
      <c r="DN112" s="750"/>
      <c r="DO112" s="750"/>
      <c r="DP112" s="750"/>
      <c r="DQ112" s="750"/>
      <c r="DR112" s="750"/>
      <c r="DS112" s="750"/>
      <c r="DT112" s="750"/>
      <c r="DU112" s="750"/>
      <c r="DV112" s="750"/>
      <c r="DW112" s="750"/>
    </row>
    <row r="113" spans="1:127">
      <c r="A113" s="752"/>
      <c r="B113" s="752"/>
      <c r="C113" s="791"/>
      <c r="D113" s="750"/>
      <c r="E113" s="752"/>
      <c r="F113" s="792"/>
      <c r="G113" s="750"/>
      <c r="H113" s="792"/>
      <c r="I113" s="750"/>
      <c r="J113" s="750"/>
      <c r="K113" s="752"/>
      <c r="L113" s="752"/>
      <c r="M113" s="750"/>
      <c r="O113" s="750"/>
      <c r="P113" s="750"/>
      <c r="Q113" s="750"/>
      <c r="R113" s="750"/>
      <c r="S113" s="752"/>
      <c r="T113" s="752"/>
      <c r="U113" s="750"/>
      <c r="V113" s="750"/>
      <c r="W113" s="750"/>
      <c r="X113" s="750"/>
      <c r="Y113" s="750"/>
      <c r="Z113" s="791"/>
      <c r="AA113" s="791"/>
      <c r="AB113" s="750"/>
      <c r="AC113" s="752"/>
      <c r="AD113" s="752"/>
      <c r="AE113" s="752"/>
      <c r="AF113" s="750"/>
      <c r="AG113" s="750"/>
      <c r="AH113" s="750"/>
      <c r="AI113" s="750"/>
      <c r="AJ113" s="750"/>
      <c r="AK113" s="750"/>
      <c r="AL113" s="750"/>
      <c r="AM113" s="752"/>
      <c r="AN113" s="752"/>
      <c r="AO113" s="792"/>
      <c r="AP113" s="752"/>
      <c r="AQ113" s="752"/>
      <c r="AR113" s="750"/>
      <c r="AS113" s="750"/>
      <c r="AT113" s="750"/>
      <c r="AU113" s="752"/>
      <c r="AV113" s="752"/>
      <c r="AW113" s="750"/>
      <c r="AX113" s="750"/>
      <c r="AY113" s="750"/>
      <c r="AZ113" s="750"/>
      <c r="BA113" s="792"/>
      <c r="BB113" s="750"/>
      <c r="BC113" s="750"/>
      <c r="BD113" s="750"/>
      <c r="BE113" s="750"/>
      <c r="BF113" s="750"/>
      <c r="BG113" s="750"/>
      <c r="BH113" s="750"/>
      <c r="BI113" s="750"/>
      <c r="BJ113" s="750"/>
      <c r="BK113" s="750"/>
      <c r="BL113" s="750"/>
      <c r="BM113" s="750"/>
      <c r="BN113" s="750"/>
      <c r="BO113" s="750"/>
      <c r="BP113" s="750"/>
      <c r="BQ113" s="750"/>
      <c r="BR113" s="750"/>
      <c r="BS113" s="750"/>
      <c r="BT113" s="750"/>
      <c r="BU113" s="750"/>
      <c r="BV113" s="750"/>
      <c r="BW113" s="750"/>
      <c r="BX113" s="750"/>
      <c r="BY113" s="750"/>
      <c r="BZ113" s="750"/>
      <c r="CA113" s="750"/>
      <c r="CB113" s="750"/>
      <c r="CC113" s="750"/>
      <c r="CD113" s="750"/>
      <c r="CE113" s="750"/>
      <c r="CF113" s="750"/>
      <c r="CG113" s="750"/>
      <c r="CH113" s="750"/>
      <c r="CI113" s="750"/>
      <c r="CJ113" s="750"/>
      <c r="CK113" s="750"/>
      <c r="CL113" s="750"/>
      <c r="CM113" s="750"/>
      <c r="CN113" s="750"/>
      <c r="CO113" s="750"/>
      <c r="CP113" s="750"/>
      <c r="CQ113" s="750"/>
      <c r="CR113" s="750"/>
      <c r="CS113" s="750"/>
      <c r="CT113" s="750"/>
      <c r="CU113" s="750"/>
      <c r="CV113" s="750"/>
      <c r="CW113" s="750"/>
      <c r="CX113" s="750"/>
      <c r="CY113" s="750"/>
      <c r="CZ113" s="750"/>
      <c r="DA113" s="750"/>
      <c r="DB113" s="750"/>
      <c r="DC113" s="750"/>
      <c r="DD113" s="750"/>
      <c r="DE113" s="750"/>
      <c r="DF113" s="750"/>
      <c r="DG113" s="750"/>
      <c r="DH113" s="750"/>
      <c r="DI113" s="750"/>
      <c r="DJ113" s="750"/>
      <c r="DK113" s="750"/>
      <c r="DL113" s="750"/>
      <c r="DM113" s="750"/>
      <c r="DN113" s="750"/>
      <c r="DO113" s="750"/>
      <c r="DP113" s="750"/>
      <c r="DQ113" s="750"/>
      <c r="DR113" s="750"/>
      <c r="DS113" s="750"/>
      <c r="DT113" s="750"/>
      <c r="DU113" s="750"/>
      <c r="DV113" s="750"/>
      <c r="DW113" s="750"/>
    </row>
    <row r="114" spans="1:127">
      <c r="A114" s="752"/>
      <c r="B114" s="752"/>
      <c r="C114" s="791"/>
      <c r="D114" s="750"/>
      <c r="E114" s="752"/>
      <c r="F114" s="792"/>
      <c r="G114" s="750"/>
      <c r="H114" s="792"/>
      <c r="I114" s="750"/>
      <c r="J114" s="750"/>
      <c r="K114" s="752"/>
      <c r="L114" s="752"/>
      <c r="M114" s="750"/>
      <c r="O114" s="750"/>
      <c r="P114" s="750"/>
      <c r="Q114" s="750"/>
      <c r="R114" s="750"/>
      <c r="S114" s="752"/>
      <c r="T114" s="752"/>
      <c r="U114" s="750"/>
      <c r="V114" s="750"/>
      <c r="W114" s="750"/>
      <c r="X114" s="750"/>
      <c r="Y114" s="750"/>
      <c r="Z114" s="791"/>
      <c r="AA114" s="791"/>
      <c r="AB114" s="750"/>
      <c r="AC114" s="752"/>
      <c r="AD114" s="752"/>
      <c r="AE114" s="752"/>
      <c r="AF114" s="750"/>
      <c r="AG114" s="750"/>
      <c r="AH114" s="750"/>
      <c r="AI114" s="750"/>
      <c r="AJ114" s="750"/>
      <c r="AK114" s="750"/>
      <c r="AL114" s="750"/>
      <c r="AM114" s="752"/>
      <c r="AN114" s="752"/>
      <c r="AO114" s="792"/>
      <c r="AP114" s="752"/>
      <c r="AQ114" s="752"/>
      <c r="AR114" s="750"/>
      <c r="AS114" s="750"/>
      <c r="AT114" s="750"/>
      <c r="AU114" s="752"/>
      <c r="AV114" s="752"/>
      <c r="AW114" s="750"/>
      <c r="AX114" s="750"/>
      <c r="AY114" s="750"/>
      <c r="AZ114" s="750"/>
      <c r="BA114" s="792"/>
      <c r="BB114" s="750"/>
      <c r="BC114" s="750"/>
      <c r="BD114" s="750"/>
      <c r="BE114" s="750"/>
      <c r="BF114" s="750"/>
      <c r="BG114" s="750"/>
      <c r="BH114" s="750"/>
      <c r="BI114" s="750"/>
      <c r="BJ114" s="750"/>
      <c r="BK114" s="750"/>
      <c r="BL114" s="750"/>
      <c r="BM114" s="750"/>
      <c r="BN114" s="750"/>
      <c r="BO114" s="750"/>
      <c r="BP114" s="750"/>
      <c r="BQ114" s="750"/>
      <c r="BR114" s="750"/>
      <c r="BS114" s="750"/>
      <c r="BT114" s="750"/>
      <c r="BU114" s="750"/>
      <c r="BV114" s="750"/>
      <c r="BW114" s="750"/>
      <c r="BX114" s="750"/>
      <c r="BY114" s="750"/>
      <c r="BZ114" s="750"/>
      <c r="CA114" s="750"/>
      <c r="CB114" s="750"/>
      <c r="CC114" s="750"/>
      <c r="CD114" s="750"/>
      <c r="CE114" s="750"/>
      <c r="CF114" s="750"/>
      <c r="CG114" s="750"/>
      <c r="CH114" s="750"/>
      <c r="CI114" s="750"/>
      <c r="CJ114" s="750"/>
      <c r="CK114" s="750"/>
      <c r="CL114" s="750"/>
      <c r="CM114" s="750"/>
      <c r="CN114" s="750"/>
      <c r="CO114" s="750"/>
      <c r="CP114" s="750"/>
      <c r="CQ114" s="750"/>
      <c r="CR114" s="750"/>
      <c r="CS114" s="750"/>
      <c r="CT114" s="750"/>
      <c r="CU114" s="750"/>
      <c r="CV114" s="750"/>
      <c r="CW114" s="750"/>
      <c r="CX114" s="750"/>
      <c r="CY114" s="750"/>
      <c r="CZ114" s="750"/>
      <c r="DA114" s="750"/>
      <c r="DB114" s="750"/>
      <c r="DC114" s="750"/>
      <c r="DD114" s="750"/>
      <c r="DE114" s="750"/>
      <c r="DF114" s="750"/>
      <c r="DG114" s="750"/>
      <c r="DH114" s="750"/>
      <c r="DI114" s="750"/>
      <c r="DJ114" s="750"/>
      <c r="DK114" s="750"/>
      <c r="DL114" s="750"/>
      <c r="DM114" s="750"/>
      <c r="DN114" s="750"/>
      <c r="DO114" s="750"/>
      <c r="DP114" s="750"/>
      <c r="DQ114" s="750"/>
      <c r="DR114" s="750"/>
      <c r="DS114" s="750"/>
      <c r="DT114" s="750"/>
      <c r="DU114" s="750"/>
      <c r="DV114" s="750"/>
      <c r="DW114" s="750"/>
    </row>
    <row r="115" spans="1:127">
      <c r="A115" s="752"/>
      <c r="B115" s="752"/>
      <c r="C115" s="791"/>
      <c r="D115" s="750"/>
      <c r="E115" s="752"/>
      <c r="F115" s="792"/>
      <c r="G115" s="750"/>
      <c r="H115" s="792"/>
      <c r="I115" s="750"/>
      <c r="J115" s="750"/>
      <c r="K115" s="752"/>
      <c r="L115" s="752"/>
      <c r="M115" s="750"/>
      <c r="O115" s="750"/>
      <c r="P115" s="750"/>
      <c r="Q115" s="750"/>
      <c r="R115" s="750"/>
      <c r="S115" s="752"/>
      <c r="T115" s="752"/>
      <c r="U115" s="750"/>
      <c r="V115" s="750"/>
      <c r="W115" s="750"/>
      <c r="X115" s="750"/>
      <c r="Y115" s="750"/>
      <c r="Z115" s="791"/>
      <c r="AA115" s="791"/>
      <c r="AB115" s="750"/>
      <c r="AC115" s="752"/>
      <c r="AD115" s="752"/>
      <c r="AE115" s="752"/>
      <c r="AF115" s="750"/>
      <c r="AG115" s="750"/>
      <c r="AH115" s="750"/>
      <c r="AI115" s="750"/>
      <c r="AJ115" s="750"/>
      <c r="AK115" s="750"/>
      <c r="AL115" s="750"/>
      <c r="AM115" s="752"/>
      <c r="AN115" s="752"/>
      <c r="AO115" s="792"/>
      <c r="AP115" s="752"/>
      <c r="AQ115" s="752"/>
      <c r="AR115" s="750"/>
      <c r="AS115" s="750"/>
      <c r="AT115" s="750"/>
      <c r="AU115" s="752"/>
      <c r="AV115" s="752"/>
      <c r="AW115" s="750"/>
      <c r="AX115" s="750"/>
      <c r="AY115" s="750"/>
      <c r="AZ115" s="750"/>
      <c r="BA115" s="792"/>
      <c r="BB115" s="750"/>
      <c r="BC115" s="750"/>
      <c r="BD115" s="750"/>
      <c r="BE115" s="750"/>
      <c r="BF115" s="750"/>
      <c r="BG115" s="750"/>
      <c r="BH115" s="750"/>
      <c r="BI115" s="750"/>
      <c r="BJ115" s="750"/>
      <c r="BK115" s="750"/>
      <c r="BL115" s="750"/>
      <c r="BM115" s="750"/>
      <c r="BN115" s="750"/>
      <c r="BO115" s="750"/>
      <c r="BP115" s="750"/>
      <c r="BQ115" s="750"/>
      <c r="BR115" s="750"/>
      <c r="BS115" s="750"/>
      <c r="BT115" s="750"/>
      <c r="BU115" s="750"/>
      <c r="BV115" s="750"/>
      <c r="BW115" s="750"/>
      <c r="BX115" s="750"/>
      <c r="BY115" s="750"/>
      <c r="BZ115" s="750"/>
      <c r="CA115" s="750"/>
      <c r="CB115" s="750"/>
      <c r="CC115" s="750"/>
      <c r="CD115" s="750"/>
      <c r="CE115" s="750"/>
      <c r="CF115" s="750"/>
      <c r="CG115" s="750"/>
      <c r="CH115" s="750"/>
      <c r="CI115" s="750"/>
      <c r="CJ115" s="750"/>
      <c r="CK115" s="750"/>
      <c r="CL115" s="750"/>
      <c r="CM115" s="750"/>
      <c r="CN115" s="750"/>
      <c r="CO115" s="750"/>
      <c r="CP115" s="750"/>
      <c r="CQ115" s="750"/>
      <c r="CR115" s="750"/>
      <c r="CS115" s="750"/>
      <c r="CT115" s="750"/>
      <c r="CU115" s="750"/>
      <c r="CV115" s="750"/>
      <c r="CW115" s="750"/>
      <c r="CX115" s="750"/>
      <c r="CY115" s="750"/>
      <c r="CZ115" s="750"/>
      <c r="DA115" s="750"/>
      <c r="DB115" s="750"/>
      <c r="DC115" s="750"/>
      <c r="DD115" s="750"/>
      <c r="DE115" s="750"/>
      <c r="DF115" s="750"/>
      <c r="DG115" s="750"/>
      <c r="DH115" s="750"/>
      <c r="DI115" s="750"/>
      <c r="DJ115" s="750"/>
      <c r="DK115" s="750"/>
      <c r="DL115" s="750"/>
      <c r="DM115" s="750"/>
      <c r="DN115" s="750"/>
      <c r="DO115" s="750"/>
      <c r="DP115" s="750"/>
      <c r="DQ115" s="750"/>
      <c r="DR115" s="750"/>
      <c r="DS115" s="750"/>
      <c r="DT115" s="750"/>
      <c r="DU115" s="750"/>
      <c r="DV115" s="750"/>
      <c r="DW115" s="750"/>
    </row>
    <row r="116" spans="1:127">
      <c r="A116" s="752"/>
      <c r="B116" s="752"/>
      <c r="C116" s="791"/>
      <c r="D116" s="750"/>
      <c r="E116" s="752"/>
      <c r="F116" s="792"/>
      <c r="G116" s="750"/>
      <c r="H116" s="792"/>
      <c r="I116" s="750"/>
      <c r="J116" s="750"/>
      <c r="K116" s="752"/>
      <c r="L116" s="752"/>
      <c r="M116" s="750"/>
      <c r="O116" s="750"/>
      <c r="P116" s="750"/>
      <c r="Q116" s="750"/>
      <c r="R116" s="750"/>
      <c r="S116" s="752"/>
      <c r="T116" s="752"/>
      <c r="U116" s="750"/>
      <c r="V116" s="750"/>
      <c r="W116" s="750"/>
      <c r="X116" s="750"/>
      <c r="Y116" s="750"/>
      <c r="Z116" s="791"/>
      <c r="AA116" s="791"/>
      <c r="AB116" s="750"/>
      <c r="AC116" s="752"/>
      <c r="AD116" s="752"/>
      <c r="AE116" s="752"/>
      <c r="AF116" s="750"/>
      <c r="AG116" s="750"/>
      <c r="AH116" s="750"/>
      <c r="AI116" s="750"/>
      <c r="AJ116" s="750"/>
      <c r="AK116" s="750"/>
      <c r="AL116" s="750"/>
      <c r="AM116" s="752"/>
      <c r="AN116" s="752"/>
      <c r="AO116" s="792"/>
      <c r="AP116" s="752"/>
      <c r="AQ116" s="752"/>
      <c r="AR116" s="750"/>
      <c r="AS116" s="750"/>
      <c r="AT116" s="750"/>
      <c r="AU116" s="752"/>
      <c r="AV116" s="752"/>
      <c r="AW116" s="750"/>
      <c r="AX116" s="750"/>
      <c r="AY116" s="750"/>
      <c r="AZ116" s="750"/>
      <c r="BA116" s="792"/>
      <c r="BB116" s="750"/>
      <c r="BC116" s="750"/>
      <c r="BD116" s="750"/>
      <c r="BE116" s="750"/>
      <c r="BF116" s="750"/>
      <c r="BG116" s="750"/>
      <c r="BH116" s="750"/>
      <c r="BI116" s="750"/>
      <c r="BJ116" s="750"/>
      <c r="BK116" s="750"/>
      <c r="BL116" s="750"/>
      <c r="BM116" s="750"/>
      <c r="BN116" s="750"/>
      <c r="BO116" s="750"/>
      <c r="BP116" s="750"/>
      <c r="BQ116" s="750"/>
      <c r="BR116" s="750"/>
      <c r="BS116" s="750"/>
      <c r="BT116" s="750"/>
      <c r="BU116" s="750"/>
      <c r="BV116" s="750"/>
      <c r="BW116" s="750"/>
      <c r="BX116" s="750"/>
      <c r="BY116" s="750"/>
      <c r="BZ116" s="750"/>
      <c r="CA116" s="750"/>
      <c r="CB116" s="750"/>
      <c r="CC116" s="750"/>
      <c r="CD116" s="750"/>
      <c r="CE116" s="750"/>
      <c r="CF116" s="750"/>
      <c r="CG116" s="750"/>
      <c r="CH116" s="750"/>
      <c r="CI116" s="750"/>
      <c r="CJ116" s="750"/>
      <c r="CK116" s="750"/>
      <c r="CL116" s="750"/>
      <c r="CM116" s="750"/>
      <c r="CN116" s="750"/>
      <c r="CO116" s="750"/>
      <c r="CP116" s="750"/>
      <c r="CQ116" s="750"/>
      <c r="CR116" s="750"/>
      <c r="CS116" s="750"/>
      <c r="CT116" s="750"/>
      <c r="CU116" s="750"/>
      <c r="CV116" s="750"/>
      <c r="CW116" s="750"/>
      <c r="CX116" s="750"/>
      <c r="CY116" s="750"/>
      <c r="CZ116" s="750"/>
      <c r="DA116" s="750"/>
      <c r="DB116" s="750"/>
      <c r="DC116" s="750"/>
      <c r="DD116" s="750"/>
      <c r="DE116" s="750"/>
      <c r="DF116" s="750"/>
      <c r="DG116" s="750"/>
      <c r="DH116" s="750"/>
      <c r="DI116" s="750"/>
      <c r="DJ116" s="750"/>
      <c r="DK116" s="750"/>
      <c r="DL116" s="750"/>
      <c r="DM116" s="750"/>
      <c r="DN116" s="750"/>
      <c r="DO116" s="750"/>
      <c r="DP116" s="750"/>
      <c r="DQ116" s="750"/>
      <c r="DR116" s="750"/>
      <c r="DS116" s="750"/>
      <c r="DT116" s="750"/>
      <c r="DU116" s="750"/>
      <c r="DV116" s="750"/>
      <c r="DW116" s="750"/>
    </row>
    <row r="117" spans="1:127">
      <c r="A117" s="752"/>
      <c r="B117" s="752"/>
      <c r="C117" s="791"/>
      <c r="D117" s="750"/>
      <c r="E117" s="752"/>
      <c r="F117" s="792"/>
      <c r="G117" s="750"/>
      <c r="H117" s="792"/>
      <c r="I117" s="750"/>
      <c r="J117" s="750"/>
      <c r="K117" s="752"/>
      <c r="L117" s="752"/>
      <c r="M117" s="750"/>
      <c r="O117" s="750"/>
      <c r="P117" s="750"/>
      <c r="Q117" s="750"/>
      <c r="R117" s="750"/>
      <c r="S117" s="752"/>
      <c r="T117" s="752"/>
      <c r="U117" s="750"/>
      <c r="V117" s="750"/>
      <c r="W117" s="750"/>
      <c r="X117" s="750"/>
      <c r="Y117" s="750"/>
      <c r="Z117" s="791"/>
      <c r="AA117" s="791"/>
      <c r="AB117" s="750"/>
      <c r="AC117" s="752"/>
      <c r="AD117" s="752"/>
      <c r="AE117" s="752"/>
      <c r="AF117" s="750"/>
      <c r="AG117" s="750"/>
      <c r="AH117" s="750"/>
      <c r="AI117" s="750"/>
      <c r="AJ117" s="750"/>
      <c r="AK117" s="750"/>
      <c r="AL117" s="750"/>
      <c r="AM117" s="752"/>
      <c r="AN117" s="752"/>
      <c r="AO117" s="792"/>
      <c r="AP117" s="752"/>
      <c r="AQ117" s="752"/>
      <c r="AR117" s="750"/>
      <c r="AS117" s="750"/>
      <c r="AT117" s="750"/>
      <c r="AU117" s="752"/>
      <c r="AV117" s="752"/>
      <c r="AW117" s="750"/>
      <c r="AX117" s="750"/>
      <c r="AY117" s="750"/>
      <c r="AZ117" s="750"/>
      <c r="BA117" s="792"/>
      <c r="BB117" s="750"/>
      <c r="BC117" s="750"/>
      <c r="BD117" s="750"/>
      <c r="BE117" s="750"/>
      <c r="BF117" s="750"/>
      <c r="BG117" s="750"/>
      <c r="BH117" s="750"/>
      <c r="BI117" s="750"/>
      <c r="BJ117" s="750"/>
      <c r="BK117" s="750"/>
      <c r="BL117" s="750"/>
      <c r="BM117" s="750"/>
      <c r="BN117" s="750"/>
      <c r="BO117" s="750"/>
      <c r="BP117" s="750"/>
      <c r="BQ117" s="750"/>
      <c r="BR117" s="750"/>
      <c r="BS117" s="750"/>
      <c r="BT117" s="750"/>
      <c r="BU117" s="750"/>
      <c r="BV117" s="750"/>
      <c r="BW117" s="750"/>
      <c r="BX117" s="750"/>
      <c r="BY117" s="750"/>
      <c r="BZ117" s="750"/>
      <c r="CA117" s="750"/>
      <c r="CB117" s="750"/>
      <c r="CC117" s="750"/>
      <c r="CD117" s="750"/>
      <c r="CE117" s="750"/>
      <c r="CF117" s="750"/>
      <c r="CG117" s="750"/>
      <c r="CH117" s="750"/>
      <c r="CI117" s="750"/>
      <c r="CJ117" s="750"/>
      <c r="CK117" s="750"/>
      <c r="CL117" s="750"/>
      <c r="CM117" s="750"/>
      <c r="CN117" s="750"/>
      <c r="CO117" s="750"/>
      <c r="CP117" s="750"/>
      <c r="CQ117" s="750"/>
      <c r="CR117" s="750"/>
      <c r="CS117" s="750"/>
      <c r="CT117" s="750"/>
      <c r="CU117" s="750"/>
      <c r="CV117" s="750"/>
      <c r="CW117" s="750"/>
      <c r="CX117" s="750"/>
      <c r="CY117" s="750"/>
      <c r="CZ117" s="750"/>
      <c r="DA117" s="750"/>
      <c r="DB117" s="750"/>
      <c r="DC117" s="750"/>
      <c r="DD117" s="750"/>
      <c r="DE117" s="750"/>
      <c r="DF117" s="750"/>
      <c r="DG117" s="750"/>
      <c r="DH117" s="750"/>
      <c r="DI117" s="750"/>
      <c r="DJ117" s="750"/>
      <c r="DK117" s="750"/>
      <c r="DL117" s="750"/>
      <c r="DM117" s="750"/>
      <c r="DN117" s="750"/>
      <c r="DO117" s="750"/>
      <c r="DP117" s="750"/>
      <c r="DQ117" s="750"/>
      <c r="DR117" s="750"/>
      <c r="DS117" s="750"/>
      <c r="DT117" s="750"/>
      <c r="DU117" s="750"/>
      <c r="DV117" s="750"/>
      <c r="DW117" s="750"/>
    </row>
    <row r="118" spans="1:127">
      <c r="A118" s="752"/>
      <c r="B118" s="752"/>
      <c r="C118" s="791"/>
      <c r="D118" s="750"/>
      <c r="E118" s="752"/>
      <c r="F118" s="792"/>
      <c r="G118" s="750"/>
      <c r="H118" s="792"/>
      <c r="I118" s="750"/>
      <c r="J118" s="750"/>
      <c r="K118" s="752"/>
      <c r="L118" s="752"/>
      <c r="M118" s="750"/>
      <c r="O118" s="750"/>
      <c r="P118" s="750"/>
      <c r="Q118" s="750"/>
      <c r="R118" s="750"/>
      <c r="S118" s="752"/>
      <c r="T118" s="752"/>
      <c r="U118" s="750"/>
      <c r="V118" s="750"/>
      <c r="W118" s="750"/>
      <c r="X118" s="750"/>
      <c r="Y118" s="750"/>
      <c r="Z118" s="791"/>
      <c r="AA118" s="791"/>
      <c r="AB118" s="750"/>
      <c r="AC118" s="752"/>
      <c r="AD118" s="752"/>
      <c r="AE118" s="752"/>
      <c r="AF118" s="750"/>
      <c r="AG118" s="750"/>
      <c r="AH118" s="750"/>
      <c r="AI118" s="750"/>
      <c r="AJ118" s="750"/>
      <c r="AK118" s="750"/>
      <c r="AL118" s="750"/>
      <c r="AM118" s="752"/>
      <c r="AN118" s="752"/>
      <c r="AO118" s="792"/>
      <c r="AP118" s="752"/>
      <c r="AQ118" s="752"/>
      <c r="AR118" s="750"/>
      <c r="AS118" s="750"/>
      <c r="AT118" s="750"/>
      <c r="AU118" s="752"/>
      <c r="AV118" s="752"/>
      <c r="AW118" s="750"/>
      <c r="AX118" s="750"/>
      <c r="AY118" s="750"/>
      <c r="AZ118" s="750"/>
      <c r="BA118" s="792"/>
      <c r="BB118" s="750"/>
      <c r="BC118" s="750"/>
      <c r="BD118" s="750"/>
      <c r="BE118" s="750"/>
      <c r="BF118" s="750"/>
      <c r="BG118" s="750"/>
      <c r="BH118" s="750"/>
      <c r="BI118" s="750"/>
      <c r="BJ118" s="750"/>
      <c r="BK118" s="750"/>
      <c r="BL118" s="750"/>
      <c r="BM118" s="750"/>
      <c r="BN118" s="750"/>
      <c r="BO118" s="750"/>
      <c r="BP118" s="750"/>
      <c r="BQ118" s="750"/>
      <c r="BR118" s="750"/>
      <c r="BS118" s="750"/>
      <c r="BT118" s="750"/>
      <c r="BU118" s="750"/>
      <c r="BV118" s="750"/>
      <c r="BW118" s="750"/>
      <c r="BX118" s="750"/>
      <c r="BY118" s="750"/>
      <c r="BZ118" s="750"/>
      <c r="CA118" s="750"/>
      <c r="CB118" s="750"/>
      <c r="CC118" s="750"/>
      <c r="CD118" s="750"/>
      <c r="CE118" s="750"/>
      <c r="CF118" s="750"/>
      <c r="CG118" s="750"/>
      <c r="CH118" s="750"/>
      <c r="CI118" s="750"/>
      <c r="CJ118" s="750"/>
      <c r="CK118" s="750"/>
      <c r="CL118" s="750"/>
      <c r="CM118" s="750"/>
      <c r="CN118" s="750"/>
      <c r="CO118" s="750"/>
      <c r="CP118" s="750"/>
      <c r="CQ118" s="750"/>
      <c r="CR118" s="750"/>
      <c r="CS118" s="750"/>
      <c r="CT118" s="750"/>
      <c r="CU118" s="750"/>
      <c r="CV118" s="750"/>
      <c r="CW118" s="750"/>
      <c r="CX118" s="750"/>
      <c r="CY118" s="750"/>
      <c r="CZ118" s="750"/>
      <c r="DA118" s="750"/>
      <c r="DB118" s="750"/>
      <c r="DC118" s="750"/>
      <c r="DD118" s="750"/>
      <c r="DE118" s="750"/>
      <c r="DF118" s="750"/>
      <c r="DG118" s="750"/>
      <c r="DH118" s="750"/>
      <c r="DI118" s="750"/>
      <c r="DJ118" s="750"/>
      <c r="DK118" s="750"/>
      <c r="DL118" s="750"/>
      <c r="DM118" s="750"/>
      <c r="DN118" s="750"/>
      <c r="DO118" s="750"/>
      <c r="DP118" s="750"/>
      <c r="DQ118" s="750"/>
      <c r="DR118" s="750"/>
      <c r="DS118" s="750"/>
      <c r="DT118" s="750"/>
      <c r="DU118" s="750"/>
      <c r="DV118" s="750"/>
      <c r="DW118" s="750"/>
    </row>
    <row r="119" spans="1:127">
      <c r="A119" s="752"/>
      <c r="B119" s="752"/>
      <c r="C119" s="791"/>
      <c r="D119" s="750"/>
      <c r="E119" s="752"/>
      <c r="F119" s="792"/>
      <c r="G119" s="750"/>
      <c r="H119" s="792"/>
      <c r="I119" s="750"/>
      <c r="J119" s="750"/>
      <c r="K119" s="752"/>
      <c r="L119" s="752"/>
      <c r="M119" s="750"/>
      <c r="O119" s="750"/>
      <c r="P119" s="750"/>
      <c r="Q119" s="750"/>
      <c r="R119" s="750"/>
      <c r="S119" s="752"/>
      <c r="T119" s="752"/>
      <c r="U119" s="750"/>
      <c r="V119" s="750"/>
      <c r="W119" s="750"/>
      <c r="X119" s="750"/>
      <c r="Y119" s="750"/>
      <c r="Z119" s="791"/>
      <c r="AA119" s="791"/>
      <c r="AB119" s="750"/>
      <c r="AC119" s="752"/>
      <c r="AD119" s="752"/>
      <c r="AE119" s="752"/>
      <c r="AF119" s="750"/>
      <c r="AG119" s="750"/>
      <c r="AH119" s="750"/>
      <c r="AI119" s="750"/>
      <c r="AJ119" s="750"/>
      <c r="AK119" s="750"/>
      <c r="AL119" s="750"/>
      <c r="AM119" s="752"/>
      <c r="AN119" s="752"/>
      <c r="AO119" s="792"/>
      <c r="AP119" s="752"/>
      <c r="AQ119" s="752"/>
      <c r="AR119" s="750"/>
      <c r="AS119" s="750"/>
      <c r="AT119" s="750"/>
      <c r="AU119" s="752"/>
      <c r="AV119" s="752"/>
      <c r="AW119" s="750"/>
      <c r="AX119" s="750"/>
      <c r="AY119" s="750"/>
      <c r="AZ119" s="750"/>
      <c r="BA119" s="792"/>
      <c r="BB119" s="750"/>
      <c r="BC119" s="750"/>
      <c r="BD119" s="750"/>
      <c r="BE119" s="750"/>
      <c r="BF119" s="750"/>
      <c r="BG119" s="750"/>
      <c r="BH119" s="750"/>
      <c r="BI119" s="750"/>
      <c r="BJ119" s="750"/>
      <c r="BK119" s="750"/>
      <c r="BL119" s="750"/>
      <c r="BM119" s="750"/>
      <c r="BN119" s="750"/>
      <c r="BO119" s="750"/>
      <c r="BP119" s="750"/>
      <c r="BQ119" s="750"/>
      <c r="BR119" s="750"/>
      <c r="BS119" s="750"/>
      <c r="BT119" s="750"/>
      <c r="BU119" s="750"/>
      <c r="BV119" s="750"/>
      <c r="BW119" s="750"/>
      <c r="BX119" s="750"/>
      <c r="BY119" s="750"/>
      <c r="BZ119" s="750"/>
      <c r="CA119" s="750"/>
      <c r="CB119" s="750"/>
      <c r="CC119" s="750"/>
      <c r="CD119" s="750"/>
      <c r="CE119" s="750"/>
      <c r="CF119" s="750"/>
      <c r="CG119" s="750"/>
      <c r="CH119" s="750"/>
      <c r="CI119" s="750"/>
      <c r="CJ119" s="750"/>
      <c r="CK119" s="750"/>
      <c r="CL119" s="750"/>
      <c r="CM119" s="750"/>
      <c r="CN119" s="750"/>
      <c r="CO119" s="750"/>
      <c r="CP119" s="750"/>
      <c r="CQ119" s="750"/>
      <c r="CR119" s="750"/>
      <c r="CS119" s="750"/>
      <c r="CT119" s="750"/>
      <c r="CU119" s="750"/>
      <c r="CV119" s="750"/>
      <c r="CW119" s="750"/>
      <c r="CX119" s="750"/>
      <c r="CY119" s="750"/>
      <c r="CZ119" s="750"/>
      <c r="DA119" s="750"/>
      <c r="DB119" s="750"/>
      <c r="DC119" s="750"/>
      <c r="DD119" s="750"/>
      <c r="DE119" s="750"/>
      <c r="DF119" s="750"/>
      <c r="DG119" s="750"/>
      <c r="DH119" s="750"/>
      <c r="DI119" s="750"/>
      <c r="DJ119" s="750"/>
      <c r="DK119" s="750"/>
      <c r="DL119" s="750"/>
      <c r="DM119" s="750"/>
      <c r="DN119" s="750"/>
      <c r="DO119" s="750"/>
      <c r="DP119" s="750"/>
      <c r="DQ119" s="750"/>
      <c r="DR119" s="750"/>
      <c r="DS119" s="750"/>
      <c r="DT119" s="750"/>
      <c r="DU119" s="750"/>
      <c r="DV119" s="750"/>
      <c r="DW119" s="750"/>
    </row>
    <row r="120" spans="1:127">
      <c r="A120" s="752"/>
      <c r="B120" s="752"/>
      <c r="C120" s="791"/>
      <c r="D120" s="750"/>
      <c r="E120" s="752"/>
      <c r="F120" s="792"/>
      <c r="G120" s="750"/>
      <c r="H120" s="792"/>
      <c r="I120" s="750"/>
      <c r="J120" s="750"/>
      <c r="K120" s="752"/>
      <c r="L120" s="752"/>
      <c r="M120" s="750"/>
      <c r="O120" s="750"/>
      <c r="P120" s="750"/>
      <c r="Q120" s="750"/>
      <c r="R120" s="750"/>
      <c r="S120" s="752"/>
      <c r="T120" s="752"/>
      <c r="U120" s="750"/>
      <c r="V120" s="750"/>
      <c r="W120" s="750"/>
      <c r="X120" s="750"/>
      <c r="Y120" s="750"/>
      <c r="Z120" s="791"/>
      <c r="AA120" s="791"/>
      <c r="AB120" s="750"/>
      <c r="AC120" s="752"/>
      <c r="AD120" s="752"/>
      <c r="AE120" s="752"/>
      <c r="AF120" s="750"/>
      <c r="AG120" s="750"/>
      <c r="AH120" s="750"/>
      <c r="AI120" s="750"/>
      <c r="AJ120" s="750"/>
      <c r="AK120" s="750"/>
      <c r="AL120" s="750"/>
      <c r="AM120" s="752"/>
      <c r="AN120" s="752"/>
      <c r="AO120" s="792"/>
      <c r="AP120" s="752"/>
      <c r="AQ120" s="752"/>
      <c r="AR120" s="750"/>
      <c r="AS120" s="750"/>
      <c r="AT120" s="750"/>
      <c r="AU120" s="752"/>
      <c r="AV120" s="752"/>
      <c r="AW120" s="750"/>
      <c r="AX120" s="750"/>
      <c r="AY120" s="750"/>
      <c r="AZ120" s="750"/>
      <c r="BA120" s="792"/>
      <c r="BB120" s="750"/>
      <c r="BC120" s="750"/>
      <c r="BD120" s="750"/>
      <c r="BE120" s="750"/>
      <c r="BF120" s="750"/>
      <c r="BG120" s="750"/>
      <c r="BH120" s="750"/>
      <c r="BI120" s="750"/>
      <c r="BJ120" s="750"/>
      <c r="BK120" s="750"/>
      <c r="BL120" s="750"/>
      <c r="BM120" s="750"/>
      <c r="BN120" s="750"/>
      <c r="BO120" s="750"/>
      <c r="BP120" s="750"/>
      <c r="BQ120" s="750"/>
      <c r="BR120" s="750"/>
      <c r="BS120" s="750"/>
      <c r="BT120" s="750"/>
      <c r="BU120" s="750"/>
      <c r="BV120" s="750"/>
      <c r="BW120" s="750"/>
      <c r="BX120" s="750"/>
      <c r="BY120" s="750"/>
      <c r="BZ120" s="750"/>
      <c r="CA120" s="750"/>
      <c r="CB120" s="750"/>
      <c r="CC120" s="750"/>
      <c r="CD120" s="750"/>
      <c r="CE120" s="750"/>
      <c r="CF120" s="750"/>
      <c r="CG120" s="750"/>
      <c r="CH120" s="750"/>
      <c r="CI120" s="750"/>
      <c r="CJ120" s="750"/>
      <c r="CK120" s="750"/>
      <c r="CL120" s="750"/>
      <c r="CM120" s="750"/>
      <c r="CN120" s="750"/>
      <c r="CO120" s="750"/>
      <c r="CP120" s="750"/>
      <c r="CQ120" s="750"/>
      <c r="CR120" s="750"/>
      <c r="CS120" s="750"/>
      <c r="CT120" s="750"/>
      <c r="CU120" s="750"/>
      <c r="CV120" s="750"/>
      <c r="CW120" s="750"/>
      <c r="CX120" s="750"/>
      <c r="CY120" s="750"/>
      <c r="CZ120" s="750"/>
      <c r="DA120" s="750"/>
      <c r="DB120" s="750"/>
      <c r="DC120" s="750"/>
      <c r="DD120" s="750"/>
      <c r="DE120" s="750"/>
      <c r="DF120" s="750"/>
      <c r="DG120" s="750"/>
      <c r="DH120" s="750"/>
      <c r="DI120" s="750"/>
      <c r="DJ120" s="750"/>
      <c r="DK120" s="750"/>
      <c r="DL120" s="750"/>
      <c r="DM120" s="750"/>
      <c r="DN120" s="750"/>
      <c r="DO120" s="750"/>
      <c r="DP120" s="750"/>
      <c r="DQ120" s="750"/>
      <c r="DR120" s="750"/>
      <c r="DS120" s="750"/>
      <c r="DT120" s="750"/>
      <c r="DU120" s="750"/>
      <c r="DV120" s="750"/>
      <c r="DW120" s="750"/>
    </row>
    <row r="121" spans="1:127">
      <c r="A121" s="752"/>
      <c r="B121" s="752"/>
      <c r="C121" s="791"/>
      <c r="D121" s="750"/>
      <c r="E121" s="752"/>
      <c r="F121" s="792"/>
      <c r="G121" s="750"/>
      <c r="H121" s="792"/>
      <c r="I121" s="750"/>
      <c r="J121" s="750"/>
      <c r="K121" s="752"/>
      <c r="L121" s="752"/>
      <c r="M121" s="750"/>
      <c r="O121" s="750"/>
      <c r="P121" s="750"/>
      <c r="Q121" s="750"/>
      <c r="R121" s="750"/>
      <c r="S121" s="752"/>
      <c r="T121" s="752"/>
      <c r="U121" s="750"/>
      <c r="V121" s="750"/>
      <c r="W121" s="750"/>
      <c r="X121" s="750"/>
      <c r="Y121" s="750"/>
      <c r="Z121" s="791"/>
      <c r="AA121" s="791"/>
      <c r="AB121" s="750"/>
      <c r="AC121" s="752"/>
      <c r="AD121" s="752"/>
      <c r="AE121" s="752"/>
      <c r="AF121" s="750"/>
      <c r="AG121" s="750"/>
      <c r="AH121" s="750"/>
      <c r="AI121" s="750"/>
      <c r="AJ121" s="750"/>
      <c r="AK121" s="750"/>
      <c r="AL121" s="750"/>
      <c r="AM121" s="752"/>
      <c r="AN121" s="752"/>
      <c r="AO121" s="792"/>
      <c r="AP121" s="752"/>
      <c r="AQ121" s="752"/>
      <c r="AR121" s="750"/>
      <c r="AS121" s="750"/>
      <c r="AT121" s="750"/>
      <c r="AU121" s="752"/>
      <c r="AV121" s="752"/>
      <c r="AW121" s="750"/>
      <c r="AX121" s="750"/>
      <c r="AY121" s="750"/>
      <c r="AZ121" s="750"/>
      <c r="BA121" s="792"/>
      <c r="BB121" s="750"/>
      <c r="BC121" s="750"/>
      <c r="BD121" s="750"/>
      <c r="BE121" s="750"/>
      <c r="BF121" s="750"/>
      <c r="BG121" s="750"/>
      <c r="BH121" s="750"/>
      <c r="BI121" s="750"/>
      <c r="BJ121" s="750"/>
      <c r="BK121" s="750"/>
      <c r="BL121" s="750"/>
      <c r="BM121" s="750"/>
      <c r="BN121" s="750"/>
      <c r="BO121" s="750"/>
      <c r="BP121" s="750"/>
      <c r="BQ121" s="750"/>
      <c r="BR121" s="750"/>
      <c r="BS121" s="750"/>
      <c r="BT121" s="750"/>
      <c r="BU121" s="750"/>
      <c r="BV121" s="750"/>
      <c r="BW121" s="750"/>
      <c r="BX121" s="750"/>
      <c r="BY121" s="750"/>
      <c r="BZ121" s="750"/>
      <c r="CA121" s="750"/>
      <c r="CB121" s="750"/>
      <c r="CC121" s="750"/>
      <c r="CD121" s="750"/>
      <c r="CE121" s="750"/>
      <c r="CF121" s="750"/>
      <c r="CG121" s="750"/>
      <c r="CH121" s="750"/>
      <c r="CI121" s="750"/>
      <c r="CJ121" s="750"/>
      <c r="CK121" s="750"/>
      <c r="CL121" s="750"/>
      <c r="CM121" s="750"/>
      <c r="CN121" s="750"/>
      <c r="CO121" s="750"/>
      <c r="CP121" s="750"/>
      <c r="CQ121" s="750"/>
      <c r="CR121" s="750"/>
      <c r="CS121" s="750"/>
      <c r="CT121" s="750"/>
      <c r="CU121" s="750"/>
      <c r="CV121" s="750"/>
      <c r="CW121" s="750"/>
      <c r="CX121" s="750"/>
      <c r="CY121" s="750"/>
      <c r="CZ121" s="750"/>
      <c r="DA121" s="750"/>
      <c r="DB121" s="750"/>
      <c r="DC121" s="750"/>
      <c r="DD121" s="750"/>
      <c r="DE121" s="750"/>
      <c r="DF121" s="750"/>
      <c r="DG121" s="750"/>
      <c r="DH121" s="750"/>
      <c r="DI121" s="750"/>
      <c r="DJ121" s="750"/>
      <c r="DK121" s="750"/>
      <c r="DL121" s="750"/>
      <c r="DM121" s="750"/>
      <c r="DN121" s="750"/>
      <c r="DO121" s="750"/>
      <c r="DP121" s="750"/>
      <c r="DQ121" s="750"/>
      <c r="DR121" s="750"/>
      <c r="DS121" s="750"/>
      <c r="DT121" s="750"/>
      <c r="DU121" s="750"/>
      <c r="DV121" s="750"/>
      <c r="DW121" s="750"/>
    </row>
    <row r="122" spans="1:127">
      <c r="A122" s="752"/>
      <c r="B122" s="752"/>
      <c r="C122" s="791"/>
      <c r="D122" s="750"/>
      <c r="E122" s="752"/>
      <c r="F122" s="792"/>
      <c r="G122" s="750"/>
      <c r="H122" s="792"/>
      <c r="I122" s="750"/>
      <c r="J122" s="750"/>
      <c r="K122" s="752"/>
      <c r="L122" s="752"/>
      <c r="M122" s="750"/>
      <c r="O122" s="750"/>
      <c r="P122" s="750"/>
      <c r="Q122" s="750"/>
      <c r="R122" s="750"/>
      <c r="S122" s="752"/>
      <c r="T122" s="752"/>
      <c r="U122" s="750"/>
      <c r="V122" s="750"/>
      <c r="W122" s="750"/>
      <c r="X122" s="750"/>
      <c r="Y122" s="750"/>
      <c r="Z122" s="791"/>
      <c r="AA122" s="791"/>
      <c r="AB122" s="750"/>
      <c r="AC122" s="752"/>
      <c r="AD122" s="752"/>
      <c r="AE122" s="752"/>
      <c r="AF122" s="750"/>
      <c r="AG122" s="750"/>
      <c r="AH122" s="750"/>
      <c r="AI122" s="750"/>
      <c r="AJ122" s="750"/>
      <c r="AK122" s="750"/>
      <c r="AL122" s="750"/>
      <c r="AM122" s="752"/>
      <c r="AN122" s="752"/>
      <c r="AO122" s="792"/>
      <c r="AP122" s="752"/>
      <c r="AQ122" s="752"/>
      <c r="AR122" s="750"/>
      <c r="AS122" s="750"/>
      <c r="AT122" s="750"/>
      <c r="AU122" s="752"/>
      <c r="AV122" s="752"/>
      <c r="AW122" s="750"/>
      <c r="AX122" s="750"/>
      <c r="AY122" s="750"/>
      <c r="AZ122" s="750"/>
      <c r="BA122" s="792"/>
      <c r="BB122" s="750"/>
      <c r="BC122" s="750"/>
      <c r="BD122" s="750"/>
      <c r="BE122" s="750"/>
      <c r="BF122" s="750"/>
      <c r="BG122" s="750"/>
      <c r="BH122" s="750"/>
      <c r="BI122" s="750"/>
      <c r="BJ122" s="750"/>
      <c r="BK122" s="750"/>
      <c r="BL122" s="750"/>
      <c r="BM122" s="750"/>
      <c r="BN122" s="750"/>
      <c r="BO122" s="750"/>
      <c r="BP122" s="750"/>
      <c r="BQ122" s="750"/>
      <c r="BR122" s="750"/>
      <c r="BS122" s="750"/>
      <c r="BT122" s="750"/>
      <c r="BU122" s="750"/>
      <c r="BV122" s="750"/>
      <c r="BW122" s="750"/>
      <c r="BX122" s="750"/>
      <c r="BY122" s="750"/>
      <c r="BZ122" s="750"/>
      <c r="CA122" s="750"/>
      <c r="CB122" s="750"/>
      <c r="CC122" s="750"/>
      <c r="CD122" s="750"/>
      <c r="CE122" s="750"/>
      <c r="CF122" s="750"/>
      <c r="CG122" s="750"/>
      <c r="CH122" s="750"/>
      <c r="CI122" s="750"/>
      <c r="CJ122" s="750"/>
      <c r="CK122" s="750"/>
      <c r="CL122" s="750"/>
      <c r="CM122" s="750"/>
      <c r="CN122" s="750"/>
      <c r="CO122" s="750"/>
      <c r="CP122" s="750"/>
      <c r="CQ122" s="750"/>
      <c r="CR122" s="750"/>
      <c r="CS122" s="750"/>
      <c r="CT122" s="750"/>
      <c r="CU122" s="750"/>
      <c r="CV122" s="750"/>
      <c r="CW122" s="750"/>
      <c r="CX122" s="750"/>
      <c r="CY122" s="750"/>
      <c r="CZ122" s="750"/>
      <c r="DA122" s="750"/>
      <c r="DB122" s="750"/>
      <c r="DC122" s="750"/>
      <c r="DD122" s="750"/>
      <c r="DE122" s="750"/>
      <c r="DF122" s="750"/>
      <c r="DG122" s="750"/>
      <c r="DH122" s="750"/>
      <c r="DI122" s="750"/>
      <c r="DJ122" s="750"/>
      <c r="DK122" s="750"/>
      <c r="DL122" s="750"/>
      <c r="DM122" s="750"/>
      <c r="DN122" s="750"/>
      <c r="DO122" s="750"/>
      <c r="DP122" s="750"/>
      <c r="DQ122" s="750"/>
      <c r="DR122" s="750"/>
      <c r="DS122" s="750"/>
      <c r="DT122" s="750"/>
      <c r="DU122" s="750"/>
      <c r="DV122" s="750"/>
      <c r="DW122" s="750"/>
    </row>
    <row r="123" spans="1:127">
      <c r="A123" s="752"/>
      <c r="B123" s="752"/>
      <c r="C123" s="791"/>
      <c r="D123" s="750"/>
      <c r="E123" s="752"/>
      <c r="F123" s="792"/>
      <c r="G123" s="750"/>
      <c r="H123" s="792"/>
      <c r="I123" s="750"/>
      <c r="J123" s="750"/>
      <c r="K123" s="752"/>
      <c r="L123" s="752"/>
      <c r="M123" s="750"/>
      <c r="O123" s="750"/>
      <c r="P123" s="750"/>
      <c r="Q123" s="750"/>
      <c r="R123" s="750"/>
      <c r="S123" s="752"/>
      <c r="T123" s="752"/>
      <c r="U123" s="750"/>
      <c r="V123" s="750"/>
      <c r="W123" s="750"/>
      <c r="X123" s="750"/>
      <c r="Y123" s="750"/>
      <c r="Z123" s="791"/>
      <c r="AA123" s="791"/>
      <c r="AB123" s="750"/>
      <c r="AC123" s="752"/>
      <c r="AD123" s="752"/>
      <c r="AE123" s="752"/>
      <c r="AF123" s="750"/>
      <c r="AG123" s="750"/>
      <c r="AH123" s="750"/>
      <c r="AI123" s="750"/>
      <c r="AJ123" s="750"/>
      <c r="AK123" s="750"/>
      <c r="AL123" s="750"/>
      <c r="AM123" s="752"/>
      <c r="AN123" s="752"/>
      <c r="AO123" s="792"/>
      <c r="AP123" s="752"/>
      <c r="AQ123" s="752"/>
      <c r="AR123" s="750"/>
      <c r="AS123" s="750"/>
      <c r="AT123" s="750"/>
      <c r="AU123" s="752"/>
      <c r="AV123" s="752"/>
      <c r="AW123" s="750"/>
      <c r="AX123" s="750"/>
      <c r="AY123" s="750"/>
      <c r="AZ123" s="750"/>
      <c r="BA123" s="792"/>
      <c r="BB123" s="750"/>
      <c r="BC123" s="750"/>
      <c r="BD123" s="750"/>
      <c r="BE123" s="750"/>
      <c r="BF123" s="750"/>
      <c r="BG123" s="750"/>
      <c r="BH123" s="750"/>
      <c r="BI123" s="750"/>
      <c r="BJ123" s="750"/>
      <c r="BK123" s="750"/>
      <c r="BL123" s="750"/>
      <c r="BM123" s="750"/>
      <c r="BN123" s="750"/>
      <c r="BO123" s="750"/>
      <c r="BP123" s="750"/>
      <c r="BQ123" s="750"/>
      <c r="BR123" s="750"/>
      <c r="BS123" s="750"/>
      <c r="BT123" s="750"/>
      <c r="BU123" s="750"/>
      <c r="BV123" s="750"/>
      <c r="BW123" s="750"/>
      <c r="BX123" s="750"/>
      <c r="BY123" s="750"/>
      <c r="BZ123" s="750"/>
      <c r="CA123" s="750"/>
      <c r="CB123" s="750"/>
      <c r="CC123" s="750"/>
      <c r="CD123" s="750"/>
      <c r="CE123" s="750"/>
      <c r="CF123" s="750"/>
      <c r="CG123" s="750"/>
      <c r="CH123" s="750"/>
      <c r="CI123" s="750"/>
      <c r="CJ123" s="750"/>
      <c r="CK123" s="750"/>
      <c r="CL123" s="750"/>
      <c r="CM123" s="750"/>
      <c r="CN123" s="750"/>
      <c r="CO123" s="750"/>
      <c r="CP123" s="750"/>
      <c r="CQ123" s="750"/>
      <c r="CR123" s="750"/>
      <c r="CS123" s="750"/>
      <c r="CT123" s="750"/>
      <c r="CU123" s="750"/>
      <c r="CV123" s="750"/>
      <c r="CW123" s="750"/>
      <c r="CX123" s="750"/>
      <c r="CY123" s="750"/>
      <c r="CZ123" s="750"/>
      <c r="DA123" s="750"/>
      <c r="DB123" s="750"/>
      <c r="DC123" s="750"/>
      <c r="DD123" s="750"/>
      <c r="DE123" s="750"/>
      <c r="DF123" s="750"/>
      <c r="DG123" s="750"/>
      <c r="DH123" s="750"/>
      <c r="DI123" s="750"/>
      <c r="DJ123" s="750"/>
      <c r="DK123" s="750"/>
      <c r="DL123" s="750"/>
      <c r="DM123" s="750"/>
      <c r="DN123" s="750"/>
      <c r="DO123" s="750"/>
      <c r="DP123" s="750"/>
      <c r="DQ123" s="750"/>
      <c r="DR123" s="750"/>
      <c r="DS123" s="750"/>
      <c r="DT123" s="750"/>
      <c r="DU123" s="750"/>
      <c r="DV123" s="750"/>
      <c r="DW123" s="750"/>
    </row>
    <row r="124" spans="1:127">
      <c r="A124" s="752"/>
      <c r="B124" s="752"/>
      <c r="C124" s="791"/>
      <c r="D124" s="750"/>
      <c r="E124" s="752"/>
      <c r="F124" s="792"/>
      <c r="G124" s="750"/>
      <c r="H124" s="792"/>
      <c r="I124" s="750"/>
      <c r="J124" s="750"/>
      <c r="K124" s="752"/>
      <c r="L124" s="752"/>
      <c r="M124" s="750"/>
      <c r="O124" s="750"/>
      <c r="P124" s="750"/>
      <c r="Q124" s="750"/>
      <c r="R124" s="750"/>
      <c r="S124" s="752"/>
      <c r="T124" s="752"/>
      <c r="U124" s="750"/>
      <c r="V124" s="750"/>
      <c r="W124" s="750"/>
      <c r="X124" s="750"/>
      <c r="Y124" s="750"/>
      <c r="Z124" s="791"/>
      <c r="AA124" s="791"/>
      <c r="AB124" s="750"/>
      <c r="AC124" s="752"/>
      <c r="AD124" s="752"/>
      <c r="AE124" s="752"/>
      <c r="AF124" s="750"/>
      <c r="AG124" s="750"/>
      <c r="AH124" s="750"/>
      <c r="AI124" s="750"/>
      <c r="AJ124" s="750"/>
      <c r="AK124" s="750"/>
      <c r="AL124" s="750"/>
      <c r="AM124" s="752"/>
      <c r="AN124" s="752"/>
      <c r="AO124" s="792"/>
      <c r="AP124" s="752"/>
      <c r="AQ124" s="752"/>
      <c r="AR124" s="750"/>
      <c r="AS124" s="750"/>
      <c r="AT124" s="750"/>
      <c r="AU124" s="752"/>
      <c r="AV124" s="752"/>
      <c r="AW124" s="750"/>
      <c r="AX124" s="750"/>
      <c r="AY124" s="750"/>
      <c r="AZ124" s="750"/>
      <c r="BA124" s="792"/>
      <c r="BB124" s="750"/>
      <c r="BC124" s="750"/>
      <c r="BD124" s="750"/>
      <c r="BE124" s="750"/>
      <c r="BF124" s="750"/>
      <c r="BG124" s="750"/>
      <c r="BH124" s="750"/>
      <c r="BI124" s="750"/>
      <c r="BJ124" s="750"/>
      <c r="BK124" s="750"/>
      <c r="BL124" s="750"/>
      <c r="BM124" s="750"/>
      <c r="BN124" s="750"/>
      <c r="BO124" s="750"/>
      <c r="BP124" s="750"/>
      <c r="BQ124" s="750"/>
      <c r="BR124" s="750"/>
      <c r="BS124" s="750"/>
      <c r="BT124" s="750"/>
      <c r="BU124" s="750"/>
      <c r="BV124" s="750"/>
      <c r="BW124" s="750"/>
      <c r="BX124" s="750"/>
      <c r="BY124" s="750"/>
      <c r="BZ124" s="750"/>
      <c r="CA124" s="750"/>
      <c r="CB124" s="750"/>
      <c r="CC124" s="750"/>
      <c r="CD124" s="750"/>
      <c r="CE124" s="750"/>
      <c r="CF124" s="750"/>
      <c r="CG124" s="750"/>
      <c r="CH124" s="750"/>
      <c r="CI124" s="750"/>
      <c r="CJ124" s="750"/>
      <c r="CK124" s="750"/>
      <c r="CL124" s="750"/>
      <c r="CM124" s="750"/>
      <c r="CN124" s="750"/>
      <c r="CO124" s="750"/>
      <c r="CP124" s="750"/>
      <c r="CQ124" s="750"/>
      <c r="CR124" s="750"/>
      <c r="CS124" s="750"/>
      <c r="CT124" s="750"/>
      <c r="CU124" s="750"/>
      <c r="CV124" s="750"/>
      <c r="CW124" s="750"/>
      <c r="CX124" s="750"/>
      <c r="CY124" s="750"/>
      <c r="CZ124" s="750"/>
      <c r="DA124" s="750"/>
      <c r="DB124" s="750"/>
      <c r="DC124" s="750"/>
      <c r="DD124" s="750"/>
      <c r="DE124" s="750"/>
      <c r="DF124" s="750"/>
      <c r="DG124" s="750"/>
      <c r="DH124" s="750"/>
      <c r="DI124" s="750"/>
      <c r="DJ124" s="750"/>
      <c r="DK124" s="750"/>
      <c r="DL124" s="750"/>
      <c r="DM124" s="750"/>
      <c r="DN124" s="750"/>
      <c r="DO124" s="750"/>
      <c r="DP124" s="750"/>
      <c r="DQ124" s="750"/>
      <c r="DR124" s="750"/>
      <c r="DS124" s="750"/>
      <c r="DT124" s="750"/>
      <c r="DU124" s="750"/>
      <c r="DV124" s="750"/>
      <c r="DW124" s="750"/>
    </row>
    <row r="125" spans="1:127">
      <c r="A125" s="752"/>
      <c r="B125" s="752"/>
      <c r="C125" s="791"/>
      <c r="D125" s="750"/>
      <c r="E125" s="752"/>
      <c r="F125" s="792"/>
      <c r="G125" s="750"/>
      <c r="H125" s="792"/>
      <c r="I125" s="750"/>
      <c r="J125" s="750"/>
      <c r="K125" s="752"/>
      <c r="L125" s="752"/>
      <c r="M125" s="750"/>
      <c r="O125" s="750"/>
      <c r="P125" s="750"/>
      <c r="Q125" s="750"/>
      <c r="R125" s="750"/>
      <c r="S125" s="752"/>
      <c r="T125" s="752"/>
      <c r="U125" s="750"/>
      <c r="V125" s="750"/>
      <c r="W125" s="750"/>
      <c r="X125" s="750"/>
      <c r="Y125" s="750"/>
      <c r="Z125" s="791"/>
      <c r="AA125" s="791"/>
      <c r="AB125" s="750"/>
      <c r="AC125" s="752"/>
      <c r="AD125" s="752"/>
      <c r="AE125" s="752"/>
      <c r="AF125" s="750"/>
      <c r="AG125" s="750"/>
      <c r="AH125" s="750"/>
      <c r="AI125" s="750"/>
      <c r="AJ125" s="750"/>
      <c r="AK125" s="750"/>
      <c r="AL125" s="750"/>
      <c r="AM125" s="752"/>
      <c r="AN125" s="752"/>
      <c r="AO125" s="792"/>
      <c r="AP125" s="752"/>
      <c r="AQ125" s="752"/>
      <c r="AR125" s="750"/>
      <c r="AS125" s="750"/>
      <c r="AT125" s="750"/>
      <c r="AU125" s="752"/>
      <c r="AV125" s="752"/>
      <c r="AW125" s="750"/>
      <c r="AX125" s="750"/>
      <c r="AY125" s="750"/>
      <c r="AZ125" s="750"/>
      <c r="BA125" s="792"/>
      <c r="BB125" s="750"/>
      <c r="BC125" s="750"/>
      <c r="BD125" s="750"/>
      <c r="BE125" s="750"/>
      <c r="BF125" s="750"/>
      <c r="BG125" s="750"/>
      <c r="BH125" s="750"/>
      <c r="BI125" s="750"/>
      <c r="BJ125" s="750"/>
      <c r="BK125" s="750"/>
      <c r="BL125" s="750"/>
      <c r="BM125" s="750"/>
      <c r="BN125" s="750"/>
      <c r="BO125" s="750"/>
      <c r="BP125" s="750"/>
      <c r="BQ125" s="750"/>
      <c r="BR125" s="750"/>
      <c r="BS125" s="750"/>
      <c r="BT125" s="750"/>
      <c r="BU125" s="750"/>
      <c r="BV125" s="750"/>
      <c r="BW125" s="750"/>
      <c r="BX125" s="750"/>
      <c r="BY125" s="750"/>
      <c r="BZ125" s="750"/>
      <c r="CA125" s="750"/>
      <c r="CB125" s="750"/>
      <c r="CC125" s="750"/>
      <c r="CD125" s="750"/>
      <c r="CE125" s="750"/>
      <c r="CF125" s="750"/>
      <c r="CG125" s="750"/>
      <c r="CH125" s="750"/>
      <c r="CI125" s="750"/>
      <c r="CJ125" s="750"/>
      <c r="CK125" s="750"/>
      <c r="CL125" s="750"/>
      <c r="CM125" s="750"/>
      <c r="CN125" s="750"/>
      <c r="CO125" s="750"/>
      <c r="CP125" s="750"/>
      <c r="CQ125" s="750"/>
      <c r="CR125" s="750"/>
      <c r="CS125" s="750"/>
      <c r="CT125" s="750"/>
      <c r="CU125" s="750"/>
      <c r="CV125" s="750"/>
      <c r="CW125" s="750"/>
      <c r="CX125" s="750"/>
      <c r="CY125" s="750"/>
      <c r="CZ125" s="750"/>
      <c r="DA125" s="750"/>
      <c r="DB125" s="750"/>
      <c r="DC125" s="750"/>
      <c r="DD125" s="750"/>
      <c r="DE125" s="750"/>
      <c r="DF125" s="750"/>
      <c r="DG125" s="750"/>
      <c r="DH125" s="750"/>
      <c r="DI125" s="750"/>
      <c r="DJ125" s="750"/>
      <c r="DK125" s="750"/>
      <c r="DL125" s="750"/>
      <c r="DM125" s="750"/>
      <c r="DN125" s="750"/>
      <c r="DO125" s="750"/>
      <c r="DP125" s="750"/>
      <c r="DQ125" s="750"/>
      <c r="DR125" s="750"/>
      <c r="DS125" s="750"/>
      <c r="DT125" s="750"/>
      <c r="DU125" s="750"/>
      <c r="DV125" s="750"/>
      <c r="DW125" s="750"/>
    </row>
    <row r="126" spans="1:127">
      <c r="A126" s="752"/>
      <c r="B126" s="752"/>
      <c r="C126" s="791"/>
      <c r="D126" s="750"/>
      <c r="E126" s="752"/>
      <c r="F126" s="792"/>
      <c r="G126" s="750"/>
      <c r="H126" s="792"/>
      <c r="I126" s="750"/>
      <c r="J126" s="750"/>
      <c r="K126" s="752"/>
      <c r="L126" s="752"/>
      <c r="M126" s="750"/>
      <c r="O126" s="750"/>
      <c r="P126" s="750"/>
      <c r="Q126" s="750"/>
      <c r="R126" s="750"/>
      <c r="S126" s="752"/>
      <c r="T126" s="752"/>
      <c r="U126" s="750"/>
      <c r="V126" s="750"/>
      <c r="W126" s="750"/>
      <c r="X126" s="750"/>
      <c r="Y126" s="750"/>
      <c r="Z126" s="791"/>
      <c r="AA126" s="791"/>
      <c r="AB126" s="750"/>
      <c r="AC126" s="752"/>
      <c r="AD126" s="752"/>
      <c r="AE126" s="752"/>
      <c r="AF126" s="750"/>
      <c r="AG126" s="750"/>
      <c r="AH126" s="750"/>
      <c r="AI126" s="750"/>
      <c r="AJ126" s="750"/>
      <c r="AK126" s="750"/>
      <c r="AL126" s="750"/>
      <c r="AM126" s="752"/>
      <c r="AN126" s="752"/>
      <c r="AO126" s="792"/>
      <c r="AP126" s="752"/>
      <c r="AQ126" s="752"/>
      <c r="AR126" s="750"/>
      <c r="AS126" s="750"/>
      <c r="AT126" s="750"/>
      <c r="AU126" s="752"/>
      <c r="AV126" s="752"/>
      <c r="AW126" s="750"/>
      <c r="AX126" s="750"/>
      <c r="AY126" s="750"/>
      <c r="AZ126" s="750"/>
      <c r="BA126" s="792"/>
      <c r="BB126" s="750"/>
      <c r="BC126" s="750"/>
      <c r="BD126" s="750"/>
      <c r="BE126" s="750"/>
      <c r="BF126" s="750"/>
      <c r="BG126" s="750"/>
      <c r="BH126" s="750"/>
      <c r="BI126" s="750"/>
      <c r="BJ126" s="750"/>
      <c r="BK126" s="750"/>
      <c r="BL126" s="750"/>
      <c r="BM126" s="750"/>
      <c r="BN126" s="750"/>
      <c r="BO126" s="750"/>
      <c r="BP126" s="750"/>
      <c r="BQ126" s="750"/>
      <c r="BR126" s="750"/>
      <c r="BS126" s="750"/>
      <c r="BT126" s="750"/>
      <c r="BU126" s="750"/>
      <c r="BV126" s="750"/>
      <c r="BW126" s="750"/>
      <c r="BX126" s="750"/>
      <c r="BY126" s="750"/>
      <c r="BZ126" s="750"/>
      <c r="CA126" s="750"/>
      <c r="CB126" s="750"/>
      <c r="CC126" s="750"/>
      <c r="CD126" s="750"/>
      <c r="CE126" s="750"/>
      <c r="CF126" s="750"/>
      <c r="CG126" s="750"/>
      <c r="CH126" s="750"/>
      <c r="CI126" s="750"/>
      <c r="CJ126" s="750"/>
      <c r="CK126" s="750"/>
      <c r="CL126" s="750"/>
      <c r="CM126" s="750"/>
      <c r="CN126" s="750"/>
      <c r="CO126" s="750"/>
      <c r="CP126" s="750"/>
      <c r="CQ126" s="750"/>
      <c r="CR126" s="750"/>
      <c r="CS126" s="750"/>
      <c r="CT126" s="750"/>
      <c r="CU126" s="750"/>
      <c r="CV126" s="750"/>
      <c r="CW126" s="750"/>
      <c r="CX126" s="750"/>
      <c r="CY126" s="750"/>
      <c r="CZ126" s="750"/>
      <c r="DA126" s="750"/>
      <c r="DB126" s="750"/>
      <c r="DC126" s="750"/>
      <c r="DD126" s="750"/>
      <c r="DE126" s="750"/>
      <c r="DF126" s="750"/>
      <c r="DG126" s="750"/>
      <c r="DH126" s="750"/>
      <c r="DI126" s="750"/>
      <c r="DJ126" s="750"/>
      <c r="DK126" s="750"/>
      <c r="DL126" s="750"/>
      <c r="DM126" s="750"/>
      <c r="DN126" s="750"/>
      <c r="DO126" s="750"/>
      <c r="DP126" s="750"/>
      <c r="DQ126" s="750"/>
      <c r="DR126" s="750"/>
      <c r="DS126" s="750"/>
      <c r="DT126" s="750"/>
      <c r="DU126" s="750"/>
      <c r="DV126" s="750"/>
      <c r="DW126" s="750"/>
    </row>
    <row r="127" spans="1:127">
      <c r="A127" s="752"/>
      <c r="B127" s="752"/>
      <c r="C127" s="791"/>
      <c r="D127" s="750"/>
      <c r="E127" s="752"/>
      <c r="F127" s="792"/>
      <c r="G127" s="750"/>
      <c r="H127" s="792"/>
      <c r="I127" s="750"/>
      <c r="J127" s="750"/>
      <c r="K127" s="752"/>
      <c r="L127" s="752"/>
      <c r="M127" s="750"/>
      <c r="O127" s="750"/>
      <c r="P127" s="750"/>
      <c r="Q127" s="750"/>
      <c r="R127" s="750"/>
      <c r="S127" s="752"/>
      <c r="T127" s="752"/>
      <c r="U127" s="750"/>
      <c r="V127" s="750"/>
      <c r="W127" s="750"/>
      <c r="X127" s="750"/>
      <c r="Y127" s="750"/>
      <c r="Z127" s="791"/>
      <c r="AA127" s="791"/>
      <c r="AB127" s="750"/>
      <c r="AC127" s="752"/>
      <c r="AD127" s="752"/>
      <c r="AE127" s="752"/>
      <c r="AF127" s="750"/>
      <c r="AG127" s="750"/>
      <c r="AH127" s="750"/>
      <c r="AI127" s="750"/>
      <c r="AJ127" s="750"/>
      <c r="AK127" s="750"/>
      <c r="AL127" s="750"/>
      <c r="AM127" s="752"/>
      <c r="AN127" s="752"/>
      <c r="AO127" s="792"/>
      <c r="AP127" s="752"/>
      <c r="AQ127" s="752"/>
      <c r="AR127" s="750"/>
      <c r="AS127" s="750"/>
      <c r="AT127" s="750"/>
      <c r="AU127" s="752"/>
      <c r="AV127" s="752"/>
      <c r="AW127" s="750"/>
      <c r="AX127" s="750"/>
      <c r="AY127" s="750"/>
      <c r="AZ127" s="750"/>
      <c r="BA127" s="792"/>
      <c r="BB127" s="750"/>
      <c r="BC127" s="750"/>
      <c r="BD127" s="750"/>
      <c r="BE127" s="750"/>
      <c r="BF127" s="750"/>
      <c r="BG127" s="750"/>
      <c r="BH127" s="750"/>
      <c r="BI127" s="750"/>
      <c r="BJ127" s="750"/>
      <c r="BK127" s="750"/>
      <c r="BL127" s="750"/>
      <c r="BM127" s="750"/>
      <c r="BN127" s="750"/>
      <c r="BO127" s="750"/>
      <c r="BP127" s="750"/>
      <c r="BQ127" s="750"/>
      <c r="BR127" s="750"/>
      <c r="BS127" s="750"/>
      <c r="BT127" s="750"/>
      <c r="BU127" s="750"/>
      <c r="BV127" s="750"/>
      <c r="BW127" s="750"/>
      <c r="BX127" s="750"/>
      <c r="BY127" s="750"/>
      <c r="BZ127" s="750"/>
      <c r="CA127" s="750"/>
      <c r="CB127" s="750"/>
      <c r="CC127" s="750"/>
      <c r="CD127" s="750"/>
      <c r="CE127" s="750"/>
      <c r="CF127" s="750"/>
      <c r="CG127" s="750"/>
      <c r="CH127" s="750"/>
      <c r="CI127" s="750"/>
      <c r="CJ127" s="750"/>
      <c r="CK127" s="750"/>
      <c r="CL127" s="750"/>
      <c r="CM127" s="750"/>
      <c r="CN127" s="750"/>
      <c r="CO127" s="750"/>
      <c r="CP127" s="750"/>
      <c r="CQ127" s="750"/>
      <c r="CR127" s="750"/>
      <c r="CS127" s="750"/>
      <c r="CT127" s="750"/>
      <c r="CU127" s="750"/>
      <c r="CV127" s="750"/>
      <c r="CW127" s="750"/>
      <c r="CX127" s="750"/>
      <c r="CY127" s="750"/>
      <c r="CZ127" s="750"/>
      <c r="DA127" s="750"/>
      <c r="DB127" s="750"/>
      <c r="DC127" s="750"/>
      <c r="DD127" s="750"/>
      <c r="DE127" s="750"/>
      <c r="DF127" s="750"/>
      <c r="DG127" s="750"/>
      <c r="DH127" s="750"/>
      <c r="DI127" s="750"/>
      <c r="DJ127" s="750"/>
      <c r="DK127" s="750"/>
      <c r="DL127" s="750"/>
      <c r="DM127" s="750"/>
      <c r="DN127" s="750"/>
      <c r="DO127" s="750"/>
      <c r="DP127" s="750"/>
      <c r="DQ127" s="750"/>
      <c r="DR127" s="750"/>
      <c r="DS127" s="750"/>
      <c r="DT127" s="750"/>
      <c r="DU127" s="750"/>
      <c r="DV127" s="750"/>
      <c r="DW127" s="750"/>
    </row>
    <row r="128" spans="1:127">
      <c r="A128" s="752"/>
      <c r="B128" s="752"/>
      <c r="C128" s="791"/>
      <c r="D128" s="750"/>
      <c r="E128" s="752"/>
      <c r="F128" s="792"/>
      <c r="G128" s="750"/>
      <c r="H128" s="792"/>
      <c r="I128" s="750"/>
      <c r="J128" s="750"/>
      <c r="K128" s="752"/>
      <c r="L128" s="752"/>
      <c r="M128" s="750"/>
      <c r="O128" s="750"/>
      <c r="P128" s="750"/>
      <c r="Q128" s="750"/>
      <c r="R128" s="750"/>
      <c r="S128" s="752"/>
      <c r="T128" s="752"/>
      <c r="U128" s="750"/>
      <c r="V128" s="750"/>
      <c r="W128" s="750"/>
      <c r="X128" s="750"/>
      <c r="Y128" s="750"/>
      <c r="Z128" s="791"/>
      <c r="AA128" s="791"/>
      <c r="AB128" s="750"/>
      <c r="AC128" s="752"/>
      <c r="AD128" s="752"/>
      <c r="AE128" s="752"/>
      <c r="AF128" s="750"/>
      <c r="AG128" s="750"/>
      <c r="AH128" s="750"/>
      <c r="AI128" s="750"/>
      <c r="AJ128" s="750"/>
      <c r="AK128" s="750"/>
      <c r="AL128" s="750"/>
      <c r="AM128" s="752"/>
      <c r="AN128" s="752"/>
      <c r="AO128" s="792"/>
      <c r="AP128" s="752"/>
      <c r="AQ128" s="752"/>
      <c r="AR128" s="750"/>
      <c r="AS128" s="750"/>
      <c r="AT128" s="750"/>
      <c r="AU128" s="752"/>
      <c r="AV128" s="752"/>
      <c r="AW128" s="750"/>
      <c r="AX128" s="750"/>
      <c r="AY128" s="750"/>
      <c r="AZ128" s="750"/>
      <c r="BA128" s="792"/>
      <c r="BB128" s="750"/>
      <c r="BC128" s="750"/>
      <c r="BD128" s="750"/>
      <c r="BE128" s="750"/>
      <c r="BF128" s="750"/>
      <c r="BG128" s="750"/>
      <c r="BH128" s="750"/>
      <c r="BI128" s="750"/>
      <c r="BJ128" s="750"/>
      <c r="BK128" s="750"/>
      <c r="BL128" s="750"/>
      <c r="BM128" s="750"/>
      <c r="BN128" s="750"/>
      <c r="BO128" s="750"/>
      <c r="BP128" s="750"/>
      <c r="BQ128" s="750"/>
      <c r="BR128" s="750"/>
      <c r="BS128" s="750"/>
      <c r="BT128" s="750"/>
      <c r="BU128" s="750"/>
      <c r="BV128" s="750"/>
      <c r="BW128" s="750"/>
      <c r="BX128" s="750"/>
      <c r="BY128" s="750"/>
      <c r="BZ128" s="750"/>
      <c r="CA128" s="750"/>
      <c r="CB128" s="750"/>
      <c r="CC128" s="750"/>
      <c r="CD128" s="750"/>
      <c r="CE128" s="750"/>
      <c r="CF128" s="750"/>
      <c r="CG128" s="750"/>
      <c r="CH128" s="750"/>
      <c r="CI128" s="750"/>
      <c r="CJ128" s="750"/>
      <c r="CK128" s="750"/>
      <c r="CL128" s="750"/>
      <c r="CM128" s="750"/>
      <c r="CN128" s="750"/>
      <c r="CO128" s="750"/>
      <c r="CP128" s="750"/>
      <c r="CQ128" s="750"/>
      <c r="CR128" s="750"/>
      <c r="CS128" s="750"/>
      <c r="CT128" s="750"/>
      <c r="CU128" s="750"/>
      <c r="CV128" s="750"/>
      <c r="CW128" s="750"/>
      <c r="CX128" s="750"/>
      <c r="CY128" s="750"/>
      <c r="CZ128" s="750"/>
      <c r="DA128" s="750"/>
      <c r="DB128" s="750"/>
      <c r="DC128" s="750"/>
      <c r="DD128" s="750"/>
      <c r="DE128" s="750"/>
      <c r="DF128" s="750"/>
      <c r="DG128" s="750"/>
      <c r="DH128" s="750"/>
      <c r="DI128" s="750"/>
      <c r="DJ128" s="750"/>
      <c r="DK128" s="750"/>
      <c r="DL128" s="750"/>
      <c r="DM128" s="750"/>
      <c r="DN128" s="750"/>
      <c r="DO128" s="750"/>
      <c r="DP128" s="750"/>
      <c r="DQ128" s="750"/>
      <c r="DR128" s="750"/>
      <c r="DS128" s="750"/>
      <c r="DT128" s="750"/>
      <c r="DU128" s="750"/>
      <c r="DV128" s="750"/>
      <c r="DW128" s="750"/>
    </row>
    <row r="129" spans="1:127">
      <c r="A129" s="752"/>
      <c r="B129" s="752"/>
      <c r="C129" s="791"/>
      <c r="D129" s="750"/>
      <c r="E129" s="752"/>
      <c r="F129" s="792"/>
      <c r="G129" s="750"/>
      <c r="H129" s="792"/>
      <c r="I129" s="750"/>
      <c r="J129" s="750"/>
      <c r="K129" s="752"/>
      <c r="L129" s="752"/>
      <c r="M129" s="750"/>
      <c r="O129" s="750"/>
      <c r="P129" s="750"/>
      <c r="Q129" s="750"/>
      <c r="R129" s="750"/>
      <c r="S129" s="752"/>
      <c r="T129" s="752"/>
      <c r="U129" s="750"/>
      <c r="V129" s="750"/>
      <c r="W129" s="750"/>
      <c r="X129" s="750"/>
      <c r="Y129" s="750"/>
      <c r="Z129" s="791"/>
      <c r="AA129" s="791"/>
      <c r="AB129" s="750"/>
      <c r="AC129" s="752"/>
      <c r="AD129" s="752"/>
      <c r="AE129" s="752"/>
      <c r="AF129" s="750"/>
      <c r="AG129" s="750"/>
      <c r="AH129" s="750"/>
      <c r="AI129" s="750"/>
      <c r="AJ129" s="750"/>
      <c r="AK129" s="750"/>
      <c r="AL129" s="750"/>
      <c r="AM129" s="752"/>
      <c r="AN129" s="752"/>
      <c r="AO129" s="792"/>
      <c r="AP129" s="752"/>
      <c r="AQ129" s="752"/>
      <c r="AR129" s="750"/>
      <c r="AS129" s="750"/>
      <c r="AT129" s="750"/>
      <c r="AU129" s="752"/>
      <c r="AV129" s="752"/>
      <c r="AW129" s="750"/>
      <c r="AX129" s="750"/>
      <c r="AY129" s="750"/>
      <c r="AZ129" s="750"/>
      <c r="BA129" s="792"/>
      <c r="BB129" s="750"/>
      <c r="BC129" s="750"/>
      <c r="BD129" s="750"/>
      <c r="BE129" s="750"/>
      <c r="BF129" s="750"/>
      <c r="BG129" s="750"/>
      <c r="BH129" s="750"/>
      <c r="BI129" s="750"/>
      <c r="BJ129" s="750"/>
      <c r="BK129" s="750"/>
      <c r="BL129" s="750"/>
      <c r="BM129" s="750"/>
      <c r="BN129" s="750"/>
      <c r="BO129" s="750"/>
      <c r="BP129" s="750"/>
      <c r="BQ129" s="750"/>
      <c r="BR129" s="750"/>
      <c r="BS129" s="750"/>
      <c r="BT129" s="750"/>
      <c r="BU129" s="750"/>
      <c r="BV129" s="750"/>
      <c r="BW129" s="750"/>
      <c r="BX129" s="750"/>
      <c r="BY129" s="750"/>
      <c r="BZ129" s="750"/>
      <c r="CA129" s="750"/>
      <c r="CB129" s="750"/>
      <c r="CC129" s="750"/>
      <c r="CD129" s="750"/>
      <c r="CE129" s="750"/>
      <c r="CF129" s="750"/>
      <c r="CG129" s="750"/>
      <c r="CH129" s="750"/>
      <c r="CI129" s="750"/>
      <c r="CJ129" s="750"/>
      <c r="CK129" s="750"/>
      <c r="CL129" s="750"/>
      <c r="CM129" s="750"/>
      <c r="CN129" s="750"/>
      <c r="CO129" s="750"/>
      <c r="CP129" s="750"/>
      <c r="CQ129" s="750"/>
      <c r="CR129" s="750"/>
      <c r="CS129" s="750"/>
      <c r="CT129" s="750"/>
      <c r="CU129" s="750"/>
      <c r="CV129" s="750"/>
      <c r="CW129" s="750"/>
      <c r="CX129" s="750"/>
      <c r="CY129" s="750"/>
      <c r="CZ129" s="750"/>
      <c r="DA129" s="750"/>
      <c r="DB129" s="750"/>
      <c r="DC129" s="750"/>
      <c r="DD129" s="750"/>
      <c r="DE129" s="750"/>
      <c r="DF129" s="750"/>
      <c r="DG129" s="750"/>
      <c r="DH129" s="750"/>
      <c r="DI129" s="750"/>
      <c r="DJ129" s="750"/>
      <c r="DK129" s="750"/>
      <c r="DL129" s="750"/>
      <c r="DM129" s="750"/>
      <c r="DN129" s="750"/>
      <c r="DO129" s="750"/>
      <c r="DP129" s="750"/>
      <c r="DQ129" s="750"/>
      <c r="DR129" s="750"/>
      <c r="DS129" s="750"/>
      <c r="DT129" s="750"/>
      <c r="DU129" s="750"/>
      <c r="DV129" s="750"/>
      <c r="DW129" s="750"/>
    </row>
    <row r="130" spans="1:127">
      <c r="A130" s="752"/>
      <c r="B130" s="752"/>
      <c r="C130" s="791"/>
      <c r="D130" s="750"/>
      <c r="E130" s="752"/>
      <c r="F130" s="792"/>
      <c r="G130" s="750"/>
      <c r="H130" s="792"/>
      <c r="I130" s="750"/>
      <c r="J130" s="750"/>
      <c r="K130" s="752"/>
      <c r="L130" s="752"/>
      <c r="M130" s="750"/>
      <c r="O130" s="750"/>
      <c r="P130" s="750"/>
      <c r="Q130" s="750"/>
      <c r="R130" s="750"/>
      <c r="S130" s="752"/>
      <c r="T130" s="752"/>
      <c r="U130" s="750"/>
      <c r="V130" s="750"/>
      <c r="W130" s="750"/>
      <c r="X130" s="750"/>
      <c r="Y130" s="750"/>
      <c r="Z130" s="791"/>
      <c r="AA130" s="791"/>
      <c r="AB130" s="750"/>
      <c r="AC130" s="752"/>
      <c r="AD130" s="752"/>
      <c r="AE130" s="752"/>
      <c r="AF130" s="750"/>
      <c r="AG130" s="750"/>
      <c r="AH130" s="750"/>
      <c r="AI130" s="750"/>
      <c r="AJ130" s="750"/>
      <c r="AK130" s="750"/>
      <c r="AL130" s="750"/>
      <c r="AM130" s="752"/>
      <c r="AN130" s="752"/>
      <c r="AO130" s="792"/>
      <c r="AP130" s="752"/>
      <c r="AQ130" s="752"/>
      <c r="AR130" s="750"/>
      <c r="AS130" s="750"/>
      <c r="AT130" s="750"/>
      <c r="AU130" s="752"/>
      <c r="AV130" s="752"/>
      <c r="AW130" s="750"/>
      <c r="AX130" s="750"/>
      <c r="AY130" s="750"/>
      <c r="AZ130" s="750"/>
      <c r="BA130" s="792"/>
      <c r="BB130" s="750"/>
      <c r="BC130" s="750"/>
      <c r="BD130" s="750"/>
      <c r="BE130" s="750"/>
      <c r="BF130" s="750"/>
      <c r="BG130" s="750"/>
      <c r="BH130" s="750"/>
      <c r="BI130" s="750"/>
      <c r="BJ130" s="750"/>
      <c r="BK130" s="750"/>
      <c r="BL130" s="750"/>
      <c r="BM130" s="750"/>
      <c r="BN130" s="750"/>
      <c r="BO130" s="750"/>
      <c r="BP130" s="750"/>
      <c r="BQ130" s="750"/>
      <c r="BR130" s="750"/>
      <c r="BS130" s="750"/>
      <c r="BT130" s="750"/>
      <c r="BU130" s="750"/>
      <c r="BV130" s="750"/>
      <c r="BW130" s="750"/>
      <c r="BX130" s="750"/>
      <c r="BY130" s="750"/>
      <c r="BZ130" s="750"/>
      <c r="CA130" s="750"/>
      <c r="CB130" s="750"/>
      <c r="CC130" s="750"/>
      <c r="CD130" s="750"/>
      <c r="CE130" s="750"/>
      <c r="CF130" s="750"/>
      <c r="CG130" s="750"/>
      <c r="CH130" s="750"/>
      <c r="CI130" s="750"/>
      <c r="CJ130" s="750"/>
      <c r="CK130" s="750"/>
      <c r="CL130" s="750"/>
      <c r="CM130" s="750"/>
      <c r="CN130" s="750"/>
      <c r="CO130" s="750"/>
      <c r="CP130" s="750"/>
      <c r="CQ130" s="750"/>
      <c r="CR130" s="750"/>
      <c r="CS130" s="750"/>
      <c r="CT130" s="750"/>
      <c r="CU130" s="750"/>
      <c r="CV130" s="750"/>
      <c r="CW130" s="750"/>
      <c r="CX130" s="750"/>
      <c r="CY130" s="750"/>
      <c r="CZ130" s="750"/>
      <c r="DA130" s="750"/>
      <c r="DB130" s="750"/>
      <c r="DC130" s="750"/>
      <c r="DD130" s="750"/>
      <c r="DE130" s="750"/>
      <c r="DF130" s="750"/>
      <c r="DG130" s="750"/>
      <c r="DH130" s="750"/>
      <c r="DI130" s="750"/>
      <c r="DJ130" s="750"/>
      <c r="DK130" s="750"/>
      <c r="DL130" s="750"/>
      <c r="DM130" s="750"/>
      <c r="DN130" s="750"/>
      <c r="DO130" s="750"/>
      <c r="DP130" s="750"/>
      <c r="DQ130" s="750"/>
      <c r="DR130" s="750"/>
      <c r="DS130" s="750"/>
      <c r="DT130" s="750"/>
      <c r="DU130" s="750"/>
      <c r="DV130" s="750"/>
      <c r="DW130" s="750"/>
    </row>
    <row r="131" spans="1:127">
      <c r="A131" s="752"/>
      <c r="B131" s="752"/>
      <c r="C131" s="791"/>
      <c r="D131" s="750"/>
      <c r="E131" s="752"/>
      <c r="F131" s="792"/>
      <c r="G131" s="750"/>
      <c r="H131" s="792"/>
      <c r="I131" s="750"/>
      <c r="J131" s="750"/>
      <c r="K131" s="752"/>
      <c r="L131" s="752"/>
      <c r="M131" s="750"/>
      <c r="O131" s="750"/>
      <c r="P131" s="750"/>
      <c r="Q131" s="750"/>
      <c r="R131" s="750"/>
      <c r="S131" s="752"/>
      <c r="T131" s="752"/>
      <c r="U131" s="750"/>
      <c r="V131" s="750"/>
      <c r="W131" s="750"/>
      <c r="X131" s="750"/>
      <c r="Y131" s="750"/>
      <c r="Z131" s="791"/>
      <c r="AA131" s="791"/>
      <c r="AB131" s="750"/>
      <c r="AC131" s="752"/>
      <c r="AD131" s="752"/>
      <c r="AE131" s="752"/>
      <c r="AF131" s="750"/>
      <c r="AG131" s="750"/>
      <c r="AH131" s="750"/>
      <c r="AI131" s="750"/>
      <c r="AJ131" s="750"/>
      <c r="AK131" s="750"/>
      <c r="AL131" s="750"/>
      <c r="AM131" s="752"/>
      <c r="AN131" s="752"/>
      <c r="AO131" s="792"/>
      <c r="AP131" s="752"/>
      <c r="AQ131" s="752"/>
      <c r="AR131" s="750"/>
      <c r="AS131" s="750"/>
      <c r="AT131" s="750"/>
      <c r="AU131" s="752"/>
      <c r="AV131" s="752"/>
      <c r="AW131" s="750"/>
      <c r="AX131" s="750"/>
      <c r="AY131" s="750"/>
      <c r="AZ131" s="750"/>
      <c r="BA131" s="792"/>
      <c r="BB131" s="750"/>
      <c r="BC131" s="750"/>
      <c r="BD131" s="750"/>
      <c r="BE131" s="750"/>
      <c r="BF131" s="750"/>
      <c r="BG131" s="750"/>
      <c r="BH131" s="750"/>
      <c r="BI131" s="750"/>
      <c r="BJ131" s="750"/>
      <c r="BK131" s="750"/>
      <c r="BL131" s="750"/>
      <c r="BM131" s="750"/>
      <c r="BN131" s="750"/>
      <c r="BO131" s="750"/>
      <c r="BP131" s="750"/>
      <c r="BQ131" s="750"/>
      <c r="BR131" s="750"/>
      <c r="BS131" s="750"/>
      <c r="BT131" s="750"/>
      <c r="BU131" s="750"/>
      <c r="BV131" s="750"/>
      <c r="BW131" s="750"/>
      <c r="BX131" s="750"/>
      <c r="BY131" s="750"/>
      <c r="BZ131" s="750"/>
      <c r="CA131" s="750"/>
      <c r="CB131" s="750"/>
      <c r="CC131" s="750"/>
      <c r="CD131" s="750"/>
      <c r="CE131" s="750"/>
      <c r="CF131" s="750"/>
      <c r="CG131" s="750"/>
      <c r="CH131" s="750"/>
      <c r="CI131" s="750"/>
      <c r="CJ131" s="750"/>
      <c r="CK131" s="750"/>
      <c r="CL131" s="750"/>
      <c r="CM131" s="750"/>
      <c r="CN131" s="750"/>
      <c r="CO131" s="750"/>
      <c r="CP131" s="750"/>
      <c r="CQ131" s="750"/>
      <c r="CR131" s="750"/>
      <c r="CS131" s="750"/>
      <c r="CT131" s="750"/>
      <c r="CU131" s="750"/>
      <c r="CV131" s="750"/>
      <c r="CW131" s="750"/>
      <c r="CX131" s="750"/>
      <c r="CY131" s="750"/>
      <c r="CZ131" s="750"/>
      <c r="DA131" s="750"/>
      <c r="DB131" s="750"/>
      <c r="DC131" s="750"/>
      <c r="DD131" s="750"/>
      <c r="DE131" s="750"/>
      <c r="DF131" s="750"/>
      <c r="DG131" s="750"/>
      <c r="DH131" s="750"/>
      <c r="DI131" s="750"/>
      <c r="DJ131" s="750"/>
      <c r="DK131" s="750"/>
      <c r="DL131" s="750"/>
      <c r="DM131" s="750"/>
      <c r="DN131" s="750"/>
      <c r="DO131" s="750"/>
      <c r="DP131" s="750"/>
      <c r="DQ131" s="750"/>
      <c r="DR131" s="750"/>
      <c r="DS131" s="750"/>
      <c r="DT131" s="750"/>
      <c r="DU131" s="750"/>
      <c r="DV131" s="750"/>
      <c r="DW131" s="750"/>
    </row>
    <row r="132" spans="1:127">
      <c r="A132" s="752"/>
      <c r="B132" s="752"/>
      <c r="C132" s="791"/>
      <c r="D132" s="750"/>
      <c r="E132" s="752"/>
      <c r="F132" s="792"/>
      <c r="G132" s="750"/>
      <c r="H132" s="792"/>
      <c r="I132" s="750"/>
      <c r="J132" s="750"/>
      <c r="K132" s="752"/>
      <c r="L132" s="752"/>
      <c r="M132" s="750"/>
      <c r="O132" s="750"/>
      <c r="P132" s="750"/>
      <c r="Q132" s="750"/>
      <c r="R132" s="750"/>
      <c r="S132" s="752"/>
      <c r="T132" s="752"/>
      <c r="U132" s="750"/>
      <c r="V132" s="750"/>
      <c r="W132" s="750"/>
      <c r="X132" s="750"/>
      <c r="Y132" s="750"/>
      <c r="Z132" s="791"/>
      <c r="AA132" s="791"/>
      <c r="AB132" s="750"/>
      <c r="AC132" s="752"/>
      <c r="AD132" s="752"/>
      <c r="AE132" s="752"/>
      <c r="AF132" s="750"/>
      <c r="AG132" s="750"/>
      <c r="AH132" s="750"/>
      <c r="AI132" s="750"/>
      <c r="AJ132" s="750"/>
      <c r="AK132" s="750"/>
      <c r="AL132" s="750"/>
      <c r="AM132" s="752"/>
      <c r="AN132" s="752"/>
      <c r="AO132" s="792"/>
      <c r="AP132" s="752"/>
      <c r="AQ132" s="752"/>
      <c r="AR132" s="750"/>
      <c r="AS132" s="750"/>
      <c r="AT132" s="750"/>
      <c r="AU132" s="752"/>
      <c r="AV132" s="752"/>
      <c r="AW132" s="750"/>
      <c r="AX132" s="750"/>
      <c r="AY132" s="750"/>
      <c r="AZ132" s="750"/>
      <c r="BA132" s="792"/>
      <c r="BB132" s="750"/>
      <c r="BC132" s="750"/>
      <c r="BD132" s="750"/>
      <c r="BE132" s="750"/>
      <c r="BF132" s="750"/>
      <c r="BG132" s="750"/>
      <c r="BH132" s="750"/>
      <c r="BI132" s="750"/>
      <c r="BJ132" s="750"/>
      <c r="BK132" s="750"/>
      <c r="BL132" s="750"/>
      <c r="BM132" s="750"/>
      <c r="BN132" s="750"/>
      <c r="BO132" s="750"/>
      <c r="BP132" s="750"/>
      <c r="BQ132" s="750"/>
      <c r="BR132" s="750"/>
      <c r="BS132" s="750"/>
      <c r="BT132" s="750"/>
      <c r="BU132" s="750"/>
      <c r="BV132" s="750"/>
      <c r="BW132" s="750"/>
      <c r="BX132" s="750"/>
      <c r="BY132" s="750"/>
      <c r="BZ132" s="750"/>
      <c r="CA132" s="750"/>
      <c r="CB132" s="750"/>
      <c r="CC132" s="750"/>
      <c r="CD132" s="750"/>
      <c r="CE132" s="750"/>
      <c r="CF132" s="750"/>
      <c r="CG132" s="750"/>
      <c r="CH132" s="750"/>
      <c r="CI132" s="750"/>
      <c r="CJ132" s="750"/>
      <c r="CK132" s="750"/>
      <c r="CL132" s="750"/>
      <c r="CM132" s="750"/>
      <c r="CN132" s="750"/>
      <c r="CO132" s="750"/>
      <c r="CP132" s="750"/>
      <c r="CQ132" s="750"/>
      <c r="CR132" s="750"/>
      <c r="CS132" s="750"/>
      <c r="CT132" s="750"/>
      <c r="CU132" s="750"/>
      <c r="CV132" s="750"/>
      <c r="CW132" s="750"/>
      <c r="CX132" s="750"/>
      <c r="CY132" s="750"/>
      <c r="CZ132" s="750"/>
      <c r="DA132" s="750"/>
      <c r="DB132" s="750"/>
      <c r="DC132" s="750"/>
      <c r="DD132" s="750"/>
      <c r="DE132" s="750"/>
      <c r="DF132" s="750"/>
      <c r="DG132" s="750"/>
      <c r="DH132" s="750"/>
      <c r="DI132" s="750"/>
      <c r="DJ132" s="750"/>
      <c r="DK132" s="750"/>
      <c r="DL132" s="750"/>
      <c r="DM132" s="750"/>
      <c r="DN132" s="750"/>
      <c r="DO132" s="750"/>
      <c r="DP132" s="750"/>
      <c r="DQ132" s="750"/>
      <c r="DR132" s="750"/>
      <c r="DS132" s="750"/>
      <c r="DT132" s="750"/>
      <c r="DU132" s="750"/>
      <c r="DV132" s="750"/>
      <c r="DW132" s="750"/>
    </row>
    <row r="133" spans="1:127">
      <c r="A133" s="752"/>
      <c r="B133" s="752"/>
      <c r="C133" s="791"/>
      <c r="D133" s="750"/>
      <c r="E133" s="752"/>
      <c r="F133" s="792"/>
      <c r="G133" s="750"/>
      <c r="H133" s="792"/>
      <c r="I133" s="750"/>
      <c r="J133" s="750"/>
      <c r="K133" s="752"/>
      <c r="L133" s="752"/>
      <c r="M133" s="750"/>
      <c r="O133" s="750"/>
      <c r="P133" s="750"/>
      <c r="Q133" s="750"/>
      <c r="R133" s="750"/>
      <c r="S133" s="752"/>
      <c r="T133" s="752"/>
      <c r="U133" s="750"/>
      <c r="V133" s="750"/>
      <c r="W133" s="750"/>
      <c r="X133" s="750"/>
      <c r="Y133" s="750"/>
      <c r="Z133" s="791"/>
      <c r="AA133" s="791"/>
      <c r="AB133" s="750"/>
      <c r="AC133" s="752"/>
      <c r="AD133" s="752"/>
      <c r="AE133" s="752"/>
      <c r="AF133" s="750"/>
      <c r="AG133" s="750"/>
      <c r="AH133" s="750"/>
      <c r="AI133" s="750"/>
      <c r="AJ133" s="750"/>
      <c r="AK133" s="750"/>
      <c r="AL133" s="750"/>
      <c r="AM133" s="752"/>
      <c r="AN133" s="752"/>
      <c r="AO133" s="792"/>
      <c r="AP133" s="752"/>
      <c r="AQ133" s="752"/>
      <c r="AR133" s="750"/>
      <c r="AS133" s="750"/>
      <c r="AT133" s="750"/>
      <c r="AU133" s="752"/>
      <c r="AV133" s="752"/>
      <c r="AW133" s="750"/>
      <c r="AX133" s="750"/>
      <c r="AY133" s="750"/>
      <c r="AZ133" s="750"/>
      <c r="BA133" s="792"/>
      <c r="BB133" s="750"/>
      <c r="BC133" s="750"/>
      <c r="BD133" s="750"/>
      <c r="BE133" s="750"/>
      <c r="BF133" s="750"/>
      <c r="BG133" s="750"/>
      <c r="BH133" s="750"/>
      <c r="BI133" s="750"/>
      <c r="BJ133" s="750"/>
      <c r="BK133" s="750"/>
      <c r="BL133" s="750"/>
      <c r="BM133" s="750"/>
      <c r="BN133" s="750"/>
      <c r="BO133" s="750"/>
      <c r="BP133" s="750"/>
      <c r="BQ133" s="750"/>
      <c r="BR133" s="750"/>
      <c r="BS133" s="750"/>
      <c r="BT133" s="750"/>
      <c r="BU133" s="750"/>
      <c r="BV133" s="750"/>
      <c r="BW133" s="750"/>
      <c r="BX133" s="750"/>
      <c r="BY133" s="750"/>
      <c r="BZ133" s="750"/>
      <c r="CA133" s="750"/>
      <c r="CB133" s="750"/>
      <c r="CC133" s="750"/>
      <c r="CD133" s="750"/>
      <c r="CE133" s="750"/>
      <c r="CF133" s="750"/>
      <c r="CG133" s="750"/>
      <c r="CH133" s="750"/>
      <c r="CI133" s="750"/>
      <c r="CJ133" s="750"/>
      <c r="CK133" s="750"/>
      <c r="CL133" s="750"/>
      <c r="CM133" s="750"/>
      <c r="CN133" s="750"/>
      <c r="CO133" s="750"/>
      <c r="CP133" s="750"/>
      <c r="CQ133" s="750"/>
      <c r="CR133" s="750"/>
      <c r="CS133" s="750"/>
      <c r="CT133" s="750"/>
      <c r="CU133" s="750"/>
      <c r="CV133" s="750"/>
      <c r="CW133" s="750"/>
      <c r="CX133" s="750"/>
      <c r="CY133" s="750"/>
      <c r="CZ133" s="750"/>
      <c r="DA133" s="750"/>
      <c r="DB133" s="750"/>
      <c r="DC133" s="750"/>
      <c r="DD133" s="750"/>
      <c r="DE133" s="750"/>
      <c r="DF133" s="750"/>
      <c r="DG133" s="750"/>
      <c r="DH133" s="750"/>
      <c r="DI133" s="750"/>
      <c r="DJ133" s="750"/>
      <c r="DK133" s="750"/>
      <c r="DL133" s="750"/>
      <c r="DM133" s="750"/>
      <c r="DN133" s="750"/>
      <c r="DO133" s="750"/>
      <c r="DP133" s="750"/>
      <c r="DQ133" s="750"/>
      <c r="DR133" s="750"/>
      <c r="DS133" s="750"/>
      <c r="DT133" s="750"/>
      <c r="DU133" s="750"/>
      <c r="DV133" s="750"/>
      <c r="DW133" s="750"/>
    </row>
    <row r="134" spans="1:127">
      <c r="A134" s="752"/>
      <c r="B134" s="752"/>
      <c r="C134" s="791"/>
      <c r="D134" s="750"/>
      <c r="E134" s="752"/>
      <c r="F134" s="792"/>
      <c r="G134" s="750"/>
      <c r="H134" s="792"/>
      <c r="I134" s="750"/>
      <c r="J134" s="750"/>
      <c r="K134" s="752"/>
      <c r="L134" s="752"/>
      <c r="M134" s="750"/>
      <c r="O134" s="750"/>
      <c r="P134" s="750"/>
      <c r="Q134" s="750"/>
      <c r="R134" s="750"/>
      <c r="S134" s="752"/>
      <c r="T134" s="752"/>
      <c r="U134" s="750"/>
      <c r="V134" s="750"/>
      <c r="W134" s="750"/>
      <c r="X134" s="750"/>
      <c r="Y134" s="750"/>
      <c r="Z134" s="791"/>
      <c r="AA134" s="791"/>
      <c r="AB134" s="750"/>
      <c r="AC134" s="752"/>
      <c r="AD134" s="752"/>
      <c r="AE134" s="752"/>
      <c r="AF134" s="750"/>
      <c r="AG134" s="750"/>
      <c r="AH134" s="750"/>
      <c r="AI134" s="750"/>
      <c r="AJ134" s="750"/>
      <c r="AK134" s="750"/>
      <c r="AL134" s="750"/>
      <c r="AM134" s="752"/>
      <c r="AN134" s="752"/>
      <c r="AO134" s="792"/>
      <c r="AP134" s="752"/>
      <c r="AQ134" s="752"/>
      <c r="AR134" s="750"/>
      <c r="AS134" s="750"/>
      <c r="AT134" s="750"/>
      <c r="AU134" s="752"/>
      <c r="AV134" s="752"/>
      <c r="AW134" s="750"/>
      <c r="AX134" s="750"/>
      <c r="AY134" s="750"/>
      <c r="AZ134" s="750"/>
      <c r="BA134" s="792"/>
      <c r="BB134" s="750"/>
      <c r="BC134" s="750"/>
      <c r="BD134" s="750"/>
      <c r="BE134" s="750"/>
      <c r="BF134" s="750"/>
      <c r="BG134" s="750"/>
      <c r="BH134" s="750"/>
      <c r="BI134" s="750"/>
      <c r="BJ134" s="750"/>
      <c r="BK134" s="750"/>
      <c r="BL134" s="750"/>
      <c r="BM134" s="750"/>
      <c r="BN134" s="750"/>
      <c r="BO134" s="750"/>
      <c r="BP134" s="750"/>
      <c r="BQ134" s="750"/>
      <c r="BR134" s="750"/>
      <c r="BS134" s="750"/>
      <c r="BT134" s="750"/>
      <c r="BU134" s="750"/>
      <c r="BV134" s="750"/>
      <c r="BW134" s="750"/>
      <c r="BX134" s="750"/>
      <c r="BY134" s="750"/>
      <c r="BZ134" s="750"/>
      <c r="CA134" s="750"/>
      <c r="CB134" s="750"/>
      <c r="CC134" s="750"/>
      <c r="CD134" s="750"/>
      <c r="CE134" s="750"/>
      <c r="CF134" s="750"/>
      <c r="CG134" s="750"/>
      <c r="CH134" s="750"/>
      <c r="CI134" s="750"/>
      <c r="CJ134" s="750"/>
      <c r="CK134" s="750"/>
      <c r="CL134" s="750"/>
      <c r="CM134" s="750"/>
      <c r="CN134" s="750"/>
      <c r="CO134" s="750"/>
      <c r="CP134" s="750"/>
      <c r="CQ134" s="750"/>
      <c r="CR134" s="750"/>
      <c r="CS134" s="750"/>
      <c r="CT134" s="750"/>
      <c r="CU134" s="750"/>
      <c r="CV134" s="750"/>
      <c r="CW134" s="750"/>
      <c r="CX134" s="750"/>
      <c r="CY134" s="750"/>
      <c r="CZ134" s="750"/>
      <c r="DA134" s="750"/>
      <c r="DB134" s="750"/>
      <c r="DC134" s="750"/>
      <c r="DD134" s="750"/>
      <c r="DE134" s="750"/>
      <c r="DF134" s="750"/>
      <c r="DG134" s="750"/>
      <c r="DH134" s="750"/>
      <c r="DI134" s="750"/>
      <c r="DJ134" s="750"/>
      <c r="DK134" s="750"/>
      <c r="DL134" s="750"/>
      <c r="DM134" s="750"/>
      <c r="DN134" s="750"/>
      <c r="DO134" s="750"/>
      <c r="DP134" s="750"/>
      <c r="DQ134" s="750"/>
      <c r="DR134" s="750"/>
      <c r="DS134" s="750"/>
      <c r="DT134" s="750"/>
      <c r="DU134" s="750"/>
      <c r="DV134" s="750"/>
      <c r="DW134" s="750"/>
    </row>
    <row r="135" spans="1:127">
      <c r="A135" s="752"/>
      <c r="B135" s="752"/>
      <c r="C135" s="791"/>
      <c r="D135" s="750"/>
      <c r="E135" s="752"/>
      <c r="F135" s="792"/>
      <c r="G135" s="750"/>
      <c r="H135" s="792"/>
      <c r="I135" s="750"/>
      <c r="J135" s="750"/>
      <c r="K135" s="752"/>
      <c r="L135" s="752"/>
      <c r="M135" s="750"/>
      <c r="O135" s="750"/>
      <c r="P135" s="750"/>
      <c r="Q135" s="750"/>
      <c r="R135" s="750"/>
      <c r="S135" s="752"/>
      <c r="T135" s="752"/>
      <c r="U135" s="750"/>
      <c r="V135" s="750"/>
      <c r="W135" s="750"/>
      <c r="X135" s="750"/>
      <c r="Y135" s="750"/>
      <c r="Z135" s="791"/>
      <c r="AA135" s="791"/>
      <c r="AB135" s="750"/>
      <c r="AC135" s="752"/>
      <c r="AD135" s="752"/>
      <c r="AE135" s="752"/>
      <c r="AF135" s="750"/>
      <c r="AG135" s="750"/>
      <c r="AH135" s="750"/>
      <c r="AI135" s="750"/>
      <c r="AJ135" s="750"/>
      <c r="AK135" s="750"/>
      <c r="AL135" s="750"/>
      <c r="AM135" s="752"/>
      <c r="AN135" s="752"/>
      <c r="AO135" s="792"/>
      <c r="AP135" s="752"/>
      <c r="AQ135" s="752"/>
      <c r="AR135" s="750"/>
      <c r="AS135" s="750"/>
      <c r="AT135" s="750"/>
      <c r="AU135" s="752"/>
      <c r="AV135" s="752"/>
      <c r="AW135" s="750"/>
      <c r="AX135" s="750"/>
      <c r="AY135" s="750"/>
      <c r="AZ135" s="750"/>
      <c r="BA135" s="792"/>
      <c r="BB135" s="750"/>
      <c r="BC135" s="750"/>
      <c r="BD135" s="750"/>
      <c r="BE135" s="750"/>
      <c r="BF135" s="750"/>
      <c r="BG135" s="750"/>
      <c r="BH135" s="750"/>
      <c r="BI135" s="750"/>
      <c r="BJ135" s="750"/>
      <c r="BK135" s="750"/>
      <c r="BL135" s="750"/>
      <c r="BM135" s="750"/>
      <c r="BN135" s="750"/>
      <c r="BO135" s="750"/>
      <c r="BP135" s="750"/>
      <c r="BQ135" s="750"/>
      <c r="BR135" s="750"/>
      <c r="BS135" s="750"/>
      <c r="BT135" s="750"/>
      <c r="BU135" s="750"/>
      <c r="BV135" s="750"/>
      <c r="BW135" s="750"/>
      <c r="BX135" s="750"/>
      <c r="BY135" s="750"/>
      <c r="BZ135" s="750"/>
      <c r="CA135" s="750"/>
      <c r="CB135" s="750"/>
      <c r="CC135" s="750"/>
      <c r="CD135" s="750"/>
      <c r="CE135" s="750"/>
      <c r="CF135" s="750"/>
      <c r="CG135" s="750"/>
      <c r="CH135" s="750"/>
      <c r="CI135" s="750"/>
      <c r="CJ135" s="750"/>
      <c r="CK135" s="750"/>
      <c r="CL135" s="750"/>
      <c r="CM135" s="750"/>
      <c r="CN135" s="750"/>
      <c r="CO135" s="750"/>
      <c r="CP135" s="750"/>
      <c r="CQ135" s="750"/>
      <c r="CR135" s="750"/>
      <c r="CS135" s="750"/>
      <c r="CT135" s="750"/>
      <c r="CU135" s="750"/>
      <c r="CV135" s="750"/>
      <c r="CW135" s="750"/>
      <c r="CX135" s="750"/>
      <c r="CY135" s="750"/>
      <c r="CZ135" s="750"/>
      <c r="DA135" s="750"/>
      <c r="DB135" s="750"/>
      <c r="DC135" s="750"/>
      <c r="DD135" s="750"/>
      <c r="DE135" s="750"/>
      <c r="DF135" s="750"/>
      <c r="DG135" s="750"/>
      <c r="DH135" s="750"/>
      <c r="DI135" s="750"/>
      <c r="DJ135" s="750"/>
      <c r="DK135" s="750"/>
      <c r="DL135" s="750"/>
      <c r="DM135" s="750"/>
      <c r="DN135" s="750"/>
      <c r="DO135" s="750"/>
      <c r="DP135" s="750"/>
      <c r="DQ135" s="750"/>
      <c r="DR135" s="750"/>
      <c r="DS135" s="750"/>
      <c r="DT135" s="750"/>
      <c r="DU135" s="750"/>
      <c r="DV135" s="750"/>
      <c r="DW135" s="750"/>
    </row>
    <row r="136" spans="1:127">
      <c r="A136" s="752"/>
      <c r="B136" s="752"/>
      <c r="C136" s="791"/>
      <c r="D136" s="750"/>
      <c r="E136" s="752"/>
      <c r="F136" s="792"/>
      <c r="G136" s="750"/>
      <c r="H136" s="792"/>
      <c r="I136" s="750"/>
      <c r="J136" s="750"/>
      <c r="K136" s="752"/>
      <c r="L136" s="752"/>
      <c r="M136" s="750"/>
      <c r="O136" s="750"/>
      <c r="P136" s="750"/>
      <c r="Q136" s="750"/>
      <c r="R136" s="750"/>
      <c r="S136" s="752"/>
      <c r="T136" s="752"/>
      <c r="U136" s="750"/>
      <c r="V136" s="750"/>
      <c r="W136" s="750"/>
      <c r="X136" s="750"/>
      <c r="Y136" s="750"/>
      <c r="Z136" s="791"/>
      <c r="AA136" s="791"/>
      <c r="AB136" s="750"/>
      <c r="AC136" s="752"/>
      <c r="AD136" s="752"/>
      <c r="AE136" s="752"/>
      <c r="AF136" s="750"/>
      <c r="AG136" s="750"/>
      <c r="AH136" s="750"/>
      <c r="AI136" s="750"/>
      <c r="AJ136" s="750"/>
      <c r="AK136" s="750"/>
      <c r="AL136" s="750"/>
      <c r="AM136" s="752"/>
      <c r="AN136" s="752"/>
      <c r="AO136" s="792"/>
      <c r="AP136" s="752"/>
      <c r="AQ136" s="752"/>
      <c r="AR136" s="750"/>
      <c r="AS136" s="750"/>
      <c r="AT136" s="750"/>
      <c r="AU136" s="752"/>
      <c r="AV136" s="752"/>
      <c r="AW136" s="750"/>
      <c r="AX136" s="750"/>
      <c r="AY136" s="750"/>
      <c r="AZ136" s="750"/>
      <c r="BA136" s="792"/>
      <c r="BB136" s="750"/>
      <c r="BC136" s="750"/>
      <c r="BD136" s="750"/>
      <c r="BE136" s="750"/>
      <c r="BF136" s="750"/>
      <c r="BG136" s="750"/>
      <c r="BH136" s="750"/>
      <c r="BI136" s="750"/>
      <c r="BJ136" s="750"/>
      <c r="BK136" s="750"/>
      <c r="BL136" s="750"/>
      <c r="BM136" s="750"/>
      <c r="BN136" s="750"/>
      <c r="BO136" s="750"/>
      <c r="BP136" s="750"/>
      <c r="BQ136" s="750"/>
      <c r="BR136" s="750"/>
      <c r="BS136" s="750"/>
      <c r="BT136" s="750"/>
      <c r="BU136" s="750"/>
      <c r="BV136" s="750"/>
      <c r="BW136" s="750"/>
      <c r="BX136" s="750"/>
      <c r="BY136" s="750"/>
      <c r="BZ136" s="750"/>
      <c r="CA136" s="750"/>
      <c r="CB136" s="750"/>
      <c r="CC136" s="750"/>
      <c r="CD136" s="750"/>
      <c r="CE136" s="750"/>
      <c r="CF136" s="750"/>
      <c r="CG136" s="750"/>
      <c r="CH136" s="750"/>
      <c r="CI136" s="750"/>
      <c r="CJ136" s="750"/>
      <c r="CK136" s="750"/>
      <c r="CL136" s="750"/>
      <c r="CM136" s="750"/>
      <c r="CN136" s="750"/>
      <c r="CO136" s="750"/>
      <c r="CP136" s="750"/>
      <c r="CQ136" s="750"/>
      <c r="CR136" s="750"/>
      <c r="CS136" s="750"/>
      <c r="CT136" s="750"/>
      <c r="CU136" s="750"/>
      <c r="CV136" s="750"/>
      <c r="CW136" s="750"/>
      <c r="CX136" s="750"/>
      <c r="CY136" s="750"/>
      <c r="CZ136" s="750"/>
      <c r="DA136" s="750"/>
      <c r="DB136" s="750"/>
      <c r="DC136" s="750"/>
      <c r="DD136" s="750"/>
      <c r="DE136" s="750"/>
      <c r="DF136" s="750"/>
      <c r="DG136" s="750"/>
      <c r="DH136" s="750"/>
      <c r="DI136" s="750"/>
      <c r="DJ136" s="750"/>
      <c r="DK136" s="750"/>
      <c r="DL136" s="750"/>
      <c r="DM136" s="750"/>
      <c r="DN136" s="750"/>
      <c r="DO136" s="750"/>
      <c r="DP136" s="750"/>
      <c r="DQ136" s="750"/>
      <c r="DR136" s="750"/>
      <c r="DS136" s="750"/>
      <c r="DT136" s="750"/>
      <c r="DU136" s="750"/>
      <c r="DV136" s="750"/>
      <c r="DW136" s="750"/>
    </row>
    <row r="137" spans="1:127">
      <c r="A137" s="752"/>
      <c r="B137" s="752"/>
      <c r="C137" s="791"/>
      <c r="D137" s="750"/>
      <c r="E137" s="752"/>
      <c r="F137" s="792"/>
      <c r="G137" s="750"/>
      <c r="H137" s="792"/>
      <c r="I137" s="750"/>
      <c r="J137" s="750"/>
      <c r="K137" s="752"/>
      <c r="L137" s="752"/>
      <c r="M137" s="750"/>
      <c r="O137" s="750"/>
      <c r="P137" s="750"/>
      <c r="Q137" s="750"/>
      <c r="R137" s="750"/>
      <c r="S137" s="752"/>
      <c r="T137" s="752"/>
      <c r="U137" s="750"/>
      <c r="V137" s="750"/>
      <c r="W137" s="750"/>
      <c r="X137" s="750"/>
      <c r="Y137" s="750"/>
      <c r="Z137" s="791"/>
      <c r="AA137" s="791"/>
      <c r="AB137" s="750"/>
      <c r="AC137" s="752"/>
      <c r="AD137" s="752"/>
      <c r="AE137" s="752"/>
      <c r="AF137" s="750"/>
      <c r="AG137" s="750"/>
      <c r="AH137" s="750"/>
      <c r="AI137" s="750"/>
      <c r="AJ137" s="750"/>
      <c r="AK137" s="750"/>
      <c r="AL137" s="750"/>
      <c r="AM137" s="752"/>
      <c r="AN137" s="752"/>
      <c r="AO137" s="792"/>
      <c r="AP137" s="752"/>
      <c r="AQ137" s="752"/>
      <c r="AR137" s="750"/>
      <c r="AS137" s="750"/>
      <c r="AT137" s="750"/>
      <c r="AU137" s="752"/>
      <c r="AV137" s="752"/>
      <c r="AW137" s="750"/>
      <c r="AX137" s="750"/>
      <c r="AY137" s="750"/>
      <c r="AZ137" s="750"/>
      <c r="BA137" s="792"/>
      <c r="BB137" s="750"/>
      <c r="BC137" s="750"/>
      <c r="BD137" s="750"/>
      <c r="BE137" s="750"/>
      <c r="BF137" s="750"/>
      <c r="BG137" s="750"/>
      <c r="BH137" s="750"/>
      <c r="BI137" s="750"/>
      <c r="BJ137" s="750"/>
      <c r="BK137" s="750"/>
      <c r="BL137" s="750"/>
      <c r="BM137" s="750"/>
      <c r="BN137" s="750"/>
      <c r="BO137" s="750"/>
      <c r="BP137" s="750"/>
      <c r="BQ137" s="750"/>
      <c r="BR137" s="750"/>
      <c r="BS137" s="750"/>
      <c r="BT137" s="750"/>
      <c r="BU137" s="750"/>
      <c r="BV137" s="750"/>
      <c r="BW137" s="750"/>
      <c r="BX137" s="750"/>
      <c r="BY137" s="750"/>
      <c r="BZ137" s="750"/>
      <c r="CA137" s="750"/>
      <c r="CB137" s="750"/>
      <c r="CC137" s="750"/>
      <c r="CD137" s="750"/>
      <c r="CE137" s="750"/>
      <c r="CF137" s="750"/>
      <c r="CG137" s="750"/>
      <c r="CH137" s="750"/>
      <c r="CI137" s="750"/>
      <c r="CJ137" s="750"/>
      <c r="CK137" s="750"/>
      <c r="CL137" s="750"/>
      <c r="CM137" s="750"/>
      <c r="CN137" s="750"/>
      <c r="CO137" s="750"/>
      <c r="CP137" s="750"/>
      <c r="CQ137" s="750"/>
      <c r="CR137" s="750"/>
      <c r="CS137" s="750"/>
      <c r="CT137" s="750"/>
      <c r="CU137" s="750"/>
      <c r="CV137" s="750"/>
      <c r="CW137" s="750"/>
      <c r="CX137" s="750"/>
      <c r="CY137" s="750"/>
      <c r="CZ137" s="750"/>
      <c r="DA137" s="750"/>
      <c r="DB137" s="750"/>
      <c r="DC137" s="750"/>
      <c r="DD137" s="750"/>
      <c r="DE137" s="750"/>
      <c r="DF137" s="750"/>
      <c r="DG137" s="750"/>
      <c r="DH137" s="750"/>
      <c r="DI137" s="750"/>
      <c r="DJ137" s="750"/>
      <c r="DK137" s="750"/>
      <c r="DL137" s="750"/>
      <c r="DM137" s="750"/>
      <c r="DN137" s="750"/>
      <c r="DO137" s="750"/>
      <c r="DP137" s="750"/>
      <c r="DQ137" s="750"/>
      <c r="DR137" s="750"/>
      <c r="DS137" s="750"/>
      <c r="DT137" s="750"/>
      <c r="DU137" s="750"/>
      <c r="DV137" s="750"/>
      <c r="DW137" s="750"/>
    </row>
    <row r="138" spans="1:127">
      <c r="A138" s="752"/>
      <c r="B138" s="752"/>
      <c r="C138" s="791"/>
      <c r="D138" s="750"/>
      <c r="E138" s="752"/>
      <c r="F138" s="792"/>
      <c r="G138" s="750"/>
      <c r="H138" s="792"/>
      <c r="I138" s="750"/>
      <c r="J138" s="750"/>
      <c r="K138" s="752"/>
      <c r="L138" s="752"/>
      <c r="M138" s="750"/>
      <c r="O138" s="750"/>
      <c r="P138" s="750"/>
      <c r="Q138" s="750"/>
      <c r="R138" s="750"/>
      <c r="S138" s="752"/>
      <c r="T138" s="752"/>
      <c r="U138" s="750"/>
      <c r="V138" s="750"/>
      <c r="W138" s="750"/>
      <c r="X138" s="750"/>
      <c r="Y138" s="750"/>
      <c r="Z138" s="791"/>
      <c r="AA138" s="791"/>
      <c r="AB138" s="750"/>
      <c r="AC138" s="752"/>
      <c r="AD138" s="752"/>
      <c r="AE138" s="752"/>
      <c r="AF138" s="750"/>
      <c r="AG138" s="750"/>
      <c r="AH138" s="750"/>
      <c r="AI138" s="750"/>
      <c r="AJ138" s="750"/>
      <c r="AK138" s="750"/>
      <c r="AL138" s="750"/>
      <c r="AM138" s="752"/>
      <c r="AN138" s="752"/>
      <c r="AO138" s="792"/>
      <c r="AP138" s="752"/>
      <c r="AQ138" s="752"/>
      <c r="AR138" s="750"/>
      <c r="AS138" s="750"/>
      <c r="AT138" s="750"/>
      <c r="AU138" s="752"/>
      <c r="AV138" s="752"/>
      <c r="AW138" s="750"/>
      <c r="AX138" s="750"/>
      <c r="AY138" s="750"/>
      <c r="AZ138" s="750"/>
      <c r="BA138" s="792"/>
      <c r="BB138" s="750"/>
      <c r="BC138" s="750"/>
      <c r="BD138" s="750"/>
      <c r="BE138" s="750"/>
      <c r="BF138" s="750"/>
      <c r="BG138" s="750"/>
      <c r="BH138" s="750"/>
      <c r="BI138" s="750"/>
      <c r="BJ138" s="750"/>
      <c r="BK138" s="750"/>
      <c r="BL138" s="750"/>
      <c r="BM138" s="750"/>
      <c r="BN138" s="750"/>
      <c r="BO138" s="750"/>
      <c r="BP138" s="750"/>
      <c r="BQ138" s="750"/>
      <c r="BR138" s="750"/>
      <c r="BS138" s="750"/>
      <c r="BT138" s="750"/>
      <c r="BU138" s="750"/>
      <c r="BV138" s="750"/>
      <c r="BW138" s="750"/>
      <c r="BX138" s="750"/>
      <c r="BY138" s="750"/>
      <c r="BZ138" s="750"/>
      <c r="CA138" s="750"/>
      <c r="CB138" s="750"/>
      <c r="CC138" s="750"/>
      <c r="CD138" s="750"/>
      <c r="CE138" s="750"/>
      <c r="CF138" s="750"/>
      <c r="CG138" s="750"/>
      <c r="CH138" s="750"/>
      <c r="CI138" s="750"/>
      <c r="CJ138" s="750"/>
      <c r="CK138" s="750"/>
      <c r="CL138" s="750"/>
      <c r="CM138" s="750"/>
      <c r="CN138" s="750"/>
      <c r="CO138" s="750"/>
      <c r="CP138" s="750"/>
      <c r="CQ138" s="750"/>
      <c r="CR138" s="750"/>
      <c r="CS138" s="750"/>
      <c r="CT138" s="750"/>
      <c r="CU138" s="750"/>
      <c r="CV138" s="750"/>
      <c r="CW138" s="750"/>
      <c r="CX138" s="750"/>
      <c r="CY138" s="750"/>
      <c r="CZ138" s="750"/>
      <c r="DA138" s="750"/>
      <c r="DB138" s="750"/>
      <c r="DC138" s="750"/>
      <c r="DD138" s="750"/>
      <c r="DE138" s="750"/>
      <c r="DF138" s="750"/>
      <c r="DG138" s="750"/>
      <c r="DH138" s="750"/>
      <c r="DI138" s="750"/>
      <c r="DJ138" s="750"/>
      <c r="DK138" s="750"/>
      <c r="DL138" s="750"/>
      <c r="DM138" s="750"/>
      <c r="DN138" s="750"/>
      <c r="DO138" s="750"/>
      <c r="DP138" s="750"/>
      <c r="DQ138" s="750"/>
      <c r="DR138" s="750"/>
      <c r="DS138" s="750"/>
      <c r="DT138" s="750"/>
      <c r="DU138" s="750"/>
      <c r="DV138" s="750"/>
      <c r="DW138" s="750"/>
    </row>
    <row r="139" spans="1:127">
      <c r="A139" s="752"/>
      <c r="B139" s="752"/>
      <c r="C139" s="791"/>
      <c r="D139" s="750"/>
      <c r="E139" s="752"/>
      <c r="F139" s="792"/>
      <c r="G139" s="750"/>
      <c r="H139" s="792"/>
      <c r="I139" s="750"/>
      <c r="J139" s="750"/>
      <c r="K139" s="752"/>
      <c r="L139" s="752"/>
      <c r="M139" s="750"/>
      <c r="O139" s="750"/>
      <c r="P139" s="750"/>
      <c r="Q139" s="750"/>
      <c r="R139" s="750"/>
      <c r="S139" s="752"/>
      <c r="T139" s="752"/>
      <c r="U139" s="750"/>
      <c r="V139" s="750"/>
      <c r="W139" s="750"/>
      <c r="X139" s="750"/>
      <c r="Y139" s="750"/>
      <c r="Z139" s="791"/>
      <c r="AA139" s="791"/>
      <c r="AB139" s="750"/>
      <c r="AC139" s="752"/>
      <c r="AD139" s="752"/>
      <c r="AE139" s="752"/>
      <c r="AF139" s="750"/>
      <c r="AG139" s="750"/>
      <c r="AH139" s="750"/>
      <c r="AI139" s="750"/>
      <c r="AJ139" s="750"/>
      <c r="AK139" s="750"/>
      <c r="AL139" s="750"/>
      <c r="AM139" s="752"/>
      <c r="AN139" s="752"/>
      <c r="AO139" s="792"/>
      <c r="AP139" s="752"/>
      <c r="AQ139" s="752"/>
      <c r="AR139" s="750"/>
      <c r="AS139" s="750"/>
      <c r="AT139" s="750"/>
      <c r="AU139" s="752"/>
      <c r="AV139" s="752"/>
      <c r="AW139" s="750"/>
      <c r="AX139" s="750"/>
      <c r="AY139" s="750"/>
      <c r="AZ139" s="750"/>
      <c r="BA139" s="792"/>
      <c r="BB139" s="750"/>
      <c r="BC139" s="750"/>
      <c r="BD139" s="750"/>
      <c r="BE139" s="750"/>
      <c r="BF139" s="750"/>
      <c r="BG139" s="750"/>
      <c r="BH139" s="750"/>
      <c r="BI139" s="750"/>
      <c r="BJ139" s="750"/>
      <c r="BK139" s="750"/>
      <c r="BL139" s="750"/>
      <c r="BM139" s="750"/>
      <c r="BN139" s="750"/>
      <c r="BO139" s="750"/>
      <c r="BP139" s="750"/>
      <c r="BQ139" s="750"/>
      <c r="BR139" s="750"/>
      <c r="BS139" s="750"/>
      <c r="BT139" s="750"/>
      <c r="BU139" s="750"/>
      <c r="BV139" s="750"/>
      <c r="BW139" s="750"/>
      <c r="BX139" s="750"/>
      <c r="BY139" s="750"/>
      <c r="BZ139" s="750"/>
      <c r="CA139" s="750"/>
      <c r="CB139" s="750"/>
      <c r="CC139" s="750"/>
      <c r="CD139" s="750"/>
      <c r="CE139" s="750"/>
      <c r="CF139" s="750"/>
      <c r="CG139" s="750"/>
      <c r="CH139" s="750"/>
      <c r="CI139" s="750"/>
      <c r="CJ139" s="750"/>
      <c r="CK139" s="750"/>
      <c r="CL139" s="750"/>
      <c r="CM139" s="750"/>
      <c r="CN139" s="750"/>
      <c r="CO139" s="750"/>
      <c r="CP139" s="750"/>
      <c r="CQ139" s="750"/>
      <c r="CR139" s="750"/>
      <c r="CS139" s="750"/>
      <c r="CT139" s="750"/>
      <c r="CU139" s="750"/>
      <c r="CV139" s="750"/>
      <c r="CW139" s="750"/>
      <c r="CX139" s="750"/>
      <c r="CY139" s="750"/>
      <c r="CZ139" s="750"/>
      <c r="DA139" s="750"/>
      <c r="DB139" s="750"/>
      <c r="DC139" s="750"/>
      <c r="DD139" s="750"/>
      <c r="DE139" s="750"/>
      <c r="DF139" s="750"/>
      <c r="DG139" s="750"/>
      <c r="DH139" s="750"/>
      <c r="DI139" s="750"/>
      <c r="DJ139" s="750"/>
      <c r="DK139" s="750"/>
      <c r="DL139" s="750"/>
      <c r="DM139" s="750"/>
      <c r="DN139" s="750"/>
      <c r="DO139" s="750"/>
      <c r="DP139" s="750"/>
      <c r="DQ139" s="750"/>
      <c r="DR139" s="750"/>
      <c r="DS139" s="750"/>
      <c r="DT139" s="750"/>
      <c r="DU139" s="750"/>
      <c r="DV139" s="750"/>
      <c r="DW139" s="750"/>
    </row>
    <row r="140" spans="1:127">
      <c r="A140" s="752"/>
      <c r="B140" s="752"/>
      <c r="C140" s="791"/>
      <c r="D140" s="750"/>
      <c r="E140" s="752"/>
      <c r="F140" s="792"/>
      <c r="G140" s="750"/>
      <c r="H140" s="792"/>
      <c r="I140" s="750"/>
      <c r="J140" s="750"/>
      <c r="K140" s="752"/>
      <c r="L140" s="752"/>
      <c r="M140" s="750"/>
      <c r="O140" s="750"/>
      <c r="P140" s="750"/>
      <c r="Q140" s="750"/>
      <c r="R140" s="750"/>
      <c r="S140" s="752"/>
      <c r="T140" s="752"/>
      <c r="U140" s="750"/>
      <c r="V140" s="750"/>
      <c r="W140" s="750"/>
      <c r="X140" s="750"/>
      <c r="Y140" s="750"/>
      <c r="Z140" s="791"/>
      <c r="AA140" s="791"/>
      <c r="AB140" s="750"/>
      <c r="AC140" s="752"/>
      <c r="AD140" s="752"/>
      <c r="AE140" s="752"/>
      <c r="AF140" s="750"/>
      <c r="AG140" s="750"/>
      <c r="AH140" s="750"/>
      <c r="AI140" s="750"/>
      <c r="AJ140" s="750"/>
      <c r="AK140" s="750"/>
      <c r="AL140" s="750"/>
      <c r="AM140" s="752"/>
      <c r="AN140" s="752"/>
      <c r="AO140" s="792"/>
      <c r="AP140" s="752"/>
      <c r="AQ140" s="752"/>
      <c r="AR140" s="750"/>
      <c r="AS140" s="750"/>
      <c r="AT140" s="750"/>
      <c r="AU140" s="752"/>
      <c r="AV140" s="752"/>
      <c r="AW140" s="750"/>
      <c r="AX140" s="750"/>
      <c r="AY140" s="750"/>
      <c r="AZ140" s="750"/>
      <c r="BA140" s="792"/>
      <c r="BB140" s="750"/>
      <c r="BC140" s="750"/>
      <c r="BD140" s="750"/>
      <c r="BE140" s="750"/>
      <c r="BF140" s="750"/>
      <c r="BG140" s="750"/>
      <c r="BH140" s="750"/>
      <c r="BI140" s="750"/>
      <c r="BJ140" s="750"/>
      <c r="BK140" s="750"/>
      <c r="BL140" s="750"/>
      <c r="BM140" s="750"/>
      <c r="BN140" s="750"/>
      <c r="BO140" s="750"/>
      <c r="BP140" s="750"/>
      <c r="BQ140" s="750"/>
      <c r="BR140" s="750"/>
      <c r="BS140" s="750"/>
      <c r="BT140" s="750"/>
      <c r="BU140" s="750"/>
      <c r="BV140" s="750"/>
      <c r="BW140" s="750"/>
      <c r="BX140" s="750"/>
      <c r="BY140" s="750"/>
      <c r="BZ140" s="750"/>
      <c r="CA140" s="750"/>
      <c r="CB140" s="750"/>
      <c r="CC140" s="750"/>
      <c r="CD140" s="750"/>
      <c r="CE140" s="750"/>
      <c r="CF140" s="750"/>
      <c r="CG140" s="750"/>
      <c r="CH140" s="750"/>
      <c r="CI140" s="750"/>
      <c r="CJ140" s="750"/>
      <c r="CK140" s="750"/>
      <c r="CL140" s="750"/>
      <c r="CM140" s="750"/>
      <c r="CN140" s="750"/>
      <c r="CO140" s="750"/>
      <c r="CP140" s="750"/>
      <c r="CQ140" s="750"/>
      <c r="CR140" s="750"/>
      <c r="CS140" s="750"/>
      <c r="CT140" s="750"/>
      <c r="CU140" s="750"/>
      <c r="CV140" s="750"/>
      <c r="CW140" s="750"/>
      <c r="CX140" s="750"/>
      <c r="CY140" s="750"/>
      <c r="CZ140" s="750"/>
      <c r="DA140" s="750"/>
      <c r="DB140" s="750"/>
      <c r="DC140" s="750"/>
      <c r="DD140" s="750"/>
      <c r="DE140" s="750"/>
      <c r="DF140" s="750"/>
      <c r="DG140" s="750"/>
      <c r="DH140" s="750"/>
      <c r="DI140" s="750"/>
      <c r="DJ140" s="750"/>
      <c r="DK140" s="750"/>
      <c r="DL140" s="750"/>
      <c r="DM140" s="750"/>
      <c r="DN140" s="750"/>
      <c r="DO140" s="750"/>
      <c r="DP140" s="750"/>
      <c r="DQ140" s="750"/>
      <c r="DR140" s="750"/>
      <c r="DS140" s="750"/>
      <c r="DT140" s="750"/>
      <c r="DU140" s="750"/>
      <c r="DV140" s="750"/>
      <c r="DW140" s="750"/>
    </row>
    <row r="141" spans="1:127">
      <c r="A141" s="752"/>
      <c r="B141" s="752"/>
      <c r="C141" s="791"/>
      <c r="D141" s="750"/>
      <c r="E141" s="752"/>
      <c r="F141" s="792"/>
      <c r="G141" s="750"/>
      <c r="H141" s="792"/>
      <c r="I141" s="750"/>
      <c r="J141" s="750"/>
      <c r="K141" s="752"/>
      <c r="L141" s="752"/>
      <c r="M141" s="750"/>
      <c r="O141" s="750"/>
      <c r="P141" s="750"/>
      <c r="Q141" s="750"/>
      <c r="R141" s="750"/>
      <c r="S141" s="752"/>
      <c r="T141" s="752"/>
      <c r="U141" s="750"/>
      <c r="V141" s="750"/>
      <c r="W141" s="750"/>
      <c r="X141" s="750"/>
      <c r="Y141" s="750"/>
      <c r="Z141" s="791"/>
      <c r="AA141" s="791"/>
      <c r="AB141" s="750"/>
      <c r="AC141" s="752"/>
      <c r="AD141" s="752"/>
      <c r="AE141" s="752"/>
      <c r="AF141" s="750"/>
      <c r="AG141" s="750"/>
      <c r="AH141" s="750"/>
      <c r="AI141" s="750"/>
      <c r="AJ141" s="750"/>
      <c r="AK141" s="750"/>
      <c r="AL141" s="750"/>
      <c r="AM141" s="752"/>
      <c r="AN141" s="752"/>
      <c r="AO141" s="792"/>
      <c r="AP141" s="752"/>
      <c r="AQ141" s="752"/>
      <c r="AR141" s="750"/>
      <c r="AS141" s="750"/>
      <c r="AT141" s="750"/>
      <c r="AU141" s="752"/>
      <c r="AV141" s="752"/>
      <c r="AW141" s="750"/>
      <c r="AX141" s="750"/>
      <c r="AY141" s="750"/>
      <c r="AZ141" s="750"/>
      <c r="BA141" s="792"/>
      <c r="BB141" s="750"/>
      <c r="BC141" s="750"/>
      <c r="BD141" s="750"/>
      <c r="BE141" s="750"/>
      <c r="BF141" s="750"/>
      <c r="BG141" s="750"/>
      <c r="BH141" s="750"/>
      <c r="BI141" s="750"/>
      <c r="BJ141" s="750"/>
      <c r="BK141" s="750"/>
      <c r="BL141" s="750"/>
      <c r="BM141" s="750"/>
      <c r="BN141" s="750"/>
      <c r="BO141" s="750"/>
      <c r="BP141" s="750"/>
      <c r="BQ141" s="750"/>
      <c r="BR141" s="750"/>
      <c r="BS141" s="750"/>
      <c r="BT141" s="750"/>
      <c r="BU141" s="750"/>
      <c r="BV141" s="750"/>
      <c r="BW141" s="750"/>
      <c r="BX141" s="750"/>
      <c r="BY141" s="750"/>
      <c r="BZ141" s="750"/>
      <c r="CA141" s="750"/>
      <c r="CB141" s="750"/>
      <c r="CC141" s="750"/>
      <c r="CD141" s="750"/>
      <c r="CE141" s="750"/>
      <c r="CF141" s="750"/>
      <c r="CG141" s="750"/>
      <c r="CH141" s="750"/>
      <c r="CI141" s="750"/>
      <c r="CJ141" s="750"/>
      <c r="CK141" s="750"/>
      <c r="CL141" s="750"/>
      <c r="CM141" s="750"/>
      <c r="CN141" s="750"/>
      <c r="CO141" s="750"/>
      <c r="CP141" s="750"/>
      <c r="CQ141" s="750"/>
      <c r="CR141" s="750"/>
      <c r="CS141" s="750"/>
      <c r="CT141" s="750"/>
      <c r="CU141" s="750"/>
      <c r="CV141" s="750"/>
      <c r="CW141" s="750"/>
      <c r="CX141" s="750"/>
      <c r="CY141" s="750"/>
      <c r="CZ141" s="750"/>
      <c r="DA141" s="750"/>
      <c r="DB141" s="750"/>
      <c r="DC141" s="750"/>
      <c r="DD141" s="750"/>
      <c r="DE141" s="750"/>
      <c r="DF141" s="750"/>
      <c r="DG141" s="750"/>
      <c r="DH141" s="750"/>
      <c r="DI141" s="750"/>
      <c r="DJ141" s="750"/>
      <c r="DK141" s="750"/>
      <c r="DL141" s="750"/>
      <c r="DM141" s="750"/>
      <c r="DN141" s="750"/>
      <c r="DO141" s="750"/>
      <c r="DP141" s="750"/>
      <c r="DQ141" s="750"/>
      <c r="DR141" s="750"/>
      <c r="DS141" s="750"/>
      <c r="DT141" s="750"/>
      <c r="DU141" s="750"/>
      <c r="DV141" s="750"/>
      <c r="DW141" s="750"/>
    </row>
    <row r="142" spans="1:127">
      <c r="A142" s="752"/>
      <c r="B142" s="752"/>
      <c r="C142" s="791"/>
      <c r="D142" s="750"/>
      <c r="E142" s="752"/>
      <c r="F142" s="792"/>
      <c r="G142" s="750"/>
      <c r="H142" s="792"/>
      <c r="I142" s="750"/>
      <c r="J142" s="750"/>
      <c r="K142" s="752"/>
      <c r="L142" s="752"/>
      <c r="M142" s="750"/>
      <c r="O142" s="750"/>
      <c r="P142" s="750"/>
      <c r="Q142" s="750"/>
      <c r="R142" s="750"/>
      <c r="S142" s="752"/>
      <c r="T142" s="752"/>
      <c r="U142" s="750"/>
      <c r="V142" s="750"/>
      <c r="W142" s="750"/>
      <c r="X142" s="750"/>
      <c r="Y142" s="750"/>
      <c r="Z142" s="791"/>
      <c r="AA142" s="791"/>
      <c r="AB142" s="750"/>
      <c r="AC142" s="752"/>
      <c r="AD142" s="752"/>
      <c r="AE142" s="752"/>
      <c r="AF142" s="750"/>
      <c r="AG142" s="750"/>
      <c r="AH142" s="750"/>
      <c r="AI142" s="750"/>
      <c r="AJ142" s="750"/>
      <c r="AK142" s="750"/>
      <c r="AL142" s="750"/>
      <c r="AM142" s="752"/>
      <c r="AN142" s="752"/>
      <c r="AO142" s="792"/>
      <c r="AP142" s="752"/>
      <c r="AQ142" s="752"/>
      <c r="AR142" s="750"/>
      <c r="AS142" s="750"/>
      <c r="AT142" s="750"/>
      <c r="AU142" s="752"/>
      <c r="AV142" s="752"/>
      <c r="AW142" s="750"/>
      <c r="AX142" s="750"/>
      <c r="AY142" s="750"/>
      <c r="AZ142" s="750"/>
      <c r="BA142" s="792"/>
      <c r="BB142" s="750"/>
      <c r="BC142" s="750"/>
      <c r="BD142" s="750"/>
      <c r="BE142" s="750"/>
      <c r="BF142" s="750"/>
      <c r="BG142" s="750"/>
      <c r="BH142" s="750"/>
      <c r="BI142" s="750"/>
      <c r="BJ142" s="750"/>
      <c r="BK142" s="750"/>
      <c r="BL142" s="750"/>
      <c r="BM142" s="750"/>
      <c r="BN142" s="750"/>
      <c r="BO142" s="750"/>
      <c r="BP142" s="750"/>
      <c r="BQ142" s="750"/>
      <c r="BR142" s="750"/>
      <c r="BS142" s="750"/>
      <c r="BT142" s="750"/>
      <c r="BU142" s="750"/>
      <c r="BV142" s="750"/>
      <c r="BW142" s="750"/>
      <c r="BX142" s="750"/>
      <c r="BY142" s="750"/>
      <c r="BZ142" s="750"/>
      <c r="CA142" s="750"/>
      <c r="CB142" s="750"/>
      <c r="CC142" s="750"/>
      <c r="CD142" s="750"/>
      <c r="CE142" s="750"/>
      <c r="CF142" s="750"/>
      <c r="CG142" s="750"/>
      <c r="CH142" s="750"/>
      <c r="CI142" s="750"/>
      <c r="CJ142" s="750"/>
      <c r="CK142" s="750"/>
      <c r="CL142" s="750"/>
      <c r="CM142" s="750"/>
      <c r="CN142" s="750"/>
      <c r="CO142" s="750"/>
      <c r="CP142" s="750"/>
      <c r="CQ142" s="750"/>
      <c r="CR142" s="750"/>
      <c r="CS142" s="750"/>
      <c r="CT142" s="750"/>
      <c r="CU142" s="750"/>
      <c r="CV142" s="750"/>
      <c r="CW142" s="750"/>
      <c r="CX142" s="750"/>
      <c r="CY142" s="750"/>
      <c r="CZ142" s="750"/>
      <c r="DA142" s="750"/>
      <c r="DB142" s="750"/>
      <c r="DC142" s="750"/>
      <c r="DD142" s="750"/>
      <c r="DE142" s="750"/>
      <c r="DF142" s="750"/>
      <c r="DG142" s="750"/>
      <c r="DH142" s="750"/>
      <c r="DI142" s="750"/>
      <c r="DJ142" s="750"/>
      <c r="DK142" s="750"/>
      <c r="DL142" s="750"/>
      <c r="DM142" s="750"/>
      <c r="DN142" s="750"/>
      <c r="DO142" s="750"/>
      <c r="DP142" s="750"/>
      <c r="DQ142" s="750"/>
      <c r="DR142" s="750"/>
      <c r="DS142" s="750"/>
      <c r="DT142" s="750"/>
      <c r="DU142" s="750"/>
      <c r="DV142" s="750"/>
      <c r="DW142" s="750"/>
    </row>
    <row r="143" spans="1:127">
      <c r="A143" s="752"/>
      <c r="B143" s="752"/>
      <c r="C143" s="791"/>
      <c r="D143" s="750"/>
      <c r="E143" s="752"/>
      <c r="F143" s="792"/>
      <c r="G143" s="750"/>
      <c r="H143" s="792"/>
      <c r="I143" s="750"/>
      <c r="J143" s="750"/>
      <c r="K143" s="752"/>
      <c r="L143" s="752"/>
      <c r="M143" s="750"/>
      <c r="O143" s="750"/>
      <c r="P143" s="750"/>
      <c r="Q143" s="750"/>
      <c r="R143" s="750"/>
      <c r="S143" s="752"/>
      <c r="T143" s="752"/>
      <c r="U143" s="750"/>
      <c r="V143" s="750"/>
      <c r="W143" s="750"/>
      <c r="X143" s="750"/>
      <c r="Y143" s="750"/>
      <c r="Z143" s="791"/>
      <c r="AA143" s="791"/>
      <c r="AB143" s="750"/>
      <c r="AC143" s="752"/>
      <c r="AD143" s="752"/>
      <c r="AE143" s="752"/>
      <c r="AF143" s="750"/>
      <c r="AG143" s="750"/>
      <c r="AH143" s="750"/>
      <c r="AI143" s="750"/>
      <c r="AJ143" s="750"/>
      <c r="AK143" s="750"/>
      <c r="AL143" s="750"/>
      <c r="AM143" s="752"/>
      <c r="AN143" s="752"/>
      <c r="AO143" s="792"/>
      <c r="AP143" s="752"/>
      <c r="AQ143" s="752"/>
      <c r="AR143" s="750"/>
      <c r="AS143" s="750"/>
      <c r="AT143" s="750"/>
      <c r="AU143" s="752"/>
      <c r="AV143" s="752"/>
      <c r="AW143" s="750"/>
      <c r="AX143" s="750"/>
      <c r="AY143" s="750"/>
      <c r="AZ143" s="750"/>
      <c r="BA143" s="792"/>
      <c r="BB143" s="750"/>
      <c r="BC143" s="750"/>
      <c r="BD143" s="750"/>
      <c r="BE143" s="750"/>
      <c r="BF143" s="750"/>
      <c r="BG143" s="750"/>
      <c r="BH143" s="750"/>
      <c r="BI143" s="750"/>
      <c r="BJ143" s="750"/>
      <c r="BK143" s="750"/>
      <c r="BL143" s="750"/>
      <c r="BM143" s="750"/>
      <c r="BN143" s="750"/>
      <c r="BO143" s="750"/>
      <c r="BP143" s="750"/>
      <c r="BQ143" s="750"/>
      <c r="BR143" s="750"/>
      <c r="BS143" s="750"/>
      <c r="BT143" s="750"/>
      <c r="BU143" s="750"/>
      <c r="BV143" s="750"/>
      <c r="BW143" s="750"/>
      <c r="BX143" s="750"/>
      <c r="BY143" s="750"/>
      <c r="BZ143" s="750"/>
      <c r="CA143" s="750"/>
      <c r="CB143" s="750"/>
      <c r="CC143" s="750"/>
      <c r="CD143" s="750"/>
      <c r="CE143" s="750"/>
      <c r="CF143" s="750"/>
      <c r="CG143" s="750"/>
      <c r="CH143" s="750"/>
      <c r="CI143" s="750"/>
      <c r="CJ143" s="750"/>
      <c r="CK143" s="750"/>
      <c r="CL143" s="750"/>
      <c r="CM143" s="750"/>
      <c r="CN143" s="750"/>
      <c r="CO143" s="750"/>
      <c r="CP143" s="750"/>
      <c r="CQ143" s="750"/>
      <c r="CR143" s="750"/>
      <c r="CS143" s="750"/>
      <c r="CT143" s="750"/>
      <c r="CU143" s="750"/>
      <c r="CV143" s="750"/>
      <c r="CW143" s="750"/>
      <c r="CX143" s="750"/>
      <c r="CY143" s="750"/>
      <c r="CZ143" s="750"/>
      <c r="DA143" s="750"/>
      <c r="DB143" s="750"/>
      <c r="DC143" s="750"/>
      <c r="DD143" s="750"/>
      <c r="DE143" s="750"/>
      <c r="DF143" s="750"/>
      <c r="DG143" s="750"/>
      <c r="DH143" s="750"/>
      <c r="DI143" s="750"/>
      <c r="DJ143" s="750"/>
      <c r="DK143" s="750"/>
      <c r="DL143" s="750"/>
      <c r="DM143" s="750"/>
      <c r="DN143" s="750"/>
      <c r="DO143" s="750"/>
      <c r="DP143" s="750"/>
      <c r="DQ143" s="750"/>
      <c r="DR143" s="750"/>
      <c r="DS143" s="750"/>
      <c r="DT143" s="750"/>
      <c r="DU143" s="750"/>
      <c r="DV143" s="750"/>
      <c r="DW143" s="750"/>
    </row>
    <row r="144" spans="1:127">
      <c r="A144" s="752"/>
      <c r="B144" s="752"/>
      <c r="C144" s="791"/>
      <c r="D144" s="750"/>
      <c r="E144" s="752"/>
      <c r="F144" s="792"/>
      <c r="G144" s="750"/>
      <c r="H144" s="792"/>
      <c r="I144" s="750"/>
      <c r="J144" s="750"/>
      <c r="K144" s="752"/>
      <c r="L144" s="752"/>
      <c r="M144" s="750"/>
      <c r="O144" s="750"/>
      <c r="P144" s="750"/>
      <c r="Q144" s="750"/>
      <c r="R144" s="750"/>
      <c r="S144" s="752"/>
      <c r="T144" s="752"/>
      <c r="U144" s="750"/>
      <c r="V144" s="750"/>
      <c r="W144" s="750"/>
      <c r="X144" s="750"/>
      <c r="Y144" s="750"/>
      <c r="Z144" s="791"/>
      <c r="AA144" s="791"/>
      <c r="AB144" s="750"/>
      <c r="AC144" s="752"/>
      <c r="AD144" s="752"/>
      <c r="AE144" s="752"/>
      <c r="AF144" s="750"/>
      <c r="AG144" s="750"/>
      <c r="AH144" s="750"/>
      <c r="AI144" s="750"/>
      <c r="AJ144" s="750"/>
      <c r="AK144" s="750"/>
      <c r="AL144" s="750"/>
      <c r="AM144" s="752"/>
      <c r="AN144" s="752"/>
      <c r="AO144" s="792"/>
      <c r="AP144" s="752"/>
      <c r="AQ144" s="752"/>
      <c r="AR144" s="750"/>
      <c r="AS144" s="750"/>
      <c r="AT144" s="750"/>
      <c r="AU144" s="752"/>
      <c r="AV144" s="752"/>
      <c r="AW144" s="750"/>
      <c r="AX144" s="750"/>
      <c r="AY144" s="750"/>
      <c r="AZ144" s="750"/>
      <c r="BA144" s="792"/>
      <c r="BB144" s="750"/>
      <c r="BC144" s="750"/>
      <c r="BD144" s="750"/>
      <c r="BE144" s="750"/>
      <c r="BF144" s="750"/>
      <c r="BG144" s="750"/>
      <c r="BH144" s="750"/>
      <c r="BI144" s="750"/>
      <c r="BJ144" s="750"/>
      <c r="BK144" s="750"/>
      <c r="BL144" s="750"/>
      <c r="BM144" s="750"/>
      <c r="BN144" s="750"/>
      <c r="BO144" s="750"/>
      <c r="BP144" s="750"/>
      <c r="BQ144" s="750"/>
      <c r="BR144" s="750"/>
      <c r="BS144" s="750"/>
      <c r="BT144" s="750"/>
      <c r="BU144" s="750"/>
      <c r="BV144" s="750"/>
      <c r="BW144" s="750"/>
      <c r="BX144" s="750"/>
      <c r="BY144" s="750"/>
      <c r="BZ144" s="750"/>
      <c r="CA144" s="750"/>
      <c r="CB144" s="750"/>
      <c r="CC144" s="750"/>
      <c r="CD144" s="750"/>
      <c r="CE144" s="750"/>
      <c r="CF144" s="750"/>
      <c r="CG144" s="750"/>
      <c r="CH144" s="750"/>
      <c r="CI144" s="750"/>
      <c r="CJ144" s="750"/>
      <c r="CK144" s="750"/>
      <c r="CL144" s="750"/>
      <c r="CM144" s="750"/>
      <c r="CN144" s="750"/>
      <c r="CO144" s="750"/>
      <c r="CP144" s="750"/>
      <c r="CQ144" s="750"/>
      <c r="CR144" s="750"/>
      <c r="CS144" s="750"/>
      <c r="CT144" s="750"/>
      <c r="CU144" s="750"/>
      <c r="CV144" s="750"/>
      <c r="CW144" s="750"/>
      <c r="CX144" s="750"/>
      <c r="CY144" s="750"/>
      <c r="CZ144" s="750"/>
      <c r="DA144" s="750"/>
      <c r="DB144" s="750"/>
      <c r="DC144" s="750"/>
      <c r="DD144" s="750"/>
      <c r="DE144" s="750"/>
      <c r="DF144" s="750"/>
      <c r="DG144" s="750"/>
      <c r="DH144" s="750"/>
      <c r="DI144" s="750"/>
      <c r="DJ144" s="750"/>
      <c r="DK144" s="750"/>
      <c r="DL144" s="750"/>
      <c r="DM144" s="750"/>
      <c r="DN144" s="750"/>
      <c r="DO144" s="750"/>
      <c r="DP144" s="750"/>
      <c r="DQ144" s="750"/>
      <c r="DR144" s="750"/>
      <c r="DS144" s="750"/>
      <c r="DT144" s="750"/>
      <c r="DU144" s="750"/>
      <c r="DV144" s="750"/>
      <c r="DW144" s="750"/>
    </row>
    <row r="145" spans="1:127">
      <c r="A145" s="752"/>
      <c r="B145" s="752"/>
      <c r="C145" s="791"/>
      <c r="D145" s="750"/>
      <c r="E145" s="752"/>
      <c r="F145" s="792"/>
      <c r="G145" s="750"/>
      <c r="H145" s="792"/>
      <c r="I145" s="750"/>
      <c r="J145" s="750"/>
      <c r="K145" s="752"/>
      <c r="L145" s="752"/>
      <c r="M145" s="750"/>
      <c r="O145" s="750"/>
      <c r="P145" s="750"/>
      <c r="Q145" s="750"/>
      <c r="R145" s="750"/>
      <c r="S145" s="752"/>
      <c r="T145" s="752"/>
      <c r="U145" s="750"/>
      <c r="V145" s="750"/>
      <c r="W145" s="750"/>
      <c r="X145" s="750"/>
      <c r="Y145" s="750"/>
      <c r="Z145" s="791"/>
      <c r="AA145" s="791"/>
      <c r="AB145" s="750"/>
      <c r="AC145" s="752"/>
      <c r="AD145" s="752"/>
      <c r="AE145" s="752"/>
      <c r="AF145" s="750"/>
      <c r="AG145" s="750"/>
      <c r="AH145" s="750"/>
      <c r="AI145" s="750"/>
      <c r="AJ145" s="750"/>
      <c r="AK145" s="750"/>
      <c r="AL145" s="750"/>
      <c r="AM145" s="752"/>
      <c r="AN145" s="752"/>
      <c r="AO145" s="792"/>
      <c r="AP145" s="752"/>
      <c r="AQ145" s="752"/>
      <c r="AR145" s="750"/>
      <c r="AS145" s="750"/>
      <c r="AT145" s="750"/>
      <c r="AU145" s="752"/>
      <c r="AV145" s="752"/>
      <c r="AW145" s="750"/>
      <c r="AX145" s="750"/>
      <c r="AY145" s="750"/>
      <c r="AZ145" s="750"/>
      <c r="BA145" s="792"/>
      <c r="BB145" s="750"/>
      <c r="BC145" s="750"/>
      <c r="BD145" s="750"/>
      <c r="BE145" s="750"/>
      <c r="BF145" s="750"/>
      <c r="BG145" s="750"/>
      <c r="BH145" s="750"/>
      <c r="BI145" s="750"/>
      <c r="BJ145" s="750"/>
      <c r="BK145" s="750"/>
      <c r="BL145" s="750"/>
      <c r="BM145" s="750"/>
      <c r="BN145" s="750"/>
      <c r="BO145" s="750"/>
      <c r="BP145" s="750"/>
      <c r="BQ145" s="750"/>
      <c r="BR145" s="750"/>
      <c r="BS145" s="750"/>
      <c r="BT145" s="750"/>
      <c r="BU145" s="750"/>
      <c r="BV145" s="750"/>
      <c r="BW145" s="750"/>
      <c r="BX145" s="750"/>
      <c r="BY145" s="750"/>
      <c r="BZ145" s="750"/>
      <c r="CA145" s="750"/>
      <c r="CB145" s="750"/>
      <c r="CC145" s="750"/>
      <c r="CD145" s="750"/>
      <c r="CE145" s="750"/>
      <c r="CF145" s="750"/>
      <c r="CG145" s="750"/>
      <c r="CH145" s="750"/>
      <c r="CI145" s="750"/>
      <c r="CJ145" s="750"/>
      <c r="CK145" s="750"/>
      <c r="CL145" s="750"/>
      <c r="CM145" s="750"/>
      <c r="CN145" s="750"/>
      <c r="CO145" s="750"/>
      <c r="CP145" s="750"/>
      <c r="CQ145" s="750"/>
      <c r="CR145" s="750"/>
      <c r="CS145" s="750"/>
      <c r="CT145" s="750"/>
      <c r="CU145" s="750"/>
      <c r="CV145" s="750"/>
      <c r="CW145" s="750"/>
      <c r="CX145" s="750"/>
      <c r="CY145" s="750"/>
      <c r="CZ145" s="750"/>
      <c r="DA145" s="750"/>
      <c r="DB145" s="750"/>
      <c r="DC145" s="750"/>
      <c r="DD145" s="750"/>
      <c r="DE145" s="750"/>
      <c r="DF145" s="750"/>
      <c r="DG145" s="750"/>
      <c r="DH145" s="750"/>
      <c r="DI145" s="750"/>
      <c r="DJ145" s="750"/>
      <c r="DK145" s="750"/>
      <c r="DL145" s="750"/>
      <c r="DM145" s="750"/>
      <c r="DN145" s="750"/>
      <c r="DO145" s="750"/>
      <c r="DP145" s="750"/>
      <c r="DQ145" s="750"/>
      <c r="DR145" s="750"/>
      <c r="DS145" s="750"/>
      <c r="DT145" s="750"/>
      <c r="DU145" s="750"/>
      <c r="DV145" s="750"/>
      <c r="DW145" s="750"/>
    </row>
    <row r="146" spans="1:127">
      <c r="A146" s="752"/>
      <c r="B146" s="752"/>
      <c r="C146" s="791"/>
      <c r="D146" s="750"/>
      <c r="E146" s="752"/>
      <c r="F146" s="792"/>
      <c r="G146" s="750"/>
      <c r="H146" s="792"/>
      <c r="I146" s="750"/>
      <c r="J146" s="750"/>
      <c r="K146" s="752"/>
      <c r="L146" s="752"/>
      <c r="M146" s="750"/>
      <c r="O146" s="750"/>
      <c r="P146" s="750"/>
      <c r="Q146" s="750"/>
      <c r="R146" s="750"/>
      <c r="S146" s="752"/>
      <c r="T146" s="752"/>
      <c r="U146" s="750"/>
      <c r="V146" s="750"/>
      <c r="W146" s="750"/>
      <c r="X146" s="750"/>
      <c r="Y146" s="750"/>
      <c r="Z146" s="791"/>
      <c r="AA146" s="791"/>
      <c r="AB146" s="750"/>
      <c r="AC146" s="752"/>
      <c r="AD146" s="752"/>
      <c r="AE146" s="752"/>
      <c r="AF146" s="750"/>
      <c r="AG146" s="750"/>
      <c r="AH146" s="750"/>
      <c r="AI146" s="750"/>
      <c r="AJ146" s="750"/>
      <c r="AK146" s="750"/>
      <c r="AL146" s="750"/>
      <c r="AM146" s="752"/>
      <c r="AN146" s="752"/>
      <c r="AO146" s="792"/>
      <c r="AP146" s="752"/>
      <c r="AQ146" s="752"/>
      <c r="AR146" s="750"/>
      <c r="AS146" s="750"/>
      <c r="AT146" s="750"/>
      <c r="AU146" s="752"/>
      <c r="AV146" s="752"/>
      <c r="AW146" s="750"/>
      <c r="AX146" s="750"/>
      <c r="AY146" s="750"/>
      <c r="AZ146" s="750"/>
      <c r="BA146" s="792"/>
      <c r="BB146" s="750"/>
      <c r="BC146" s="750"/>
      <c r="BD146" s="750"/>
      <c r="BE146" s="750"/>
      <c r="BF146" s="750"/>
      <c r="BG146" s="750"/>
      <c r="BH146" s="750"/>
      <c r="BI146" s="750"/>
      <c r="BJ146" s="750"/>
      <c r="BK146" s="750"/>
      <c r="BL146" s="750"/>
      <c r="BM146" s="750"/>
      <c r="BN146" s="750"/>
      <c r="BO146" s="750"/>
      <c r="BP146" s="750"/>
      <c r="BQ146" s="750"/>
      <c r="BR146" s="750"/>
      <c r="BS146" s="750"/>
      <c r="BT146" s="750"/>
      <c r="BU146" s="750"/>
      <c r="BV146" s="750"/>
      <c r="BW146" s="750"/>
      <c r="BX146" s="750"/>
      <c r="BY146" s="750"/>
      <c r="BZ146" s="750"/>
      <c r="CA146" s="750"/>
      <c r="CB146" s="750"/>
      <c r="CC146" s="750"/>
      <c r="CD146" s="750"/>
      <c r="CE146" s="750"/>
      <c r="CF146" s="750"/>
      <c r="CG146" s="750"/>
      <c r="CH146" s="750"/>
      <c r="CI146" s="750"/>
      <c r="CJ146" s="750"/>
      <c r="CK146" s="750"/>
      <c r="CL146" s="750"/>
      <c r="CM146" s="750"/>
      <c r="CN146" s="750"/>
      <c r="CO146" s="750"/>
      <c r="CP146" s="750"/>
      <c r="CQ146" s="750"/>
      <c r="CR146" s="750"/>
      <c r="CS146" s="750"/>
      <c r="CT146" s="750"/>
      <c r="CU146" s="750"/>
      <c r="CV146" s="750"/>
      <c r="CW146" s="750"/>
      <c r="CX146" s="750"/>
      <c r="CY146" s="750"/>
      <c r="CZ146" s="750"/>
      <c r="DA146" s="750"/>
      <c r="DB146" s="750"/>
      <c r="DC146" s="750"/>
      <c r="DD146" s="750"/>
      <c r="DE146" s="750"/>
      <c r="DF146" s="750"/>
      <c r="DG146" s="750"/>
      <c r="DH146" s="750"/>
      <c r="DI146" s="750"/>
      <c r="DJ146" s="750"/>
      <c r="DK146" s="750"/>
      <c r="DL146" s="750"/>
      <c r="DM146" s="750"/>
      <c r="DN146" s="750"/>
      <c r="DO146" s="750"/>
      <c r="DP146" s="750"/>
      <c r="DQ146" s="750"/>
      <c r="DR146" s="750"/>
      <c r="DS146" s="750"/>
      <c r="DT146" s="750"/>
      <c r="DU146" s="750"/>
      <c r="DV146" s="750"/>
      <c r="DW146" s="750"/>
    </row>
    <row r="147" spans="1:127">
      <c r="A147" s="752"/>
      <c r="B147" s="752"/>
      <c r="C147" s="791"/>
      <c r="D147" s="750"/>
      <c r="E147" s="752"/>
      <c r="F147" s="792"/>
      <c r="G147" s="750"/>
      <c r="H147" s="792"/>
      <c r="I147" s="750"/>
      <c r="J147" s="750"/>
      <c r="K147" s="752"/>
      <c r="L147" s="752"/>
      <c r="M147" s="750"/>
      <c r="O147" s="750"/>
      <c r="P147" s="750"/>
      <c r="Q147" s="750"/>
      <c r="R147" s="750"/>
      <c r="S147" s="752"/>
      <c r="T147" s="752"/>
      <c r="U147" s="750"/>
      <c r="V147" s="750"/>
      <c r="W147" s="750"/>
      <c r="X147" s="750"/>
      <c r="Y147" s="750"/>
      <c r="Z147" s="791"/>
      <c r="AA147" s="791"/>
      <c r="AB147" s="750"/>
      <c r="AC147" s="752"/>
      <c r="AD147" s="752"/>
      <c r="AE147" s="752"/>
      <c r="AF147" s="750"/>
      <c r="AG147" s="750"/>
      <c r="AH147" s="750"/>
      <c r="AI147" s="750"/>
      <c r="AJ147" s="750"/>
      <c r="AK147" s="750"/>
      <c r="AL147" s="750"/>
      <c r="AM147" s="752"/>
      <c r="AN147" s="752"/>
      <c r="AO147" s="792"/>
      <c r="AP147" s="752"/>
      <c r="AQ147" s="752"/>
      <c r="AR147" s="750"/>
      <c r="AS147" s="750"/>
      <c r="AT147" s="750"/>
      <c r="AU147" s="752"/>
      <c r="AV147" s="752"/>
      <c r="AW147" s="750"/>
      <c r="AX147" s="750"/>
      <c r="AY147" s="750"/>
      <c r="AZ147" s="750"/>
      <c r="BA147" s="792"/>
      <c r="BB147" s="750"/>
      <c r="BC147" s="750"/>
      <c r="BD147" s="750"/>
      <c r="BE147" s="750"/>
      <c r="BF147" s="750"/>
      <c r="BG147" s="750"/>
      <c r="BH147" s="750"/>
      <c r="BI147" s="750"/>
      <c r="BJ147" s="750"/>
      <c r="BK147" s="750"/>
      <c r="BL147" s="750"/>
      <c r="BM147" s="750"/>
      <c r="BN147" s="750"/>
      <c r="BO147" s="750"/>
      <c r="BP147" s="750"/>
      <c r="BQ147" s="750"/>
      <c r="BR147" s="750"/>
      <c r="BS147" s="750"/>
      <c r="BT147" s="750"/>
      <c r="BU147" s="750"/>
      <c r="BV147" s="750"/>
      <c r="BW147" s="750"/>
      <c r="BX147" s="750"/>
      <c r="BY147" s="750"/>
      <c r="BZ147" s="750"/>
      <c r="CA147" s="750"/>
      <c r="CB147" s="750"/>
      <c r="CC147" s="750"/>
      <c r="CD147" s="750"/>
      <c r="CE147" s="750"/>
      <c r="CF147" s="750"/>
      <c r="CG147" s="750"/>
      <c r="CH147" s="750"/>
      <c r="CI147" s="750"/>
      <c r="CJ147" s="750"/>
      <c r="CK147" s="750"/>
      <c r="CL147" s="750"/>
      <c r="CM147" s="750"/>
      <c r="CN147" s="750"/>
      <c r="CO147" s="750"/>
      <c r="CP147" s="750"/>
      <c r="CQ147" s="750"/>
      <c r="CR147" s="750"/>
      <c r="CS147" s="750"/>
      <c r="CT147" s="750"/>
      <c r="CU147" s="750"/>
      <c r="CV147" s="750"/>
      <c r="CW147" s="750"/>
      <c r="CX147" s="750"/>
      <c r="CY147" s="750"/>
      <c r="CZ147" s="750"/>
      <c r="DA147" s="750"/>
      <c r="DB147" s="750"/>
      <c r="DC147" s="750"/>
      <c r="DD147" s="750"/>
      <c r="DE147" s="750"/>
      <c r="DF147" s="750"/>
      <c r="DG147" s="750"/>
      <c r="DH147" s="750"/>
      <c r="DI147" s="750"/>
      <c r="DJ147" s="750"/>
      <c r="DK147" s="750"/>
      <c r="DL147" s="750"/>
      <c r="DM147" s="750"/>
      <c r="DN147" s="750"/>
      <c r="DO147" s="750"/>
      <c r="DP147" s="750"/>
      <c r="DQ147" s="750"/>
      <c r="DR147" s="750"/>
      <c r="DS147" s="750"/>
      <c r="DT147" s="750"/>
      <c r="DU147" s="750"/>
      <c r="DV147" s="750"/>
      <c r="DW147" s="750"/>
    </row>
    <row r="148" spans="1:127">
      <c r="A148" s="752"/>
      <c r="B148" s="752"/>
      <c r="C148" s="791"/>
      <c r="D148" s="750"/>
      <c r="E148" s="752"/>
      <c r="F148" s="792"/>
      <c r="G148" s="750"/>
      <c r="H148" s="792"/>
      <c r="I148" s="750"/>
      <c r="J148" s="750"/>
      <c r="K148" s="752"/>
      <c r="L148" s="752"/>
      <c r="M148" s="750"/>
      <c r="O148" s="750"/>
      <c r="P148" s="750"/>
      <c r="Q148" s="750"/>
      <c r="R148" s="750"/>
      <c r="S148" s="752"/>
      <c r="T148" s="752"/>
      <c r="U148" s="750"/>
      <c r="V148" s="750"/>
      <c r="W148" s="750"/>
      <c r="X148" s="750"/>
      <c r="Y148" s="750"/>
      <c r="Z148" s="791"/>
      <c r="AA148" s="791"/>
      <c r="AB148" s="750"/>
      <c r="AC148" s="752"/>
      <c r="AD148" s="752"/>
      <c r="AE148" s="752"/>
      <c r="AF148" s="750"/>
      <c r="AG148" s="750"/>
      <c r="AH148" s="750"/>
      <c r="AI148" s="750"/>
      <c r="AJ148" s="750"/>
      <c r="AK148" s="750"/>
      <c r="AL148" s="750"/>
      <c r="AM148" s="752"/>
      <c r="AN148" s="752"/>
      <c r="AO148" s="792"/>
      <c r="AP148" s="752"/>
      <c r="AQ148" s="752"/>
      <c r="AR148" s="750"/>
      <c r="AS148" s="750"/>
      <c r="AT148" s="750"/>
      <c r="AU148" s="752"/>
      <c r="AV148" s="752"/>
      <c r="AW148" s="750"/>
      <c r="AX148" s="750"/>
      <c r="AY148" s="750"/>
      <c r="AZ148" s="750"/>
      <c r="BA148" s="792"/>
      <c r="BB148" s="750"/>
      <c r="BC148" s="750"/>
      <c r="BD148" s="750"/>
      <c r="BE148" s="750"/>
      <c r="BF148" s="750"/>
      <c r="BG148" s="750"/>
      <c r="BH148" s="750"/>
      <c r="BI148" s="750"/>
      <c r="BJ148" s="750"/>
      <c r="BK148" s="750"/>
      <c r="BL148" s="750"/>
      <c r="BM148" s="750"/>
      <c r="BN148" s="750"/>
      <c r="BO148" s="750"/>
      <c r="BP148" s="750"/>
      <c r="BQ148" s="750"/>
      <c r="BR148" s="750"/>
      <c r="BS148" s="750"/>
      <c r="BT148" s="750"/>
      <c r="BU148" s="750"/>
      <c r="BV148" s="750"/>
      <c r="BW148" s="750"/>
      <c r="BX148" s="750"/>
      <c r="BY148" s="750"/>
      <c r="BZ148" s="750"/>
      <c r="CA148" s="750"/>
      <c r="CB148" s="750"/>
      <c r="CC148" s="750"/>
      <c r="CD148" s="750"/>
      <c r="CE148" s="750"/>
      <c r="CF148" s="750"/>
      <c r="CG148" s="750"/>
      <c r="CH148" s="750"/>
      <c r="CI148" s="750"/>
      <c r="CJ148" s="750"/>
      <c r="CK148" s="750"/>
      <c r="CL148" s="750"/>
      <c r="CM148" s="750"/>
      <c r="CN148" s="750"/>
      <c r="CO148" s="750"/>
      <c r="CP148" s="750"/>
      <c r="CQ148" s="750"/>
      <c r="CR148" s="750"/>
      <c r="CS148" s="750"/>
      <c r="CT148" s="750"/>
      <c r="CU148" s="750"/>
      <c r="CV148" s="750"/>
      <c r="CW148" s="750"/>
      <c r="CX148" s="750"/>
      <c r="CY148" s="750"/>
      <c r="CZ148" s="750"/>
      <c r="DA148" s="750"/>
      <c r="DB148" s="750"/>
      <c r="DC148" s="750"/>
      <c r="DD148" s="750"/>
      <c r="DE148" s="750"/>
      <c r="DF148" s="750"/>
      <c r="DG148" s="750"/>
      <c r="DH148" s="750"/>
      <c r="DI148" s="750"/>
      <c r="DJ148" s="750"/>
      <c r="DK148" s="750"/>
      <c r="DL148" s="750"/>
      <c r="DM148" s="750"/>
      <c r="DN148" s="750"/>
      <c r="DO148" s="750"/>
      <c r="DP148" s="750"/>
      <c r="DQ148" s="750"/>
      <c r="DR148" s="750"/>
      <c r="DS148" s="750"/>
      <c r="DT148" s="750"/>
      <c r="DU148" s="750"/>
      <c r="DV148" s="750"/>
      <c r="DW148" s="750"/>
    </row>
    <row r="149" spans="1:127">
      <c r="A149" s="752"/>
      <c r="B149" s="752"/>
      <c r="C149" s="791"/>
      <c r="D149" s="750"/>
      <c r="E149" s="752"/>
      <c r="F149" s="792"/>
      <c r="G149" s="750"/>
      <c r="H149" s="792"/>
      <c r="I149" s="750"/>
      <c r="J149" s="750"/>
      <c r="K149" s="752"/>
      <c r="L149" s="752"/>
      <c r="M149" s="750"/>
      <c r="O149" s="750"/>
      <c r="P149" s="750"/>
      <c r="Q149" s="750"/>
      <c r="R149" s="750"/>
      <c r="S149" s="752"/>
      <c r="T149" s="752"/>
      <c r="U149" s="750"/>
      <c r="V149" s="750"/>
      <c r="W149" s="750"/>
      <c r="X149" s="750"/>
      <c r="Y149" s="750"/>
      <c r="Z149" s="791"/>
      <c r="AA149" s="791"/>
      <c r="AB149" s="750"/>
      <c r="AC149" s="752"/>
      <c r="AD149" s="752"/>
      <c r="AE149" s="752"/>
      <c r="AF149" s="750"/>
      <c r="AG149" s="750"/>
      <c r="AH149" s="750"/>
      <c r="AI149" s="750"/>
      <c r="AJ149" s="750"/>
      <c r="AK149" s="750"/>
      <c r="AL149" s="750"/>
      <c r="AM149" s="752"/>
      <c r="AN149" s="752"/>
      <c r="AO149" s="792"/>
      <c r="AP149" s="752"/>
      <c r="AQ149" s="752"/>
      <c r="AR149" s="750"/>
      <c r="AS149" s="750"/>
      <c r="AT149" s="750"/>
      <c r="AU149" s="752"/>
      <c r="AV149" s="752"/>
      <c r="AW149" s="750"/>
      <c r="AX149" s="750"/>
      <c r="AY149" s="750"/>
      <c r="AZ149" s="750"/>
      <c r="BA149" s="792"/>
      <c r="BB149" s="750"/>
      <c r="BC149" s="750"/>
      <c r="BD149" s="750"/>
      <c r="BE149" s="750"/>
      <c r="BF149" s="750"/>
      <c r="BG149" s="750"/>
      <c r="BH149" s="750"/>
      <c r="BI149" s="750"/>
      <c r="BJ149" s="750"/>
      <c r="BK149" s="750"/>
      <c r="BL149" s="750"/>
      <c r="BM149" s="750"/>
      <c r="BN149" s="750"/>
      <c r="BO149" s="750"/>
      <c r="BP149" s="750"/>
      <c r="BQ149" s="750"/>
      <c r="BR149" s="750"/>
      <c r="BS149" s="750"/>
      <c r="BT149" s="750"/>
      <c r="BU149" s="750"/>
      <c r="BV149" s="750"/>
      <c r="BW149" s="750"/>
      <c r="BX149" s="750"/>
      <c r="BY149" s="750"/>
      <c r="BZ149" s="750"/>
      <c r="CA149" s="750"/>
      <c r="CB149" s="750"/>
      <c r="CC149" s="750"/>
      <c r="CD149" s="750"/>
      <c r="CE149" s="750"/>
      <c r="CF149" s="750"/>
      <c r="CG149" s="750"/>
      <c r="CH149" s="750"/>
      <c r="CI149" s="750"/>
      <c r="CJ149" s="750"/>
      <c r="CK149" s="750"/>
      <c r="CL149" s="750"/>
      <c r="CM149" s="750"/>
      <c r="CN149" s="750"/>
      <c r="CO149" s="750"/>
      <c r="CP149" s="750"/>
      <c r="CQ149" s="750"/>
      <c r="CR149" s="750"/>
      <c r="CS149" s="750"/>
      <c r="CT149" s="750"/>
      <c r="CU149" s="750"/>
      <c r="CV149" s="750"/>
      <c r="CW149" s="750"/>
      <c r="CX149" s="750"/>
      <c r="CY149" s="750"/>
      <c r="CZ149" s="750"/>
      <c r="DA149" s="750"/>
      <c r="DB149" s="750"/>
      <c r="DC149" s="750"/>
      <c r="DD149" s="750"/>
      <c r="DE149" s="750"/>
      <c r="DF149" s="750"/>
      <c r="DG149" s="750"/>
      <c r="DH149" s="750"/>
      <c r="DI149" s="750"/>
      <c r="DJ149" s="750"/>
      <c r="DK149" s="750"/>
      <c r="DL149" s="750"/>
      <c r="DM149" s="750"/>
      <c r="DN149" s="750"/>
      <c r="DO149" s="750"/>
      <c r="DP149" s="750"/>
      <c r="DQ149" s="750"/>
      <c r="DR149" s="750"/>
      <c r="DS149" s="750"/>
      <c r="DT149" s="750"/>
      <c r="DU149" s="750"/>
      <c r="DV149" s="750"/>
      <c r="DW149" s="750"/>
    </row>
    <row r="150" spans="1:127">
      <c r="A150" s="752"/>
      <c r="B150" s="752"/>
      <c r="C150" s="791"/>
      <c r="D150" s="750"/>
      <c r="E150" s="752"/>
      <c r="F150" s="792"/>
      <c r="G150" s="750"/>
      <c r="H150" s="792"/>
      <c r="I150" s="750"/>
      <c r="J150" s="750"/>
      <c r="K150" s="752"/>
      <c r="L150" s="752"/>
      <c r="M150" s="750"/>
      <c r="O150" s="750"/>
      <c r="P150" s="750"/>
      <c r="Q150" s="750"/>
      <c r="R150" s="750"/>
      <c r="S150" s="752"/>
      <c r="T150" s="752"/>
      <c r="U150" s="750"/>
      <c r="V150" s="750"/>
      <c r="W150" s="750"/>
      <c r="X150" s="750"/>
      <c r="Y150" s="750"/>
      <c r="Z150" s="791"/>
      <c r="AA150" s="791"/>
      <c r="AB150" s="750"/>
      <c r="AC150" s="752"/>
      <c r="AD150" s="752"/>
      <c r="AE150" s="752"/>
      <c r="AF150" s="750"/>
      <c r="AG150" s="750"/>
      <c r="AH150" s="750"/>
      <c r="AI150" s="750"/>
      <c r="AJ150" s="750"/>
      <c r="AK150" s="750"/>
      <c r="AL150" s="750"/>
      <c r="AM150" s="752"/>
      <c r="AN150" s="752"/>
      <c r="AO150" s="792"/>
      <c r="AP150" s="752"/>
      <c r="AQ150" s="752"/>
      <c r="AR150" s="750"/>
      <c r="AS150" s="750"/>
      <c r="AT150" s="750"/>
      <c r="AU150" s="752"/>
      <c r="AV150" s="752"/>
      <c r="AW150" s="750"/>
      <c r="AX150" s="750"/>
      <c r="AY150" s="750"/>
      <c r="AZ150" s="750"/>
      <c r="BA150" s="792"/>
      <c r="BB150" s="750"/>
      <c r="BC150" s="750"/>
      <c r="BD150" s="750"/>
      <c r="BE150" s="750"/>
      <c r="BF150" s="750"/>
      <c r="BG150" s="750"/>
      <c r="BH150" s="750"/>
      <c r="BI150" s="750"/>
      <c r="BJ150" s="750"/>
      <c r="BK150" s="750"/>
      <c r="BL150" s="750"/>
      <c r="BM150" s="750"/>
      <c r="BN150" s="750"/>
      <c r="BO150" s="750"/>
      <c r="BP150" s="750"/>
      <c r="BQ150" s="750"/>
      <c r="BR150" s="750"/>
      <c r="BS150" s="750"/>
      <c r="BT150" s="750"/>
      <c r="BU150" s="750"/>
      <c r="BV150" s="750"/>
      <c r="BW150" s="750"/>
      <c r="BX150" s="750"/>
      <c r="BY150" s="750"/>
      <c r="BZ150" s="750"/>
      <c r="CA150" s="750"/>
      <c r="CB150" s="750"/>
      <c r="CC150" s="750"/>
      <c r="CD150" s="750"/>
      <c r="CE150" s="750"/>
      <c r="CF150" s="750"/>
      <c r="CG150" s="750"/>
      <c r="CH150" s="750"/>
      <c r="CI150" s="750"/>
      <c r="CJ150" s="750"/>
      <c r="CK150" s="750"/>
      <c r="CL150" s="750"/>
      <c r="CM150" s="750"/>
      <c r="CN150" s="750"/>
      <c r="CO150" s="750"/>
      <c r="CP150" s="750"/>
      <c r="CQ150" s="750"/>
      <c r="CR150" s="750"/>
      <c r="CS150" s="750"/>
      <c r="CT150" s="750"/>
      <c r="CU150" s="750"/>
      <c r="CV150" s="750"/>
      <c r="CW150" s="750"/>
      <c r="CX150" s="750"/>
      <c r="CY150" s="750"/>
      <c r="CZ150" s="750"/>
      <c r="DA150" s="750"/>
      <c r="DB150" s="750"/>
      <c r="DC150" s="750"/>
      <c r="DD150" s="750"/>
      <c r="DE150" s="750"/>
      <c r="DF150" s="750"/>
      <c r="DG150" s="750"/>
      <c r="DH150" s="750"/>
      <c r="DI150" s="750"/>
      <c r="DJ150" s="750"/>
      <c r="DK150" s="750"/>
      <c r="DL150" s="750"/>
      <c r="DM150" s="750"/>
      <c r="DN150" s="750"/>
      <c r="DO150" s="750"/>
      <c r="DP150" s="750"/>
      <c r="DQ150" s="750"/>
      <c r="DR150" s="750"/>
      <c r="DS150" s="750"/>
      <c r="DT150" s="750"/>
      <c r="DU150" s="750"/>
      <c r="DV150" s="750"/>
      <c r="DW150" s="750"/>
    </row>
    <row r="151" spans="1:127">
      <c r="A151" s="752"/>
      <c r="B151" s="752"/>
      <c r="C151" s="791"/>
      <c r="D151" s="750"/>
      <c r="E151" s="752"/>
      <c r="F151" s="792"/>
      <c r="G151" s="750"/>
      <c r="H151" s="792"/>
      <c r="I151" s="750"/>
      <c r="J151" s="750"/>
      <c r="K151" s="752"/>
      <c r="L151" s="752"/>
      <c r="M151" s="750"/>
      <c r="O151" s="750"/>
      <c r="P151" s="750"/>
      <c r="Q151" s="750"/>
      <c r="R151" s="750"/>
      <c r="S151" s="752"/>
      <c r="T151" s="752"/>
      <c r="U151" s="750"/>
      <c r="V151" s="750"/>
      <c r="W151" s="750"/>
      <c r="X151" s="750"/>
      <c r="Y151" s="750"/>
      <c r="Z151" s="791"/>
      <c r="AA151" s="791"/>
      <c r="AB151" s="750"/>
      <c r="AC151" s="752"/>
      <c r="AD151" s="752"/>
      <c r="AE151" s="752"/>
      <c r="AF151" s="750"/>
      <c r="AG151" s="750"/>
      <c r="AH151" s="750"/>
      <c r="AI151" s="750"/>
      <c r="AJ151" s="750"/>
      <c r="AK151" s="750"/>
      <c r="AL151" s="750"/>
      <c r="AM151" s="752"/>
      <c r="AN151" s="752"/>
      <c r="AO151" s="792"/>
      <c r="AP151" s="752"/>
      <c r="AQ151" s="752"/>
      <c r="AR151" s="750"/>
      <c r="AS151" s="750"/>
      <c r="AT151" s="750"/>
      <c r="AU151" s="752"/>
      <c r="AV151" s="752"/>
      <c r="AW151" s="750"/>
      <c r="AX151" s="750"/>
      <c r="AY151" s="750"/>
      <c r="AZ151" s="750"/>
      <c r="BA151" s="792"/>
      <c r="BB151" s="750"/>
      <c r="BC151" s="750"/>
      <c r="BD151" s="750"/>
      <c r="BE151" s="750"/>
      <c r="BF151" s="750"/>
      <c r="BG151" s="750"/>
      <c r="BH151" s="750"/>
      <c r="BI151" s="750"/>
      <c r="BJ151" s="750"/>
      <c r="BK151" s="750"/>
      <c r="BL151" s="750"/>
      <c r="BM151" s="750"/>
      <c r="BN151" s="750"/>
      <c r="BO151" s="750"/>
      <c r="BP151" s="750"/>
      <c r="BQ151" s="750"/>
      <c r="BR151" s="750"/>
      <c r="BS151" s="750"/>
      <c r="BT151" s="750"/>
      <c r="BU151" s="750"/>
      <c r="BV151" s="750"/>
      <c r="BW151" s="750"/>
      <c r="BX151" s="750"/>
      <c r="BY151" s="750"/>
      <c r="BZ151" s="750"/>
      <c r="CA151" s="750"/>
      <c r="CB151" s="750"/>
      <c r="CC151" s="750"/>
      <c r="CD151" s="750"/>
      <c r="CE151" s="750"/>
      <c r="CF151" s="750"/>
      <c r="CG151" s="750"/>
      <c r="CH151" s="750"/>
      <c r="CI151" s="750"/>
      <c r="CJ151" s="750"/>
      <c r="CK151" s="750"/>
      <c r="CL151" s="750"/>
      <c r="CM151" s="750"/>
      <c r="CN151" s="750"/>
      <c r="CO151" s="750"/>
      <c r="CP151" s="750"/>
      <c r="CQ151" s="750"/>
      <c r="CR151" s="750"/>
      <c r="CS151" s="750"/>
      <c r="CT151" s="750"/>
      <c r="CU151" s="750"/>
      <c r="CV151" s="750"/>
      <c r="CW151" s="750"/>
      <c r="CX151" s="750"/>
      <c r="CY151" s="750"/>
      <c r="CZ151" s="750"/>
      <c r="DA151" s="750"/>
      <c r="DB151" s="750"/>
      <c r="DC151" s="750"/>
      <c r="DD151" s="750"/>
      <c r="DE151" s="750"/>
      <c r="DF151" s="750"/>
      <c r="DG151" s="750"/>
      <c r="DH151" s="750"/>
      <c r="DI151" s="750"/>
      <c r="DJ151" s="750"/>
      <c r="DK151" s="750"/>
      <c r="DL151" s="750"/>
      <c r="DM151" s="750"/>
      <c r="DN151" s="750"/>
      <c r="DO151" s="750"/>
      <c r="DP151" s="750"/>
      <c r="DQ151" s="750"/>
      <c r="DR151" s="750"/>
      <c r="DS151" s="750"/>
      <c r="DT151" s="750"/>
      <c r="DU151" s="750"/>
      <c r="DV151" s="750"/>
      <c r="DW151" s="750"/>
    </row>
    <row r="152" spans="1:127">
      <c r="A152" s="752"/>
      <c r="B152" s="752"/>
      <c r="C152" s="791"/>
      <c r="D152" s="750"/>
      <c r="E152" s="752"/>
      <c r="F152" s="792"/>
      <c r="G152" s="750"/>
      <c r="H152" s="792"/>
      <c r="I152" s="750"/>
      <c r="J152" s="750"/>
      <c r="K152" s="752"/>
      <c r="L152" s="752"/>
      <c r="M152" s="750"/>
      <c r="O152" s="750"/>
      <c r="P152" s="750"/>
      <c r="Q152" s="750"/>
      <c r="R152" s="750"/>
      <c r="S152" s="752"/>
      <c r="T152" s="752"/>
      <c r="U152" s="750"/>
      <c r="V152" s="750"/>
      <c r="W152" s="750"/>
      <c r="X152" s="750"/>
      <c r="Y152" s="750"/>
      <c r="Z152" s="791"/>
      <c r="AA152" s="791"/>
      <c r="AB152" s="750"/>
      <c r="AC152" s="752"/>
      <c r="AD152" s="752"/>
      <c r="AE152" s="752"/>
      <c r="AF152" s="750"/>
      <c r="AG152" s="750"/>
      <c r="AH152" s="750"/>
      <c r="AI152" s="750"/>
      <c r="AJ152" s="750"/>
      <c r="AK152" s="750"/>
      <c r="AL152" s="750"/>
      <c r="AM152" s="752"/>
      <c r="AN152" s="752"/>
      <c r="AO152" s="792"/>
      <c r="AP152" s="752"/>
      <c r="AQ152" s="752"/>
      <c r="AR152" s="750"/>
      <c r="AS152" s="750"/>
      <c r="AT152" s="750"/>
      <c r="AU152" s="752"/>
      <c r="AV152" s="752"/>
      <c r="AW152" s="750"/>
      <c r="AX152" s="750"/>
      <c r="AY152" s="750"/>
      <c r="AZ152" s="750"/>
      <c r="BA152" s="792"/>
      <c r="BB152" s="750"/>
      <c r="BC152" s="750"/>
      <c r="BD152" s="750"/>
      <c r="BE152" s="750"/>
      <c r="BF152" s="750"/>
      <c r="BG152" s="750"/>
      <c r="BH152" s="750"/>
      <c r="BI152" s="750"/>
      <c r="BJ152" s="750"/>
      <c r="BK152" s="750"/>
      <c r="BL152" s="750"/>
      <c r="BM152" s="750"/>
      <c r="BN152" s="750"/>
      <c r="BO152" s="750"/>
      <c r="BP152" s="750"/>
      <c r="BQ152" s="750"/>
      <c r="BR152" s="750"/>
      <c r="BS152" s="750"/>
      <c r="BT152" s="750"/>
      <c r="BU152" s="750"/>
      <c r="BV152" s="750"/>
      <c r="BW152" s="750"/>
      <c r="BX152" s="750"/>
      <c r="BY152" s="750"/>
      <c r="BZ152" s="750"/>
      <c r="CA152" s="750"/>
      <c r="CB152" s="750"/>
      <c r="CC152" s="750"/>
      <c r="CD152" s="750"/>
      <c r="CE152" s="750"/>
      <c r="CF152" s="750"/>
      <c r="CG152" s="750"/>
      <c r="CH152" s="750"/>
      <c r="CI152" s="750"/>
      <c r="CJ152" s="750"/>
      <c r="CK152" s="750"/>
      <c r="CL152" s="750"/>
      <c r="CM152" s="750"/>
      <c r="CN152" s="750"/>
      <c r="CO152" s="750"/>
      <c r="CP152" s="750"/>
      <c r="CQ152" s="750"/>
      <c r="CR152" s="750"/>
      <c r="CS152" s="750"/>
      <c r="CT152" s="750"/>
      <c r="CU152" s="750"/>
      <c r="CV152" s="750"/>
      <c r="CW152" s="750"/>
      <c r="CX152" s="750"/>
      <c r="CY152" s="750"/>
      <c r="CZ152" s="750"/>
      <c r="DA152" s="750"/>
      <c r="DB152" s="750"/>
      <c r="DC152" s="750"/>
      <c r="DD152" s="750"/>
      <c r="DE152" s="750"/>
      <c r="DF152" s="750"/>
      <c r="DG152" s="750"/>
      <c r="DH152" s="750"/>
      <c r="DI152" s="750"/>
      <c r="DJ152" s="750"/>
      <c r="DK152" s="750"/>
      <c r="DL152" s="750"/>
      <c r="DM152" s="750"/>
      <c r="DN152" s="750"/>
      <c r="DO152" s="750"/>
      <c r="DP152" s="750"/>
      <c r="DQ152" s="750"/>
      <c r="DR152" s="750"/>
      <c r="DS152" s="750"/>
      <c r="DT152" s="750"/>
      <c r="DU152" s="750"/>
      <c r="DV152" s="750"/>
      <c r="DW152" s="750"/>
    </row>
    <row r="153" spans="1:127">
      <c r="A153" s="752"/>
      <c r="B153" s="752"/>
      <c r="C153" s="791"/>
      <c r="D153" s="750"/>
      <c r="E153" s="752"/>
      <c r="F153" s="792"/>
      <c r="G153" s="750"/>
      <c r="H153" s="792"/>
      <c r="I153" s="750"/>
      <c r="J153" s="750"/>
      <c r="K153" s="752"/>
      <c r="L153" s="752"/>
      <c r="M153" s="750"/>
      <c r="O153" s="750"/>
      <c r="P153" s="750"/>
      <c r="Q153" s="750"/>
      <c r="R153" s="750"/>
      <c r="S153" s="752"/>
      <c r="T153" s="752"/>
      <c r="U153" s="750"/>
      <c r="V153" s="750"/>
      <c r="W153" s="750"/>
      <c r="X153" s="750"/>
      <c r="Y153" s="750"/>
      <c r="Z153" s="791"/>
      <c r="AA153" s="791"/>
      <c r="AB153" s="750"/>
      <c r="AC153" s="752"/>
      <c r="AD153" s="752"/>
      <c r="AE153" s="752"/>
      <c r="AF153" s="750"/>
      <c r="AG153" s="750"/>
      <c r="AH153" s="750"/>
      <c r="AI153" s="750"/>
      <c r="AJ153" s="750"/>
      <c r="AK153" s="750"/>
      <c r="AL153" s="750"/>
      <c r="AM153" s="752"/>
      <c r="AN153" s="752"/>
      <c r="AO153" s="792"/>
      <c r="AP153" s="752"/>
      <c r="AQ153" s="752"/>
      <c r="AR153" s="750"/>
      <c r="AS153" s="750"/>
      <c r="AT153" s="750"/>
      <c r="AU153" s="752"/>
      <c r="AV153" s="752"/>
      <c r="AW153" s="750"/>
      <c r="AX153" s="750"/>
      <c r="AY153" s="750"/>
      <c r="AZ153" s="750"/>
      <c r="BA153" s="792"/>
      <c r="BB153" s="750"/>
      <c r="BC153" s="750"/>
      <c r="BD153" s="750"/>
      <c r="BE153" s="750"/>
      <c r="BF153" s="750"/>
      <c r="BG153" s="750"/>
      <c r="BH153" s="750"/>
      <c r="BI153" s="750"/>
      <c r="BJ153" s="750"/>
      <c r="BK153" s="750"/>
      <c r="BL153" s="750"/>
      <c r="BM153" s="750"/>
      <c r="BN153" s="750"/>
      <c r="BO153" s="750"/>
      <c r="BP153" s="750"/>
      <c r="BQ153" s="750"/>
      <c r="BR153" s="750"/>
      <c r="BS153" s="750"/>
      <c r="BT153" s="750"/>
      <c r="BU153" s="750"/>
      <c r="BV153" s="750"/>
      <c r="BW153" s="750"/>
      <c r="BX153" s="750"/>
      <c r="BY153" s="750"/>
      <c r="BZ153" s="750"/>
      <c r="CA153" s="750"/>
      <c r="CB153" s="750"/>
      <c r="CC153" s="750"/>
      <c r="CD153" s="750"/>
      <c r="CE153" s="750"/>
      <c r="CF153" s="750"/>
      <c r="CG153" s="750"/>
      <c r="CH153" s="750"/>
      <c r="CI153" s="750"/>
      <c r="CJ153" s="750"/>
      <c r="CK153" s="750"/>
      <c r="CL153" s="750"/>
      <c r="CM153" s="750"/>
      <c r="CN153" s="750"/>
      <c r="CO153" s="750"/>
      <c r="CP153" s="750"/>
      <c r="CQ153" s="750"/>
      <c r="CR153" s="750"/>
      <c r="CS153" s="750"/>
      <c r="CT153" s="750"/>
      <c r="CU153" s="750"/>
      <c r="CV153" s="750"/>
      <c r="CW153" s="750"/>
      <c r="CX153" s="750"/>
      <c r="CY153" s="750"/>
      <c r="CZ153" s="750"/>
      <c r="DA153" s="750"/>
      <c r="DB153" s="750"/>
      <c r="DC153" s="750"/>
      <c r="DD153" s="750"/>
      <c r="DE153" s="750"/>
      <c r="DF153" s="750"/>
      <c r="DG153" s="750"/>
      <c r="DH153" s="750"/>
      <c r="DI153" s="750"/>
      <c r="DJ153" s="750"/>
      <c r="DK153" s="750"/>
      <c r="DL153" s="750"/>
      <c r="DM153" s="750"/>
      <c r="DN153" s="750"/>
      <c r="DO153" s="750"/>
      <c r="DP153" s="750"/>
      <c r="DQ153" s="750"/>
      <c r="DR153" s="750"/>
      <c r="DS153" s="750"/>
      <c r="DT153" s="750"/>
      <c r="DU153" s="750"/>
      <c r="DV153" s="750"/>
      <c r="DW153" s="750"/>
    </row>
    <row r="154" spans="1:127">
      <c r="A154" s="752"/>
      <c r="B154" s="752"/>
      <c r="C154" s="791"/>
      <c r="D154" s="750"/>
      <c r="E154" s="752"/>
      <c r="F154" s="792"/>
      <c r="G154" s="750"/>
      <c r="H154" s="792"/>
      <c r="I154" s="750"/>
      <c r="J154" s="750"/>
      <c r="K154" s="752"/>
      <c r="L154" s="752"/>
      <c r="M154" s="750"/>
      <c r="O154" s="750"/>
      <c r="P154" s="750"/>
      <c r="Q154" s="750"/>
      <c r="R154" s="750"/>
      <c r="S154" s="752"/>
      <c r="T154" s="752"/>
      <c r="U154" s="750"/>
      <c r="V154" s="750"/>
      <c r="W154" s="750"/>
      <c r="X154" s="750"/>
      <c r="Y154" s="750"/>
      <c r="Z154" s="791"/>
      <c r="AA154" s="791"/>
      <c r="AB154" s="750"/>
      <c r="AC154" s="752"/>
      <c r="AD154" s="752"/>
      <c r="AE154" s="752"/>
      <c r="AF154" s="750"/>
      <c r="AG154" s="750"/>
      <c r="AH154" s="750"/>
      <c r="AI154" s="750"/>
      <c r="AJ154" s="750"/>
      <c r="AK154" s="750"/>
      <c r="AL154" s="750"/>
      <c r="AM154" s="752"/>
      <c r="AN154" s="752"/>
      <c r="AO154" s="792"/>
      <c r="AP154" s="752"/>
      <c r="AQ154" s="752"/>
      <c r="AR154" s="750"/>
      <c r="AS154" s="750"/>
      <c r="AT154" s="750"/>
      <c r="AU154" s="752"/>
      <c r="AV154" s="752"/>
      <c r="AW154" s="750"/>
      <c r="AX154" s="750"/>
      <c r="AY154" s="750"/>
      <c r="AZ154" s="750"/>
      <c r="BA154" s="792"/>
      <c r="BB154" s="750"/>
      <c r="BC154" s="750"/>
      <c r="BD154" s="750"/>
      <c r="BE154" s="750"/>
      <c r="BF154" s="750"/>
      <c r="BG154" s="750"/>
      <c r="BH154" s="750"/>
      <c r="BI154" s="750"/>
      <c r="BJ154" s="750"/>
      <c r="BK154" s="750"/>
      <c r="BL154" s="750"/>
      <c r="BM154" s="750"/>
      <c r="BN154" s="750"/>
      <c r="BO154" s="750"/>
      <c r="BP154" s="750"/>
      <c r="BQ154" s="750"/>
      <c r="BR154" s="750"/>
      <c r="BS154" s="750"/>
      <c r="BT154" s="750"/>
      <c r="BU154" s="750"/>
      <c r="BV154" s="750"/>
      <c r="BW154" s="750"/>
      <c r="BX154" s="750"/>
      <c r="BY154" s="750"/>
      <c r="BZ154" s="750"/>
      <c r="CA154" s="750"/>
      <c r="CB154" s="750"/>
      <c r="CC154" s="750"/>
      <c r="CD154" s="750"/>
      <c r="CE154" s="750"/>
      <c r="CF154" s="750"/>
      <c r="CG154" s="750"/>
      <c r="CH154" s="750"/>
      <c r="CI154" s="750"/>
      <c r="CJ154" s="750"/>
      <c r="CK154" s="750"/>
      <c r="CL154" s="750"/>
      <c r="CM154" s="750"/>
      <c r="CN154" s="750"/>
      <c r="CO154" s="750"/>
      <c r="CP154" s="750"/>
      <c r="CQ154" s="750"/>
      <c r="CR154" s="750"/>
      <c r="CS154" s="750"/>
      <c r="CT154" s="750"/>
      <c r="CU154" s="750"/>
      <c r="CV154" s="750"/>
      <c r="CW154" s="750"/>
      <c r="CX154" s="750"/>
      <c r="CY154" s="750"/>
      <c r="CZ154" s="750"/>
      <c r="DA154" s="750"/>
      <c r="DB154" s="750"/>
      <c r="DC154" s="750"/>
      <c r="DD154" s="750"/>
      <c r="DE154" s="750"/>
      <c r="DF154" s="750"/>
      <c r="DG154" s="750"/>
      <c r="DH154" s="750"/>
      <c r="DI154" s="750"/>
      <c r="DJ154" s="750"/>
      <c r="DK154" s="750"/>
      <c r="DL154" s="750"/>
      <c r="DM154" s="750"/>
      <c r="DN154" s="750"/>
      <c r="DO154" s="750"/>
      <c r="DP154" s="750"/>
      <c r="DQ154" s="750"/>
      <c r="DR154" s="750"/>
      <c r="DS154" s="750"/>
      <c r="DT154" s="750"/>
      <c r="DU154" s="750"/>
      <c r="DV154" s="750"/>
      <c r="DW154" s="750"/>
    </row>
    <row r="155" spans="1:127">
      <c r="A155" s="752"/>
      <c r="B155" s="752"/>
      <c r="C155" s="791"/>
      <c r="D155" s="750"/>
      <c r="E155" s="752"/>
      <c r="F155" s="792"/>
      <c r="G155" s="750"/>
      <c r="H155" s="792"/>
      <c r="I155" s="750"/>
      <c r="J155" s="750"/>
      <c r="K155" s="752"/>
      <c r="L155" s="752"/>
      <c r="M155" s="750"/>
      <c r="O155" s="750"/>
      <c r="P155" s="750"/>
      <c r="Q155" s="750"/>
      <c r="R155" s="750"/>
      <c r="S155" s="752"/>
      <c r="T155" s="752"/>
      <c r="U155" s="750"/>
      <c r="V155" s="750"/>
      <c r="W155" s="750"/>
      <c r="X155" s="750"/>
      <c r="Y155" s="750"/>
      <c r="Z155" s="791"/>
      <c r="AA155" s="791"/>
      <c r="AB155" s="750"/>
      <c r="AC155" s="752"/>
      <c r="AD155" s="752"/>
      <c r="AE155" s="752"/>
      <c r="AF155" s="750"/>
      <c r="AG155" s="750"/>
      <c r="AH155" s="750"/>
      <c r="AI155" s="750"/>
      <c r="AJ155" s="750"/>
      <c r="AK155" s="750"/>
      <c r="AL155" s="750"/>
      <c r="AM155" s="752"/>
      <c r="AN155" s="752"/>
      <c r="AO155" s="792"/>
      <c r="AP155" s="752"/>
      <c r="AQ155" s="752"/>
      <c r="AR155" s="750"/>
      <c r="AS155" s="750"/>
      <c r="AT155" s="750"/>
      <c r="AU155" s="752"/>
      <c r="AV155" s="752"/>
      <c r="AW155" s="750"/>
      <c r="AX155" s="750"/>
      <c r="AY155" s="750"/>
      <c r="AZ155" s="750"/>
      <c r="BA155" s="792"/>
      <c r="BB155" s="750"/>
      <c r="BC155" s="750"/>
      <c r="BD155" s="750"/>
      <c r="BE155" s="750"/>
      <c r="BF155" s="750"/>
      <c r="BG155" s="750"/>
      <c r="BH155" s="750"/>
      <c r="BI155" s="750"/>
      <c r="BJ155" s="750"/>
      <c r="BK155" s="750"/>
      <c r="BL155" s="750"/>
      <c r="BM155" s="750"/>
      <c r="BN155" s="750"/>
      <c r="BO155" s="750"/>
      <c r="BP155" s="750"/>
      <c r="BQ155" s="750"/>
      <c r="BR155" s="750"/>
      <c r="BS155" s="750"/>
      <c r="BT155" s="750"/>
      <c r="BU155" s="750"/>
      <c r="BV155" s="750"/>
      <c r="BW155" s="750"/>
      <c r="BX155" s="750"/>
      <c r="BY155" s="750"/>
      <c r="BZ155" s="750"/>
      <c r="CA155" s="750"/>
      <c r="CB155" s="750"/>
      <c r="CC155" s="750"/>
      <c r="CD155" s="750"/>
      <c r="CE155" s="750"/>
      <c r="CF155" s="750"/>
      <c r="CG155" s="750"/>
      <c r="CH155" s="750"/>
      <c r="CI155" s="750"/>
      <c r="CJ155" s="750"/>
      <c r="CK155" s="750"/>
      <c r="CL155" s="750"/>
      <c r="CM155" s="750"/>
      <c r="CN155" s="750"/>
      <c r="CO155" s="750"/>
      <c r="CP155" s="750"/>
      <c r="CQ155" s="750"/>
      <c r="CR155" s="750"/>
      <c r="CS155" s="750"/>
      <c r="CT155" s="750"/>
      <c r="CU155" s="750"/>
      <c r="CV155" s="750"/>
      <c r="CW155" s="750"/>
      <c r="CX155" s="750"/>
      <c r="CY155" s="750"/>
      <c r="CZ155" s="750"/>
      <c r="DA155" s="750"/>
      <c r="DB155" s="750"/>
      <c r="DC155" s="750"/>
      <c r="DD155" s="750"/>
      <c r="DE155" s="750"/>
      <c r="DF155" s="750"/>
      <c r="DG155" s="750"/>
      <c r="DH155" s="750"/>
      <c r="DI155" s="750"/>
      <c r="DJ155" s="750"/>
      <c r="DK155" s="750"/>
      <c r="DL155" s="750"/>
      <c r="DM155" s="750"/>
      <c r="DN155" s="750"/>
      <c r="DO155" s="750"/>
      <c r="DP155" s="750"/>
      <c r="DQ155" s="750"/>
      <c r="DR155" s="750"/>
      <c r="DS155" s="750"/>
      <c r="DT155" s="750"/>
      <c r="DU155" s="750"/>
      <c r="DV155" s="750"/>
      <c r="DW155" s="750"/>
    </row>
    <row r="156" spans="1:127">
      <c r="A156" s="752"/>
      <c r="B156" s="752"/>
      <c r="C156" s="791"/>
      <c r="D156" s="750"/>
      <c r="E156" s="752"/>
      <c r="F156" s="792"/>
      <c r="G156" s="750"/>
      <c r="H156" s="792"/>
      <c r="I156" s="750"/>
      <c r="J156" s="750"/>
      <c r="K156" s="752"/>
      <c r="L156" s="752"/>
      <c r="M156" s="750"/>
      <c r="O156" s="750"/>
      <c r="P156" s="750"/>
      <c r="Q156" s="750"/>
      <c r="R156" s="750"/>
      <c r="S156" s="752"/>
      <c r="T156" s="752"/>
      <c r="U156" s="750"/>
      <c r="V156" s="750"/>
      <c r="W156" s="750"/>
      <c r="X156" s="750"/>
      <c r="Y156" s="750"/>
      <c r="Z156" s="791"/>
      <c r="AA156" s="791"/>
      <c r="AB156" s="750"/>
      <c r="AC156" s="752"/>
      <c r="AD156" s="752"/>
      <c r="AE156" s="752"/>
      <c r="AF156" s="750"/>
      <c r="AG156" s="750"/>
      <c r="AH156" s="750"/>
      <c r="AI156" s="750"/>
      <c r="AJ156" s="750"/>
      <c r="AK156" s="750"/>
      <c r="AL156" s="750"/>
      <c r="AM156" s="752"/>
      <c r="AN156" s="752"/>
      <c r="AO156" s="792"/>
      <c r="AP156" s="752"/>
      <c r="AQ156" s="752"/>
      <c r="AR156" s="750"/>
      <c r="AS156" s="750"/>
      <c r="AT156" s="750"/>
      <c r="AU156" s="752"/>
      <c r="AV156" s="752"/>
      <c r="AW156" s="750"/>
      <c r="AX156" s="750"/>
      <c r="AY156" s="750"/>
      <c r="AZ156" s="750"/>
      <c r="BA156" s="792"/>
      <c r="BB156" s="750"/>
      <c r="BC156" s="750"/>
      <c r="BD156" s="750"/>
      <c r="BE156" s="750"/>
      <c r="BF156" s="750"/>
      <c r="BG156" s="750"/>
      <c r="BH156" s="750"/>
      <c r="BI156" s="750"/>
      <c r="BJ156" s="750"/>
      <c r="BK156" s="750"/>
      <c r="BL156" s="750"/>
      <c r="BM156" s="750"/>
      <c r="BN156" s="750"/>
      <c r="BO156" s="750"/>
      <c r="BP156" s="750"/>
      <c r="BQ156" s="750"/>
      <c r="BR156" s="750"/>
      <c r="BS156" s="750"/>
      <c r="BT156" s="750"/>
      <c r="BU156" s="750"/>
      <c r="BV156" s="750"/>
      <c r="BW156" s="750"/>
      <c r="BX156" s="750"/>
      <c r="BY156" s="750"/>
      <c r="BZ156" s="750"/>
      <c r="CA156" s="750"/>
      <c r="CB156" s="750"/>
      <c r="CC156" s="750"/>
      <c r="CD156" s="750"/>
      <c r="CE156" s="750"/>
      <c r="CF156" s="750"/>
      <c r="CG156" s="750"/>
      <c r="CH156" s="750"/>
      <c r="CI156" s="750"/>
      <c r="CJ156" s="750"/>
      <c r="CK156" s="750"/>
      <c r="CL156" s="750"/>
      <c r="CM156" s="750"/>
      <c r="CN156" s="750"/>
      <c r="CO156" s="750"/>
      <c r="CP156" s="750"/>
      <c r="CQ156" s="750"/>
      <c r="CR156" s="750"/>
      <c r="CS156" s="750"/>
      <c r="CT156" s="750"/>
      <c r="CU156" s="750"/>
      <c r="CV156" s="750"/>
      <c r="CW156" s="750"/>
      <c r="CX156" s="750"/>
      <c r="CY156" s="750"/>
      <c r="CZ156" s="750"/>
      <c r="DA156" s="750"/>
      <c r="DB156" s="750"/>
      <c r="DC156" s="750"/>
      <c r="DD156" s="750"/>
      <c r="DE156" s="750"/>
      <c r="DF156" s="750"/>
      <c r="DG156" s="750"/>
      <c r="DH156" s="750"/>
      <c r="DI156" s="750"/>
      <c r="DJ156" s="750"/>
      <c r="DK156" s="750"/>
      <c r="DL156" s="750"/>
      <c r="DM156" s="750"/>
      <c r="DN156" s="750"/>
      <c r="DO156" s="750"/>
      <c r="DP156" s="750"/>
      <c r="DQ156" s="750"/>
      <c r="DR156" s="750"/>
      <c r="DS156" s="750"/>
      <c r="DT156" s="750"/>
      <c r="DU156" s="750"/>
      <c r="DV156" s="750"/>
      <c r="DW156" s="750"/>
    </row>
    <row r="157" spans="1:127">
      <c r="A157" s="752"/>
      <c r="B157" s="752"/>
      <c r="C157" s="791"/>
      <c r="D157" s="750"/>
      <c r="E157" s="752"/>
      <c r="F157" s="792"/>
      <c r="G157" s="750"/>
      <c r="H157" s="792"/>
      <c r="I157" s="750"/>
      <c r="J157" s="750"/>
      <c r="K157" s="752"/>
      <c r="L157" s="752"/>
      <c r="M157" s="750"/>
      <c r="O157" s="750"/>
      <c r="P157" s="750"/>
      <c r="Q157" s="750"/>
      <c r="R157" s="750"/>
      <c r="S157" s="752"/>
      <c r="T157" s="752"/>
      <c r="U157" s="750"/>
      <c r="V157" s="750"/>
      <c r="W157" s="750"/>
      <c r="X157" s="750"/>
      <c r="Y157" s="750"/>
      <c r="Z157" s="791"/>
      <c r="AA157" s="791"/>
      <c r="AB157" s="750"/>
      <c r="AC157" s="752"/>
      <c r="AD157" s="752"/>
      <c r="AE157" s="752"/>
      <c r="AF157" s="750"/>
      <c r="AG157" s="750"/>
      <c r="AH157" s="750"/>
      <c r="AI157" s="750"/>
      <c r="AJ157" s="750"/>
      <c r="AK157" s="750"/>
      <c r="AL157" s="750"/>
      <c r="AM157" s="752"/>
      <c r="AN157" s="752"/>
      <c r="AO157" s="792"/>
      <c r="AP157" s="752"/>
      <c r="AQ157" s="752"/>
      <c r="AR157" s="750"/>
      <c r="AS157" s="750"/>
      <c r="AT157" s="750"/>
      <c r="AU157" s="752"/>
      <c r="AV157" s="752"/>
      <c r="AW157" s="750"/>
      <c r="AX157" s="750"/>
      <c r="AY157" s="750"/>
      <c r="AZ157" s="750"/>
      <c r="BA157" s="792"/>
      <c r="BB157" s="750"/>
      <c r="BC157" s="750"/>
      <c r="BD157" s="750"/>
      <c r="BE157" s="750"/>
      <c r="BF157" s="750"/>
      <c r="BG157" s="750"/>
      <c r="BH157" s="750"/>
      <c r="BI157" s="750"/>
      <c r="BJ157" s="750"/>
      <c r="BK157" s="750"/>
      <c r="BL157" s="750"/>
      <c r="BM157" s="750"/>
      <c r="BN157" s="750"/>
      <c r="BO157" s="750"/>
      <c r="BP157" s="750"/>
      <c r="BQ157" s="750"/>
      <c r="BR157" s="750"/>
      <c r="BS157" s="750"/>
      <c r="BT157" s="750"/>
      <c r="BU157" s="750"/>
      <c r="BV157" s="750"/>
      <c r="BW157" s="750"/>
      <c r="BX157" s="750"/>
      <c r="BY157" s="750"/>
      <c r="BZ157" s="750"/>
      <c r="CA157" s="750"/>
      <c r="CB157" s="750"/>
      <c r="CC157" s="750"/>
      <c r="CD157" s="750"/>
      <c r="CE157" s="750"/>
      <c r="CF157" s="750"/>
      <c r="CG157" s="750"/>
      <c r="CH157" s="750"/>
      <c r="CI157" s="750"/>
      <c r="CJ157" s="750"/>
      <c r="CK157" s="750"/>
      <c r="CL157" s="750"/>
      <c r="CM157" s="750"/>
      <c r="CN157" s="750"/>
      <c r="CO157" s="750"/>
      <c r="CP157" s="750"/>
      <c r="CQ157" s="750"/>
      <c r="CR157" s="750"/>
      <c r="CS157" s="750"/>
      <c r="CT157" s="750"/>
      <c r="CU157" s="750"/>
      <c r="CV157" s="750"/>
      <c r="CW157" s="750"/>
      <c r="CX157" s="750"/>
      <c r="CY157" s="750"/>
      <c r="CZ157" s="750"/>
      <c r="DA157" s="750"/>
      <c r="DB157" s="750"/>
      <c r="DC157" s="750"/>
      <c r="DD157" s="750"/>
      <c r="DE157" s="750"/>
      <c r="DF157" s="750"/>
      <c r="DG157" s="750"/>
      <c r="DH157" s="750"/>
      <c r="DI157" s="750"/>
      <c r="DJ157" s="750"/>
      <c r="DK157" s="750"/>
      <c r="DL157" s="750"/>
      <c r="DM157" s="750"/>
      <c r="DN157" s="750"/>
      <c r="DO157" s="750"/>
      <c r="DP157" s="750"/>
      <c r="DQ157" s="750"/>
      <c r="DR157" s="750"/>
      <c r="DS157" s="750"/>
      <c r="DT157" s="750"/>
      <c r="DU157" s="750"/>
      <c r="DV157" s="750"/>
      <c r="DW157" s="750"/>
    </row>
    <row r="158" spans="1:127">
      <c r="A158" s="752"/>
      <c r="B158" s="752"/>
      <c r="C158" s="791"/>
      <c r="D158" s="750"/>
      <c r="E158" s="752"/>
      <c r="F158" s="792"/>
      <c r="G158" s="750"/>
      <c r="H158" s="792"/>
      <c r="I158" s="750"/>
      <c r="J158" s="750"/>
      <c r="K158" s="752"/>
      <c r="L158" s="752"/>
      <c r="M158" s="750"/>
      <c r="O158" s="750"/>
      <c r="P158" s="750"/>
      <c r="Q158" s="750"/>
      <c r="R158" s="750"/>
      <c r="S158" s="752"/>
      <c r="T158" s="752"/>
      <c r="U158" s="750"/>
      <c r="V158" s="750"/>
      <c r="W158" s="750"/>
      <c r="X158" s="750"/>
      <c r="Y158" s="750"/>
      <c r="Z158" s="791"/>
      <c r="AA158" s="791"/>
      <c r="AB158" s="750"/>
      <c r="AC158" s="752"/>
      <c r="AD158" s="752"/>
      <c r="AE158" s="752"/>
      <c r="AF158" s="750"/>
      <c r="AG158" s="750"/>
      <c r="AH158" s="750"/>
      <c r="AI158" s="750"/>
      <c r="AJ158" s="750"/>
      <c r="AK158" s="750"/>
      <c r="AL158" s="750"/>
      <c r="AM158" s="752"/>
      <c r="AN158" s="752"/>
      <c r="AO158" s="792"/>
      <c r="AP158" s="752"/>
      <c r="AQ158" s="752"/>
      <c r="AR158" s="750"/>
      <c r="AS158" s="750"/>
      <c r="AT158" s="750"/>
      <c r="AU158" s="752"/>
      <c r="AV158" s="752"/>
      <c r="AW158" s="750"/>
      <c r="AX158" s="750"/>
      <c r="AY158" s="750"/>
      <c r="AZ158" s="750"/>
      <c r="BA158" s="792"/>
      <c r="BB158" s="750"/>
      <c r="BC158" s="750"/>
      <c r="BD158" s="750"/>
      <c r="BE158" s="750"/>
      <c r="BF158" s="750"/>
      <c r="BG158" s="750"/>
      <c r="BH158" s="750"/>
      <c r="BI158" s="750"/>
      <c r="BJ158" s="750"/>
      <c r="BK158" s="750"/>
      <c r="BL158" s="750"/>
      <c r="BM158" s="750"/>
      <c r="BN158" s="750"/>
      <c r="BO158" s="750"/>
      <c r="BP158" s="750"/>
      <c r="BQ158" s="750"/>
      <c r="BR158" s="750"/>
      <c r="BS158" s="750"/>
      <c r="BT158" s="750"/>
      <c r="BU158" s="750"/>
      <c r="BV158" s="750"/>
      <c r="BW158" s="750"/>
      <c r="BX158" s="750"/>
      <c r="BY158" s="750"/>
      <c r="BZ158" s="750"/>
      <c r="CA158" s="750"/>
      <c r="CB158" s="750"/>
      <c r="CC158" s="750"/>
      <c r="CD158" s="750"/>
      <c r="CE158" s="750"/>
      <c r="CF158" s="750"/>
      <c r="CG158" s="750"/>
      <c r="CH158" s="750"/>
      <c r="CI158" s="750"/>
      <c r="CJ158" s="750"/>
      <c r="CK158" s="750"/>
      <c r="CL158" s="750"/>
      <c r="CM158" s="750"/>
      <c r="CN158" s="750"/>
      <c r="CO158" s="750"/>
      <c r="CP158" s="750"/>
      <c r="CQ158" s="750"/>
      <c r="CR158" s="750"/>
      <c r="CS158" s="750"/>
      <c r="CT158" s="750"/>
      <c r="CU158" s="750"/>
      <c r="CV158" s="750"/>
      <c r="CW158" s="750"/>
      <c r="CX158" s="750"/>
      <c r="CY158" s="750"/>
      <c r="CZ158" s="750"/>
      <c r="DA158" s="750"/>
      <c r="DB158" s="750"/>
      <c r="DC158" s="750"/>
      <c r="DD158" s="750"/>
      <c r="DE158" s="750"/>
      <c r="DF158" s="750"/>
      <c r="DG158" s="750"/>
      <c r="DH158" s="750"/>
      <c r="DI158" s="750"/>
      <c r="DJ158" s="750"/>
      <c r="DK158" s="750"/>
      <c r="DL158" s="750"/>
      <c r="DM158" s="750"/>
      <c r="DN158" s="750"/>
      <c r="DO158" s="750"/>
      <c r="DP158" s="750"/>
      <c r="DQ158" s="750"/>
      <c r="DR158" s="750"/>
      <c r="DS158" s="750"/>
      <c r="DT158" s="750"/>
      <c r="DU158" s="750"/>
      <c r="DV158" s="750"/>
      <c r="DW158" s="750"/>
    </row>
    <row r="159" spans="1:127">
      <c r="A159" s="752"/>
      <c r="B159" s="752"/>
      <c r="C159" s="791"/>
      <c r="D159" s="750"/>
      <c r="E159" s="752"/>
      <c r="F159" s="792"/>
      <c r="G159" s="750"/>
      <c r="H159" s="792"/>
      <c r="I159" s="750"/>
      <c r="J159" s="750"/>
      <c r="K159" s="752"/>
      <c r="L159" s="752"/>
      <c r="M159" s="750"/>
      <c r="O159" s="750"/>
      <c r="P159" s="750"/>
      <c r="Q159" s="750"/>
      <c r="R159" s="750"/>
      <c r="S159" s="752"/>
      <c r="T159" s="752"/>
      <c r="U159" s="750"/>
      <c r="V159" s="750"/>
      <c r="W159" s="750"/>
      <c r="X159" s="750"/>
      <c r="Y159" s="750"/>
      <c r="Z159" s="791"/>
      <c r="AA159" s="791"/>
      <c r="AB159" s="750"/>
      <c r="AC159" s="752"/>
      <c r="AD159" s="752"/>
      <c r="AE159" s="752"/>
      <c r="AF159" s="750"/>
      <c r="AG159" s="750"/>
      <c r="AH159" s="750"/>
      <c r="AI159" s="750"/>
      <c r="AJ159" s="750"/>
      <c r="AK159" s="750"/>
      <c r="AL159" s="750"/>
      <c r="AM159" s="752"/>
      <c r="AN159" s="752"/>
      <c r="AO159" s="792"/>
      <c r="AP159" s="752"/>
      <c r="AQ159" s="752"/>
      <c r="AR159" s="750"/>
      <c r="AS159" s="750"/>
      <c r="AT159" s="750"/>
      <c r="AU159" s="752"/>
      <c r="AV159" s="752"/>
      <c r="AW159" s="750"/>
      <c r="AX159" s="750"/>
      <c r="AY159" s="750"/>
      <c r="AZ159" s="750"/>
      <c r="BA159" s="792"/>
      <c r="BB159" s="750"/>
      <c r="BC159" s="750"/>
      <c r="BD159" s="750"/>
      <c r="BE159" s="750"/>
      <c r="BF159" s="750"/>
      <c r="BG159" s="750"/>
      <c r="BH159" s="750"/>
      <c r="BI159" s="750"/>
      <c r="BJ159" s="750"/>
      <c r="BK159" s="750"/>
      <c r="BL159" s="750"/>
      <c r="BM159" s="750"/>
      <c r="BN159" s="750"/>
      <c r="BO159" s="750"/>
      <c r="BP159" s="750"/>
      <c r="BQ159" s="750"/>
      <c r="BR159" s="750"/>
      <c r="BS159" s="750"/>
      <c r="BT159" s="750"/>
      <c r="BU159" s="750"/>
      <c r="BV159" s="750"/>
      <c r="BW159" s="750"/>
      <c r="BX159" s="750"/>
      <c r="BY159" s="750"/>
      <c r="BZ159" s="750"/>
      <c r="CA159" s="750"/>
      <c r="CB159" s="750"/>
      <c r="CC159" s="750"/>
      <c r="CD159" s="750"/>
      <c r="CE159" s="750"/>
      <c r="CF159" s="750"/>
      <c r="CG159" s="750"/>
      <c r="CH159" s="750"/>
      <c r="CI159" s="750"/>
      <c r="CJ159" s="750"/>
      <c r="CK159" s="750"/>
      <c r="CL159" s="750"/>
      <c r="CM159" s="750"/>
      <c r="CN159" s="750"/>
      <c r="CO159" s="750"/>
      <c r="CP159" s="750"/>
      <c r="CQ159" s="750"/>
      <c r="CR159" s="750"/>
      <c r="CS159" s="750"/>
      <c r="CT159" s="750"/>
      <c r="CU159" s="750"/>
      <c r="CV159" s="750"/>
      <c r="CW159" s="750"/>
      <c r="CX159" s="750"/>
      <c r="CY159" s="750"/>
      <c r="CZ159" s="750"/>
      <c r="DA159" s="750"/>
      <c r="DB159" s="750"/>
      <c r="DC159" s="750"/>
      <c r="DD159" s="750"/>
      <c r="DE159" s="750"/>
      <c r="DF159" s="750"/>
      <c r="DG159" s="750"/>
      <c r="DH159" s="750"/>
      <c r="DI159" s="750"/>
      <c r="DJ159" s="750"/>
      <c r="DK159" s="750"/>
      <c r="DL159" s="750"/>
      <c r="DM159" s="750"/>
      <c r="DN159" s="750"/>
      <c r="DO159" s="750"/>
      <c r="DP159" s="750"/>
      <c r="DQ159" s="750"/>
      <c r="DR159" s="750"/>
      <c r="DS159" s="750"/>
      <c r="DT159" s="750"/>
      <c r="DU159" s="750"/>
      <c r="DV159" s="750"/>
      <c r="DW159" s="750"/>
    </row>
    <row r="160" spans="1:127">
      <c r="A160" s="752"/>
      <c r="B160" s="752"/>
      <c r="C160" s="791"/>
      <c r="D160" s="750"/>
      <c r="E160" s="752"/>
      <c r="F160" s="792"/>
      <c r="G160" s="750"/>
      <c r="H160" s="792"/>
      <c r="I160" s="750"/>
      <c r="J160" s="750"/>
      <c r="K160" s="752"/>
      <c r="L160" s="752"/>
      <c r="M160" s="750"/>
      <c r="O160" s="750"/>
      <c r="P160" s="750"/>
      <c r="Q160" s="750"/>
      <c r="R160" s="750"/>
      <c r="S160" s="752"/>
      <c r="T160" s="752"/>
      <c r="U160" s="750"/>
      <c r="V160" s="750"/>
      <c r="W160" s="750"/>
      <c r="X160" s="750"/>
      <c r="Y160" s="750"/>
      <c r="Z160" s="791"/>
      <c r="AA160" s="791"/>
      <c r="AB160" s="750"/>
      <c r="AC160" s="752"/>
      <c r="AD160" s="752"/>
      <c r="AE160" s="752"/>
      <c r="AF160" s="750"/>
      <c r="AG160" s="750"/>
      <c r="AH160" s="750"/>
      <c r="AI160" s="750"/>
      <c r="AJ160" s="750"/>
      <c r="AK160" s="750"/>
      <c r="AL160" s="750"/>
      <c r="AM160" s="752"/>
      <c r="AN160" s="752"/>
      <c r="AO160" s="792"/>
      <c r="AP160" s="752"/>
      <c r="AQ160" s="752"/>
      <c r="AR160" s="750"/>
      <c r="AS160" s="750"/>
      <c r="AT160" s="750"/>
      <c r="AU160" s="752"/>
      <c r="AV160" s="752"/>
      <c r="AW160" s="750"/>
      <c r="AX160" s="750"/>
      <c r="AY160" s="750"/>
      <c r="AZ160" s="750"/>
      <c r="BA160" s="792"/>
      <c r="BB160" s="750"/>
      <c r="BC160" s="750"/>
      <c r="BD160" s="750"/>
      <c r="BE160" s="750"/>
      <c r="BF160" s="750"/>
      <c r="BG160" s="750"/>
      <c r="BH160" s="750"/>
      <c r="BI160" s="750"/>
      <c r="BJ160" s="750"/>
      <c r="BK160" s="750"/>
      <c r="BL160" s="750"/>
      <c r="BM160" s="750"/>
      <c r="BN160" s="750"/>
      <c r="BO160" s="750"/>
      <c r="BP160" s="750"/>
      <c r="BQ160" s="750"/>
      <c r="BR160" s="750"/>
      <c r="BS160" s="750"/>
      <c r="BT160" s="750"/>
      <c r="BU160" s="750"/>
      <c r="BV160" s="750"/>
      <c r="BW160" s="750"/>
      <c r="BX160" s="750"/>
      <c r="BY160" s="750"/>
      <c r="BZ160" s="750"/>
      <c r="CA160" s="750"/>
      <c r="CB160" s="750"/>
      <c r="CC160" s="750"/>
      <c r="CD160" s="750"/>
      <c r="CE160" s="750"/>
      <c r="CF160" s="750"/>
      <c r="CG160" s="750"/>
      <c r="CH160" s="750"/>
      <c r="CI160" s="750"/>
      <c r="CJ160" s="750"/>
      <c r="CK160" s="750"/>
      <c r="CL160" s="750"/>
      <c r="CM160" s="750"/>
      <c r="CN160" s="750"/>
      <c r="CO160" s="750"/>
      <c r="CP160" s="750"/>
      <c r="CQ160" s="750"/>
      <c r="CR160" s="750"/>
      <c r="CS160" s="750"/>
      <c r="CT160" s="750"/>
      <c r="CU160" s="750"/>
      <c r="CV160" s="750"/>
      <c r="CW160" s="750"/>
      <c r="CX160" s="750"/>
      <c r="CY160" s="750"/>
      <c r="CZ160" s="750"/>
      <c r="DA160" s="750"/>
      <c r="DB160" s="750"/>
      <c r="DC160" s="750"/>
      <c r="DD160" s="750"/>
      <c r="DE160" s="750"/>
      <c r="DF160" s="750"/>
      <c r="DG160" s="750"/>
      <c r="DH160" s="750"/>
      <c r="DI160" s="750"/>
      <c r="DJ160" s="750"/>
      <c r="DK160" s="750"/>
      <c r="DL160" s="750"/>
      <c r="DM160" s="750"/>
      <c r="DN160" s="750"/>
      <c r="DO160" s="750"/>
      <c r="DP160" s="750"/>
      <c r="DQ160" s="750"/>
      <c r="DR160" s="750"/>
      <c r="DS160" s="750"/>
      <c r="DT160" s="750"/>
      <c r="DU160" s="750"/>
      <c r="DV160" s="750"/>
      <c r="DW160" s="750"/>
    </row>
    <row r="161" spans="1:127">
      <c r="A161" s="752"/>
      <c r="B161" s="752"/>
      <c r="C161" s="791"/>
      <c r="D161" s="750"/>
      <c r="E161" s="752"/>
      <c r="F161" s="792"/>
      <c r="G161" s="750"/>
      <c r="H161" s="792"/>
      <c r="I161" s="750"/>
      <c r="J161" s="750"/>
      <c r="K161" s="752"/>
      <c r="L161" s="752"/>
      <c r="M161" s="750"/>
      <c r="O161" s="750"/>
      <c r="P161" s="750"/>
      <c r="Q161" s="750"/>
      <c r="R161" s="750"/>
      <c r="S161" s="752"/>
      <c r="T161" s="752"/>
      <c r="U161" s="750"/>
      <c r="V161" s="750"/>
      <c r="W161" s="750"/>
      <c r="X161" s="750"/>
      <c r="Y161" s="750"/>
      <c r="Z161" s="791"/>
      <c r="AA161" s="791"/>
      <c r="AB161" s="750"/>
      <c r="AC161" s="752"/>
      <c r="AD161" s="752"/>
      <c r="AE161" s="752"/>
      <c r="AF161" s="750"/>
      <c r="AG161" s="750"/>
      <c r="AH161" s="750"/>
      <c r="AI161" s="750"/>
      <c r="AJ161" s="750"/>
      <c r="AK161" s="750"/>
      <c r="AL161" s="750"/>
      <c r="AM161" s="752"/>
      <c r="AN161" s="752"/>
      <c r="AO161" s="792"/>
      <c r="AP161" s="752"/>
      <c r="AQ161" s="752"/>
      <c r="AR161" s="750"/>
      <c r="AS161" s="750"/>
      <c r="AT161" s="750"/>
      <c r="AU161" s="752"/>
      <c r="AV161" s="752"/>
      <c r="AW161" s="750"/>
      <c r="AX161" s="750"/>
      <c r="AY161" s="750"/>
      <c r="AZ161" s="750"/>
      <c r="BA161" s="792"/>
      <c r="BB161" s="750"/>
      <c r="BC161" s="750"/>
      <c r="BD161" s="750"/>
      <c r="BE161" s="750"/>
      <c r="BF161" s="750"/>
      <c r="BG161" s="750"/>
      <c r="BH161" s="750"/>
      <c r="BI161" s="750"/>
      <c r="BJ161" s="750"/>
      <c r="BK161" s="750"/>
      <c r="BL161" s="750"/>
      <c r="BM161" s="750"/>
      <c r="BN161" s="750"/>
      <c r="BO161" s="750"/>
      <c r="BP161" s="750"/>
      <c r="BQ161" s="750"/>
      <c r="BR161" s="750"/>
      <c r="BS161" s="750"/>
      <c r="BT161" s="750"/>
      <c r="BU161" s="750"/>
      <c r="BV161" s="750"/>
      <c r="BW161" s="750"/>
      <c r="BX161" s="750"/>
      <c r="BY161" s="750"/>
      <c r="BZ161" s="750"/>
      <c r="CA161" s="750"/>
      <c r="CB161" s="750"/>
      <c r="CC161" s="750"/>
      <c r="CD161" s="750"/>
      <c r="CE161" s="750"/>
      <c r="CF161" s="750"/>
      <c r="CG161" s="750"/>
      <c r="CH161" s="750"/>
      <c r="CI161" s="750"/>
      <c r="CJ161" s="750"/>
      <c r="CK161" s="750"/>
      <c r="CL161" s="750"/>
      <c r="CM161" s="750"/>
      <c r="CN161" s="750"/>
      <c r="CO161" s="750"/>
      <c r="CP161" s="750"/>
      <c r="CQ161" s="750"/>
      <c r="CR161" s="750"/>
      <c r="CS161" s="750"/>
      <c r="CT161" s="750"/>
      <c r="CU161" s="750"/>
      <c r="CV161" s="750"/>
      <c r="CW161" s="750"/>
      <c r="CX161" s="750"/>
      <c r="CY161" s="750"/>
      <c r="CZ161" s="750"/>
      <c r="DA161" s="750"/>
      <c r="DB161" s="750"/>
      <c r="DC161" s="750"/>
      <c r="DD161" s="750"/>
      <c r="DE161" s="750"/>
      <c r="DF161" s="750"/>
      <c r="DG161" s="750"/>
      <c r="DH161" s="750"/>
      <c r="DI161" s="750"/>
      <c r="DJ161" s="750"/>
      <c r="DK161" s="750"/>
      <c r="DL161" s="750"/>
      <c r="DM161" s="750"/>
      <c r="DN161" s="750"/>
      <c r="DO161" s="750"/>
      <c r="DP161" s="750"/>
      <c r="DQ161" s="750"/>
      <c r="DR161" s="750"/>
      <c r="DS161" s="750"/>
      <c r="DT161" s="750"/>
      <c r="DU161" s="750"/>
      <c r="DV161" s="750"/>
      <c r="DW161" s="750"/>
    </row>
    <row r="162" spans="1:127">
      <c r="A162" s="752"/>
      <c r="B162" s="752"/>
      <c r="C162" s="791"/>
      <c r="D162" s="750"/>
      <c r="E162" s="752"/>
      <c r="F162" s="792"/>
      <c r="G162" s="750"/>
      <c r="H162" s="792"/>
      <c r="I162" s="750"/>
      <c r="J162" s="750"/>
      <c r="K162" s="752"/>
      <c r="L162" s="752"/>
      <c r="M162" s="750"/>
      <c r="O162" s="750"/>
      <c r="P162" s="750"/>
      <c r="Q162" s="750"/>
      <c r="R162" s="750"/>
      <c r="S162" s="752"/>
      <c r="T162" s="752"/>
      <c r="U162" s="750"/>
      <c r="V162" s="750"/>
      <c r="W162" s="750"/>
      <c r="X162" s="750"/>
      <c r="Y162" s="750"/>
      <c r="Z162" s="791"/>
      <c r="AA162" s="791"/>
      <c r="AB162" s="750"/>
      <c r="AC162" s="752"/>
      <c r="AD162" s="752"/>
      <c r="AE162" s="752"/>
      <c r="AF162" s="750"/>
      <c r="AG162" s="750"/>
      <c r="AH162" s="750"/>
      <c r="AI162" s="750"/>
      <c r="AJ162" s="750"/>
      <c r="AK162" s="750"/>
      <c r="AL162" s="750"/>
      <c r="AM162" s="752"/>
      <c r="AN162" s="752"/>
      <c r="AO162" s="792"/>
      <c r="AP162" s="752"/>
      <c r="AQ162" s="752"/>
      <c r="AR162" s="750"/>
      <c r="AS162" s="750"/>
      <c r="AT162" s="750"/>
      <c r="AU162" s="752"/>
      <c r="AV162" s="752"/>
      <c r="AW162" s="750"/>
      <c r="AX162" s="750"/>
      <c r="AY162" s="750"/>
      <c r="AZ162" s="750"/>
      <c r="BA162" s="792"/>
      <c r="BB162" s="750"/>
      <c r="BC162" s="750"/>
      <c r="BD162" s="750"/>
      <c r="BE162" s="750"/>
      <c r="BF162" s="750"/>
      <c r="BG162" s="750"/>
      <c r="BH162" s="750"/>
      <c r="BI162" s="750"/>
      <c r="BJ162" s="750"/>
      <c r="BK162" s="750"/>
      <c r="BL162" s="750"/>
      <c r="BM162" s="750"/>
      <c r="BN162" s="750"/>
      <c r="BO162" s="750"/>
      <c r="BP162" s="750"/>
      <c r="BQ162" s="750"/>
      <c r="BR162" s="750"/>
      <c r="BS162" s="750"/>
      <c r="BT162" s="750"/>
      <c r="BU162" s="750"/>
      <c r="BV162" s="750"/>
      <c r="BW162" s="750"/>
      <c r="BX162" s="750"/>
      <c r="BY162" s="750"/>
      <c r="BZ162" s="750"/>
      <c r="CA162" s="750"/>
      <c r="CB162" s="750"/>
      <c r="CC162" s="750"/>
      <c r="CD162" s="750"/>
      <c r="CE162" s="750"/>
      <c r="CF162" s="750"/>
      <c r="CG162" s="750"/>
      <c r="CH162" s="750"/>
      <c r="CI162" s="750"/>
      <c r="CJ162" s="750"/>
      <c r="CK162" s="750"/>
      <c r="CL162" s="750"/>
      <c r="CM162" s="750"/>
      <c r="CN162" s="750"/>
      <c r="CO162" s="750"/>
      <c r="CP162" s="750"/>
      <c r="CQ162" s="750"/>
      <c r="CR162" s="750"/>
      <c r="CS162" s="750"/>
      <c r="CT162" s="750"/>
      <c r="CU162" s="750"/>
      <c r="CV162" s="750"/>
      <c r="CW162" s="750"/>
      <c r="CX162" s="750"/>
      <c r="CY162" s="750"/>
      <c r="CZ162" s="750"/>
      <c r="DA162" s="750"/>
      <c r="DB162" s="750"/>
      <c r="DC162" s="750"/>
      <c r="DD162" s="750"/>
      <c r="DE162" s="750"/>
      <c r="DF162" s="750"/>
      <c r="DG162" s="750"/>
      <c r="DH162" s="750"/>
      <c r="DI162" s="750"/>
      <c r="DJ162" s="750"/>
      <c r="DK162" s="750"/>
      <c r="DL162" s="750"/>
      <c r="DM162" s="750"/>
      <c r="DN162" s="750"/>
      <c r="DO162" s="750"/>
      <c r="DP162" s="750"/>
      <c r="DQ162" s="750"/>
      <c r="DR162" s="750"/>
      <c r="DS162" s="750"/>
      <c r="DT162" s="750"/>
      <c r="DU162" s="750"/>
      <c r="DV162" s="750"/>
      <c r="DW162" s="750"/>
    </row>
    <row r="163" spans="1:127">
      <c r="A163" s="752"/>
      <c r="B163" s="752"/>
      <c r="C163" s="791"/>
      <c r="D163" s="750"/>
      <c r="E163" s="752"/>
      <c r="F163" s="792"/>
      <c r="G163" s="750"/>
      <c r="H163" s="792"/>
      <c r="I163" s="750"/>
      <c r="J163" s="750"/>
      <c r="K163" s="752"/>
      <c r="L163" s="752"/>
      <c r="M163" s="750"/>
      <c r="O163" s="750"/>
      <c r="P163" s="750"/>
      <c r="Q163" s="750"/>
      <c r="R163" s="750"/>
      <c r="S163" s="752"/>
      <c r="T163" s="752"/>
      <c r="U163" s="750"/>
      <c r="V163" s="750"/>
      <c r="W163" s="750"/>
      <c r="X163" s="750"/>
      <c r="Y163" s="750"/>
      <c r="Z163" s="791"/>
      <c r="AA163" s="791"/>
      <c r="AB163" s="750"/>
      <c r="AC163" s="752"/>
      <c r="AD163" s="752"/>
      <c r="AE163" s="752"/>
      <c r="AF163" s="750"/>
      <c r="AG163" s="750"/>
      <c r="AH163" s="750"/>
      <c r="AI163" s="750"/>
      <c r="AJ163" s="750"/>
      <c r="AK163" s="750"/>
      <c r="AL163" s="750"/>
      <c r="AM163" s="752"/>
      <c r="AN163" s="752"/>
      <c r="AO163" s="792"/>
      <c r="AP163" s="752"/>
      <c r="AQ163" s="752"/>
      <c r="AR163" s="750"/>
      <c r="AS163" s="750"/>
      <c r="AT163" s="750"/>
      <c r="AU163" s="752"/>
      <c r="AV163" s="752"/>
      <c r="AW163" s="750"/>
      <c r="AX163" s="750"/>
      <c r="AY163" s="750"/>
      <c r="AZ163" s="750"/>
      <c r="BA163" s="792"/>
      <c r="BB163" s="750"/>
      <c r="BC163" s="750"/>
      <c r="BD163" s="750"/>
      <c r="BE163" s="750"/>
      <c r="BF163" s="750"/>
      <c r="BG163" s="750"/>
      <c r="BH163" s="750"/>
      <c r="BI163" s="750"/>
      <c r="BJ163" s="750"/>
      <c r="BK163" s="750"/>
      <c r="BL163" s="750"/>
      <c r="BM163" s="750"/>
      <c r="BN163" s="750"/>
      <c r="BO163" s="750"/>
      <c r="BP163" s="750"/>
      <c r="BQ163" s="750"/>
      <c r="BR163" s="750"/>
      <c r="BS163" s="750"/>
      <c r="BT163" s="750"/>
      <c r="BU163" s="750"/>
      <c r="BV163" s="750"/>
      <c r="BW163" s="750"/>
      <c r="BX163" s="750"/>
      <c r="BY163" s="750"/>
      <c r="BZ163" s="750"/>
      <c r="CA163" s="750"/>
      <c r="CB163" s="750"/>
      <c r="CC163" s="750"/>
      <c r="CD163" s="750"/>
      <c r="CE163" s="750"/>
      <c r="CF163" s="750"/>
      <c r="CG163" s="750"/>
      <c r="CH163" s="750"/>
      <c r="CI163" s="750"/>
      <c r="CJ163" s="750"/>
      <c r="CK163" s="750"/>
      <c r="CL163" s="750"/>
      <c r="CM163" s="750"/>
      <c r="CN163" s="750"/>
      <c r="CO163" s="750"/>
      <c r="CP163" s="750"/>
      <c r="CQ163" s="750"/>
      <c r="CR163" s="750"/>
      <c r="CS163" s="750"/>
      <c r="CT163" s="750"/>
      <c r="CU163" s="750"/>
      <c r="CV163" s="750"/>
      <c r="CW163" s="750"/>
      <c r="CX163" s="750"/>
      <c r="CY163" s="750"/>
      <c r="CZ163" s="750"/>
      <c r="DA163" s="750"/>
      <c r="DB163" s="750"/>
      <c r="DC163" s="750"/>
      <c r="DD163" s="750"/>
      <c r="DE163" s="750"/>
      <c r="DF163" s="750"/>
      <c r="DG163" s="750"/>
      <c r="DH163" s="750"/>
      <c r="DI163" s="750"/>
      <c r="DJ163" s="750"/>
      <c r="DK163" s="750"/>
      <c r="DL163" s="750"/>
      <c r="DM163" s="750"/>
      <c r="DN163" s="750"/>
      <c r="DO163" s="750"/>
      <c r="DP163" s="750"/>
      <c r="DQ163" s="750"/>
      <c r="DR163" s="750"/>
      <c r="DS163" s="750"/>
      <c r="DT163" s="750"/>
      <c r="DU163" s="750"/>
      <c r="DV163" s="750"/>
      <c r="DW163" s="750"/>
    </row>
    <row r="164" spans="1:127">
      <c r="A164" s="752"/>
      <c r="B164" s="752"/>
      <c r="C164" s="791"/>
      <c r="D164" s="750"/>
      <c r="E164" s="752"/>
      <c r="F164" s="792"/>
      <c r="G164" s="750"/>
      <c r="H164" s="792"/>
      <c r="I164" s="750"/>
      <c r="J164" s="750"/>
      <c r="K164" s="752"/>
      <c r="L164" s="752"/>
      <c r="M164" s="750"/>
      <c r="O164" s="750"/>
      <c r="P164" s="750"/>
      <c r="Q164" s="750"/>
      <c r="R164" s="750"/>
      <c r="S164" s="752"/>
      <c r="T164" s="752"/>
      <c r="U164" s="750"/>
      <c r="V164" s="750"/>
      <c r="W164" s="750"/>
      <c r="X164" s="750"/>
      <c r="Y164" s="750"/>
      <c r="Z164" s="791"/>
      <c r="AA164" s="791"/>
      <c r="AB164" s="750"/>
      <c r="AC164" s="752"/>
      <c r="AD164" s="752"/>
      <c r="AE164" s="752"/>
      <c r="AF164" s="750"/>
      <c r="AG164" s="750"/>
      <c r="AH164" s="750"/>
      <c r="AI164" s="750"/>
      <c r="AJ164" s="750"/>
      <c r="AK164" s="750"/>
      <c r="AL164" s="750"/>
      <c r="AM164" s="752"/>
      <c r="AN164" s="752"/>
      <c r="AO164" s="792"/>
      <c r="AP164" s="752"/>
      <c r="AQ164" s="752"/>
      <c r="AR164" s="750"/>
      <c r="AS164" s="750"/>
      <c r="AT164" s="750"/>
      <c r="AU164" s="752"/>
      <c r="AV164" s="752"/>
      <c r="AW164" s="750"/>
      <c r="AX164" s="750"/>
      <c r="AY164" s="750"/>
      <c r="AZ164" s="750"/>
      <c r="BA164" s="792"/>
      <c r="BB164" s="750"/>
      <c r="BC164" s="750"/>
      <c r="BD164" s="750"/>
      <c r="BE164" s="750"/>
      <c r="BF164" s="750"/>
      <c r="BG164" s="750"/>
      <c r="BH164" s="750"/>
      <c r="BI164" s="750"/>
      <c r="BJ164" s="750"/>
      <c r="BK164" s="750"/>
      <c r="BL164" s="750"/>
      <c r="BM164" s="750"/>
      <c r="BN164" s="750"/>
      <c r="BO164" s="750"/>
      <c r="BP164" s="750"/>
      <c r="BQ164" s="750"/>
      <c r="BR164" s="750"/>
      <c r="BS164" s="750"/>
      <c r="BT164" s="750"/>
      <c r="BU164" s="750"/>
      <c r="BV164" s="750"/>
      <c r="BW164" s="750"/>
      <c r="BX164" s="750"/>
      <c r="BY164" s="750"/>
      <c r="BZ164" s="750"/>
      <c r="CA164" s="750"/>
      <c r="CB164" s="750"/>
      <c r="CC164" s="750"/>
      <c r="CD164" s="750"/>
      <c r="CE164" s="750"/>
      <c r="CF164" s="750"/>
      <c r="CG164" s="750"/>
      <c r="CH164" s="750"/>
      <c r="CI164" s="750"/>
      <c r="CJ164" s="750"/>
      <c r="CK164" s="750"/>
      <c r="CL164" s="750"/>
      <c r="CM164" s="750"/>
      <c r="CN164" s="750"/>
      <c r="CO164" s="750"/>
      <c r="CP164" s="750"/>
      <c r="CQ164" s="750"/>
      <c r="CR164" s="750"/>
      <c r="CS164" s="750"/>
      <c r="CT164" s="750"/>
      <c r="CU164" s="750"/>
      <c r="CV164" s="750"/>
      <c r="CW164" s="750"/>
      <c r="CX164" s="750"/>
      <c r="CY164" s="750"/>
      <c r="CZ164" s="750"/>
      <c r="DA164" s="750"/>
      <c r="DB164" s="750"/>
      <c r="DC164" s="750"/>
      <c r="DD164" s="750"/>
      <c r="DE164" s="750"/>
      <c r="DF164" s="750"/>
      <c r="DG164" s="750"/>
      <c r="DH164" s="750"/>
      <c r="DI164" s="750"/>
      <c r="DJ164" s="750"/>
      <c r="DK164" s="750"/>
      <c r="DL164" s="750"/>
      <c r="DM164" s="750"/>
      <c r="DN164" s="750"/>
      <c r="DO164" s="750"/>
      <c r="DP164" s="750"/>
      <c r="DQ164" s="750"/>
      <c r="DR164" s="750"/>
      <c r="DS164" s="750"/>
      <c r="DT164" s="750"/>
      <c r="DU164" s="750"/>
      <c r="DV164" s="750"/>
      <c r="DW164" s="750"/>
    </row>
    <row r="165" spans="1:127">
      <c r="A165" s="752"/>
      <c r="B165" s="752"/>
      <c r="C165" s="791"/>
      <c r="D165" s="750"/>
      <c r="E165" s="752"/>
      <c r="F165" s="792"/>
      <c r="G165" s="750"/>
      <c r="H165" s="792"/>
      <c r="I165" s="750"/>
      <c r="J165" s="750"/>
      <c r="K165" s="752"/>
      <c r="L165" s="752"/>
      <c r="M165" s="750"/>
      <c r="O165" s="750"/>
      <c r="P165" s="750"/>
      <c r="Q165" s="750"/>
      <c r="R165" s="750"/>
      <c r="S165" s="752"/>
      <c r="T165" s="752"/>
      <c r="U165" s="750"/>
      <c r="V165" s="750"/>
      <c r="W165" s="750"/>
      <c r="X165" s="750"/>
      <c r="Y165" s="750"/>
      <c r="Z165" s="791"/>
      <c r="AA165" s="791"/>
      <c r="AB165" s="750"/>
      <c r="AC165" s="752"/>
      <c r="AD165" s="752"/>
      <c r="AE165" s="752"/>
      <c r="AF165" s="750"/>
      <c r="AG165" s="750"/>
      <c r="AH165" s="750"/>
      <c r="AI165" s="750"/>
      <c r="AJ165" s="750"/>
      <c r="AK165" s="750"/>
      <c r="AL165" s="750"/>
      <c r="AM165" s="752"/>
      <c r="AN165" s="752"/>
      <c r="AO165" s="792"/>
      <c r="AP165" s="752"/>
      <c r="AQ165" s="752"/>
      <c r="AR165" s="750"/>
      <c r="AS165" s="750"/>
      <c r="AT165" s="750"/>
      <c r="AU165" s="752"/>
      <c r="AV165" s="752"/>
      <c r="AW165" s="750"/>
      <c r="AX165" s="750"/>
      <c r="AY165" s="750"/>
      <c r="AZ165" s="750"/>
      <c r="BA165" s="792"/>
      <c r="BB165" s="750"/>
      <c r="BC165" s="750"/>
      <c r="BD165" s="750"/>
      <c r="BE165" s="750"/>
      <c r="BF165" s="750"/>
      <c r="BG165" s="750"/>
      <c r="BH165" s="750"/>
      <c r="BI165" s="750"/>
      <c r="BJ165" s="750"/>
      <c r="BK165" s="750"/>
      <c r="BL165" s="750"/>
      <c r="BM165" s="750"/>
      <c r="BN165" s="750"/>
      <c r="BO165" s="750"/>
      <c r="BP165" s="750"/>
      <c r="BQ165" s="750"/>
      <c r="BR165" s="750"/>
      <c r="BS165" s="750"/>
      <c r="BT165" s="750"/>
      <c r="BU165" s="750"/>
      <c r="BV165" s="750"/>
      <c r="BW165" s="750"/>
      <c r="BX165" s="750"/>
      <c r="BY165" s="750"/>
      <c r="BZ165" s="750"/>
      <c r="CA165" s="750"/>
      <c r="CB165" s="750"/>
      <c r="CC165" s="750"/>
      <c r="CD165" s="750"/>
      <c r="CE165" s="750"/>
      <c r="CF165" s="750"/>
      <c r="CG165" s="750"/>
      <c r="CH165" s="750"/>
      <c r="CI165" s="750"/>
      <c r="CJ165" s="750"/>
      <c r="CK165" s="750"/>
      <c r="CL165" s="750"/>
      <c r="CM165" s="750"/>
      <c r="CN165" s="750"/>
      <c r="CO165" s="750"/>
      <c r="CP165" s="750"/>
      <c r="CQ165" s="750"/>
      <c r="CR165" s="750"/>
      <c r="CS165" s="750"/>
      <c r="CT165" s="750"/>
      <c r="CU165" s="750"/>
      <c r="CV165" s="750"/>
      <c r="CW165" s="750"/>
      <c r="CX165" s="750"/>
      <c r="CY165" s="750"/>
      <c r="CZ165" s="750"/>
      <c r="DA165" s="750"/>
      <c r="DB165" s="750"/>
      <c r="DC165" s="750"/>
      <c r="DD165" s="750"/>
      <c r="DE165" s="750"/>
      <c r="DF165" s="750"/>
      <c r="DG165" s="750"/>
      <c r="DH165" s="750"/>
      <c r="DI165" s="750"/>
      <c r="DJ165" s="750"/>
      <c r="DK165" s="750"/>
      <c r="DL165" s="750"/>
      <c r="DM165" s="750"/>
      <c r="DN165" s="750"/>
      <c r="DO165" s="750"/>
      <c r="DP165" s="750"/>
      <c r="DQ165" s="750"/>
      <c r="DR165" s="750"/>
      <c r="DS165" s="750"/>
      <c r="DT165" s="750"/>
      <c r="DU165" s="750"/>
      <c r="DV165" s="750"/>
      <c r="DW165" s="750"/>
    </row>
    <row r="166" spans="1:127">
      <c r="A166" s="752"/>
      <c r="B166" s="752"/>
      <c r="C166" s="791"/>
      <c r="D166" s="750"/>
      <c r="E166" s="752"/>
      <c r="F166" s="792"/>
      <c r="G166" s="750"/>
      <c r="H166" s="792"/>
      <c r="I166" s="750"/>
      <c r="J166" s="750"/>
      <c r="K166" s="752"/>
      <c r="L166" s="752"/>
      <c r="M166" s="750"/>
      <c r="O166" s="750"/>
      <c r="P166" s="750"/>
      <c r="Q166" s="750"/>
      <c r="R166" s="750"/>
      <c r="S166" s="752"/>
      <c r="T166" s="752"/>
      <c r="U166" s="750"/>
      <c r="V166" s="750"/>
      <c r="W166" s="750"/>
      <c r="X166" s="750"/>
      <c r="Y166" s="750"/>
      <c r="Z166" s="791"/>
      <c r="AA166" s="791"/>
      <c r="AB166" s="750"/>
      <c r="AC166" s="752"/>
      <c r="AD166" s="752"/>
      <c r="AE166" s="752"/>
      <c r="AF166" s="750"/>
      <c r="AG166" s="750"/>
      <c r="AH166" s="750"/>
      <c r="AI166" s="750"/>
      <c r="AJ166" s="750"/>
      <c r="AK166" s="750"/>
      <c r="AL166" s="750"/>
      <c r="AM166" s="752"/>
      <c r="AN166" s="752"/>
      <c r="AO166" s="792"/>
      <c r="AP166" s="752"/>
      <c r="AQ166" s="752"/>
      <c r="AR166" s="750"/>
      <c r="AS166" s="750"/>
      <c r="AT166" s="750"/>
      <c r="AU166" s="752"/>
      <c r="AV166" s="752"/>
      <c r="AW166" s="750"/>
      <c r="AX166" s="750"/>
      <c r="AY166" s="750"/>
      <c r="AZ166" s="750"/>
      <c r="BA166" s="792"/>
      <c r="BB166" s="750"/>
      <c r="BC166" s="750"/>
      <c r="BD166" s="750"/>
      <c r="BE166" s="750"/>
      <c r="BF166" s="750"/>
      <c r="BG166" s="750"/>
      <c r="BH166" s="750"/>
      <c r="BI166" s="750"/>
      <c r="BJ166" s="750"/>
      <c r="BK166" s="750"/>
      <c r="BL166" s="750"/>
      <c r="BM166" s="750"/>
      <c r="BN166" s="750"/>
      <c r="BO166" s="750"/>
      <c r="BP166" s="750"/>
      <c r="BQ166" s="750"/>
      <c r="BR166" s="750"/>
      <c r="BS166" s="750"/>
      <c r="BT166" s="750"/>
      <c r="BU166" s="750"/>
      <c r="BV166" s="750"/>
      <c r="BW166" s="750"/>
      <c r="BX166" s="750"/>
      <c r="BY166" s="750"/>
      <c r="BZ166" s="750"/>
      <c r="CA166" s="750"/>
      <c r="CB166" s="750"/>
      <c r="CC166" s="750"/>
      <c r="CD166" s="750"/>
      <c r="CE166" s="750"/>
      <c r="CF166" s="750"/>
      <c r="CG166" s="750"/>
      <c r="CH166" s="750"/>
      <c r="CI166" s="750"/>
      <c r="CJ166" s="750"/>
      <c r="CK166" s="750"/>
      <c r="CL166" s="750"/>
      <c r="CM166" s="750"/>
      <c r="CN166" s="750"/>
      <c r="CO166" s="750"/>
      <c r="CP166" s="750"/>
      <c r="CQ166" s="750"/>
      <c r="CR166" s="750"/>
      <c r="CS166" s="750"/>
      <c r="CT166" s="750"/>
      <c r="CU166" s="750"/>
      <c r="CV166" s="750"/>
      <c r="CW166" s="750"/>
      <c r="CX166" s="750"/>
      <c r="CY166" s="750"/>
      <c r="CZ166" s="750"/>
      <c r="DA166" s="750"/>
      <c r="DB166" s="750"/>
      <c r="DC166" s="750"/>
      <c r="DD166" s="750"/>
      <c r="DE166" s="750"/>
      <c r="DF166" s="750"/>
      <c r="DG166" s="750"/>
      <c r="DH166" s="750"/>
      <c r="DI166" s="750"/>
      <c r="DJ166" s="750"/>
      <c r="DK166" s="750"/>
      <c r="DL166" s="750"/>
      <c r="DM166" s="750"/>
      <c r="DN166" s="750"/>
      <c r="DO166" s="750"/>
      <c r="DP166" s="750"/>
      <c r="DQ166" s="750"/>
      <c r="DR166" s="750"/>
      <c r="DS166" s="750"/>
      <c r="DT166" s="750"/>
      <c r="DU166" s="750"/>
      <c r="DV166" s="750"/>
      <c r="DW166" s="750"/>
    </row>
    <row r="167" spans="1:127">
      <c r="A167" s="752"/>
      <c r="B167" s="752"/>
      <c r="C167" s="791"/>
      <c r="D167" s="750"/>
      <c r="E167" s="752"/>
      <c r="F167" s="792"/>
      <c r="G167" s="750"/>
      <c r="H167" s="792"/>
      <c r="I167" s="750"/>
      <c r="J167" s="750"/>
      <c r="K167" s="752"/>
      <c r="L167" s="752"/>
      <c r="M167" s="750"/>
      <c r="O167" s="750"/>
      <c r="P167" s="750"/>
      <c r="Q167" s="750"/>
      <c r="R167" s="750"/>
      <c r="S167" s="752"/>
      <c r="T167" s="752"/>
      <c r="U167" s="750"/>
      <c r="V167" s="750"/>
      <c r="W167" s="750"/>
      <c r="X167" s="750"/>
      <c r="Y167" s="750"/>
      <c r="Z167" s="791"/>
      <c r="AA167" s="791"/>
      <c r="AB167" s="750"/>
      <c r="AC167" s="752"/>
      <c r="AD167" s="752"/>
      <c r="AE167" s="752"/>
      <c r="AF167" s="750"/>
      <c r="AG167" s="750"/>
      <c r="AH167" s="750"/>
      <c r="AI167" s="750"/>
      <c r="AJ167" s="750"/>
      <c r="AK167" s="750"/>
      <c r="AL167" s="750"/>
      <c r="AM167" s="752"/>
      <c r="AN167" s="752"/>
      <c r="AO167" s="792"/>
      <c r="AP167" s="752"/>
      <c r="AQ167" s="752"/>
      <c r="AR167" s="750"/>
      <c r="AS167" s="750"/>
      <c r="AT167" s="750"/>
      <c r="AU167" s="752"/>
      <c r="AV167" s="752"/>
      <c r="AW167" s="750"/>
      <c r="AX167" s="750"/>
      <c r="AY167" s="750"/>
      <c r="AZ167" s="750"/>
      <c r="BA167" s="792"/>
      <c r="BB167" s="750"/>
      <c r="BC167" s="750"/>
      <c r="BD167" s="750"/>
      <c r="BE167" s="750"/>
      <c r="BF167" s="750"/>
      <c r="BG167" s="750"/>
      <c r="BH167" s="750"/>
      <c r="BI167" s="750"/>
      <c r="BJ167" s="750"/>
      <c r="BK167" s="750"/>
      <c r="BL167" s="750"/>
      <c r="BM167" s="750"/>
      <c r="BN167" s="750"/>
      <c r="BO167" s="750"/>
      <c r="BP167" s="750"/>
      <c r="BQ167" s="750"/>
      <c r="BR167" s="750"/>
      <c r="BS167" s="750"/>
      <c r="BT167" s="750"/>
      <c r="BU167" s="750"/>
      <c r="BV167" s="750"/>
      <c r="BW167" s="750"/>
      <c r="BX167" s="750"/>
      <c r="BY167" s="750"/>
      <c r="BZ167" s="750"/>
      <c r="CA167" s="750"/>
      <c r="CB167" s="750"/>
      <c r="CC167" s="750"/>
      <c r="CD167" s="750"/>
      <c r="CE167" s="750"/>
      <c r="CF167" s="750"/>
      <c r="CG167" s="750"/>
      <c r="CH167" s="750"/>
      <c r="CI167" s="750"/>
      <c r="CJ167" s="750"/>
      <c r="CK167" s="750"/>
      <c r="CL167" s="750"/>
      <c r="CM167" s="750"/>
      <c r="CN167" s="750"/>
      <c r="CO167" s="750"/>
      <c r="CP167" s="750"/>
      <c r="CQ167" s="750"/>
      <c r="CR167" s="750"/>
      <c r="CS167" s="750"/>
      <c r="CT167" s="750"/>
      <c r="CU167" s="750"/>
      <c r="CV167" s="750"/>
      <c r="CW167" s="750"/>
      <c r="CX167" s="750"/>
      <c r="CY167" s="750"/>
      <c r="CZ167" s="750"/>
      <c r="DA167" s="750"/>
      <c r="DB167" s="750"/>
      <c r="DC167" s="750"/>
      <c r="DD167" s="750"/>
      <c r="DE167" s="750"/>
      <c r="DF167" s="750"/>
      <c r="DG167" s="750"/>
      <c r="DH167" s="750"/>
      <c r="DI167" s="750"/>
      <c r="DJ167" s="750"/>
      <c r="DK167" s="750"/>
      <c r="DL167" s="750"/>
      <c r="DM167" s="750"/>
      <c r="DN167" s="750"/>
      <c r="DO167" s="750"/>
      <c r="DP167" s="750"/>
      <c r="DQ167" s="750"/>
      <c r="DR167" s="750"/>
      <c r="DS167" s="750"/>
      <c r="DT167" s="750"/>
      <c r="DU167" s="750"/>
      <c r="DV167" s="750"/>
      <c r="DW167" s="750"/>
    </row>
    <row r="168" spans="1:127">
      <c r="A168" s="752"/>
      <c r="B168" s="752"/>
      <c r="C168" s="791"/>
      <c r="D168" s="750"/>
      <c r="E168" s="752"/>
      <c r="F168" s="792"/>
      <c r="G168" s="750"/>
      <c r="H168" s="792"/>
      <c r="I168" s="750"/>
      <c r="J168" s="750"/>
      <c r="K168" s="752"/>
      <c r="L168" s="752"/>
      <c r="M168" s="750"/>
      <c r="O168" s="750"/>
      <c r="P168" s="750"/>
      <c r="Q168" s="750"/>
      <c r="R168" s="750"/>
      <c r="S168" s="752"/>
      <c r="T168" s="752"/>
      <c r="U168" s="750"/>
      <c r="V168" s="750"/>
      <c r="W168" s="750"/>
      <c r="X168" s="750"/>
      <c r="Y168" s="750"/>
      <c r="Z168" s="791"/>
      <c r="AA168" s="791"/>
      <c r="AB168" s="750"/>
      <c r="AC168" s="752"/>
      <c r="AD168" s="752"/>
      <c r="AE168" s="752"/>
      <c r="AF168" s="750"/>
      <c r="AG168" s="750"/>
      <c r="AH168" s="750"/>
      <c r="AI168" s="750"/>
      <c r="AJ168" s="750"/>
      <c r="AK168" s="750"/>
      <c r="AL168" s="750"/>
      <c r="AM168" s="752"/>
      <c r="AN168" s="752"/>
      <c r="AO168" s="792"/>
      <c r="AP168" s="752"/>
      <c r="AQ168" s="752"/>
      <c r="AR168" s="750"/>
      <c r="AS168" s="750"/>
      <c r="AT168" s="750"/>
      <c r="AU168" s="752"/>
      <c r="AV168" s="752"/>
      <c r="AW168" s="750"/>
      <c r="AX168" s="750"/>
      <c r="AY168" s="750"/>
      <c r="AZ168" s="750"/>
      <c r="BA168" s="792"/>
      <c r="BB168" s="750"/>
      <c r="BC168" s="750"/>
      <c r="BD168" s="750"/>
      <c r="BE168" s="750"/>
      <c r="BF168" s="750"/>
      <c r="BG168" s="750"/>
      <c r="BH168" s="750"/>
      <c r="BI168" s="750"/>
      <c r="BJ168" s="750"/>
      <c r="BK168" s="750"/>
      <c r="BL168" s="750"/>
      <c r="BM168" s="750"/>
      <c r="BN168" s="750"/>
      <c r="BO168" s="750"/>
      <c r="BP168" s="750"/>
      <c r="BQ168" s="750"/>
      <c r="BR168" s="750"/>
      <c r="BS168" s="750"/>
      <c r="BT168" s="750"/>
      <c r="BU168" s="750"/>
      <c r="BV168" s="750"/>
      <c r="BW168" s="750"/>
      <c r="BX168" s="750"/>
      <c r="BY168" s="750"/>
      <c r="BZ168" s="750"/>
      <c r="CA168" s="750"/>
      <c r="CB168" s="750"/>
      <c r="CC168" s="750"/>
      <c r="CD168" s="750"/>
      <c r="CE168" s="750"/>
      <c r="CF168" s="750"/>
      <c r="CG168" s="750"/>
      <c r="CH168" s="750"/>
      <c r="CI168" s="750"/>
      <c r="CJ168" s="750"/>
      <c r="CK168" s="750"/>
      <c r="CL168" s="750"/>
      <c r="CM168" s="750"/>
      <c r="CN168" s="750"/>
      <c r="CO168" s="750"/>
      <c r="CP168" s="750"/>
      <c r="CQ168" s="750"/>
      <c r="CR168" s="750"/>
      <c r="CS168" s="750"/>
      <c r="CT168" s="750"/>
      <c r="CU168" s="750"/>
      <c r="CV168" s="750"/>
      <c r="CW168" s="750"/>
      <c r="CX168" s="750"/>
      <c r="CY168" s="750"/>
      <c r="CZ168" s="750"/>
      <c r="DA168" s="750"/>
      <c r="DB168" s="750"/>
      <c r="DC168" s="750"/>
      <c r="DD168" s="750"/>
      <c r="DE168" s="750"/>
      <c r="DF168" s="750"/>
      <c r="DG168" s="750"/>
      <c r="DH168" s="750"/>
      <c r="DI168" s="750"/>
      <c r="DJ168" s="750"/>
      <c r="DK168" s="750"/>
      <c r="DL168" s="750"/>
      <c r="DM168" s="750"/>
      <c r="DN168" s="750"/>
      <c r="DO168" s="750"/>
      <c r="DP168" s="750"/>
      <c r="DQ168" s="750"/>
      <c r="DR168" s="750"/>
      <c r="DS168" s="750"/>
      <c r="DT168" s="750"/>
      <c r="DU168" s="750"/>
      <c r="DV168" s="750"/>
      <c r="DW168" s="750"/>
    </row>
    <row r="169" spans="1:127">
      <c r="A169" s="752"/>
      <c r="B169" s="752"/>
      <c r="C169" s="791"/>
      <c r="D169" s="750"/>
      <c r="E169" s="752"/>
      <c r="F169" s="792"/>
      <c r="G169" s="750"/>
      <c r="H169" s="792"/>
      <c r="I169" s="750"/>
      <c r="J169" s="750"/>
      <c r="K169" s="752"/>
      <c r="L169" s="752"/>
      <c r="M169" s="750"/>
      <c r="O169" s="750"/>
      <c r="P169" s="750"/>
      <c r="Q169" s="750"/>
      <c r="R169" s="750"/>
      <c r="S169" s="752"/>
      <c r="T169" s="752"/>
      <c r="U169" s="750"/>
      <c r="V169" s="750"/>
      <c r="W169" s="750"/>
      <c r="X169" s="750"/>
      <c r="Y169" s="750"/>
      <c r="Z169" s="791"/>
      <c r="AA169" s="791"/>
      <c r="AB169" s="750"/>
      <c r="AC169" s="752"/>
      <c r="AD169" s="752"/>
      <c r="AE169" s="752"/>
      <c r="AF169" s="750"/>
      <c r="AG169" s="750"/>
      <c r="AH169" s="750"/>
      <c r="AI169" s="750"/>
      <c r="AJ169" s="750"/>
      <c r="AK169" s="750"/>
      <c r="AL169" s="750"/>
      <c r="AM169" s="752"/>
      <c r="AN169" s="752"/>
      <c r="AO169" s="792"/>
      <c r="AP169" s="752"/>
      <c r="AQ169" s="752"/>
      <c r="AR169" s="750"/>
      <c r="AS169" s="750"/>
      <c r="AT169" s="750"/>
      <c r="AU169" s="752"/>
      <c r="AV169" s="752"/>
      <c r="AW169" s="750"/>
      <c r="AX169" s="750"/>
      <c r="AY169" s="750"/>
      <c r="AZ169" s="750"/>
      <c r="BA169" s="792"/>
      <c r="BB169" s="750"/>
      <c r="BC169" s="750"/>
      <c r="BD169" s="750"/>
      <c r="BE169" s="750"/>
      <c r="BF169" s="750"/>
      <c r="BG169" s="750"/>
      <c r="BH169" s="750"/>
      <c r="BI169" s="750"/>
      <c r="BJ169" s="750"/>
      <c r="BK169" s="750"/>
      <c r="BL169" s="750"/>
      <c r="BM169" s="750"/>
      <c r="BN169" s="750"/>
      <c r="BO169" s="750"/>
      <c r="BP169" s="750"/>
      <c r="BQ169" s="750"/>
      <c r="BR169" s="750"/>
      <c r="BS169" s="750"/>
      <c r="BT169" s="750"/>
      <c r="BU169" s="750"/>
      <c r="BV169" s="750"/>
      <c r="BW169" s="750"/>
      <c r="BX169" s="750"/>
      <c r="BY169" s="750"/>
      <c r="BZ169" s="750"/>
      <c r="CA169" s="750"/>
      <c r="CB169" s="750"/>
      <c r="CC169" s="750"/>
      <c r="CD169" s="750"/>
      <c r="CE169" s="750"/>
      <c r="CF169" s="750"/>
      <c r="CG169" s="750"/>
      <c r="CH169" s="750"/>
      <c r="CI169" s="750"/>
      <c r="CJ169" s="750"/>
      <c r="CK169" s="750"/>
      <c r="CL169" s="750"/>
      <c r="CM169" s="750"/>
      <c r="CN169" s="750"/>
      <c r="CO169" s="750"/>
      <c r="CP169" s="750"/>
      <c r="CQ169" s="750"/>
      <c r="CR169" s="750"/>
      <c r="CS169" s="750"/>
      <c r="CT169" s="750"/>
      <c r="CU169" s="750"/>
      <c r="CV169" s="750"/>
      <c r="CW169" s="750"/>
      <c r="CX169" s="750"/>
      <c r="CY169" s="750"/>
      <c r="CZ169" s="750"/>
      <c r="DA169" s="750"/>
      <c r="DB169" s="750"/>
      <c r="DC169" s="750"/>
      <c r="DD169" s="750"/>
      <c r="DE169" s="750"/>
      <c r="DF169" s="750"/>
      <c r="DG169" s="750"/>
      <c r="DH169" s="750"/>
      <c r="DI169" s="750"/>
      <c r="DJ169" s="750"/>
      <c r="DK169" s="750"/>
      <c r="DL169" s="750"/>
      <c r="DM169" s="750"/>
      <c r="DN169" s="750"/>
      <c r="DO169" s="750"/>
      <c r="DP169" s="750"/>
      <c r="DQ169" s="750"/>
      <c r="DR169" s="750"/>
      <c r="DS169" s="750"/>
      <c r="DT169" s="750"/>
      <c r="DU169" s="750"/>
      <c r="DV169" s="750"/>
      <c r="DW169" s="750"/>
    </row>
    <row r="170" spans="1:127">
      <c r="A170" s="752"/>
      <c r="B170" s="752"/>
      <c r="C170" s="791"/>
      <c r="D170" s="750"/>
      <c r="E170" s="752"/>
      <c r="F170" s="792"/>
      <c r="G170" s="750"/>
      <c r="H170" s="792"/>
      <c r="I170" s="750"/>
      <c r="J170" s="750"/>
      <c r="K170" s="752"/>
      <c r="L170" s="752"/>
      <c r="M170" s="750"/>
      <c r="O170" s="750"/>
      <c r="P170" s="750"/>
      <c r="Q170" s="750"/>
      <c r="R170" s="750"/>
      <c r="S170" s="752"/>
      <c r="T170" s="752"/>
      <c r="U170" s="750"/>
      <c r="V170" s="750"/>
      <c r="W170" s="750"/>
      <c r="X170" s="750"/>
      <c r="Y170" s="750"/>
      <c r="Z170" s="791"/>
      <c r="AA170" s="791"/>
      <c r="AB170" s="750"/>
      <c r="AC170" s="752"/>
      <c r="AD170" s="752"/>
      <c r="AE170" s="752"/>
      <c r="AF170" s="750"/>
      <c r="AG170" s="750"/>
      <c r="AH170" s="750"/>
      <c r="AI170" s="750"/>
      <c r="AJ170" s="750"/>
      <c r="AK170" s="750"/>
      <c r="AL170" s="750"/>
      <c r="AM170" s="752"/>
      <c r="AN170" s="752"/>
      <c r="AO170" s="792"/>
      <c r="AP170" s="752"/>
      <c r="AQ170" s="752"/>
      <c r="AR170" s="750"/>
      <c r="AS170" s="750"/>
      <c r="AT170" s="750"/>
      <c r="AU170" s="752"/>
      <c r="AV170" s="752"/>
      <c r="AW170" s="750"/>
      <c r="AX170" s="750"/>
      <c r="AY170" s="750"/>
      <c r="AZ170" s="750"/>
      <c r="BA170" s="792"/>
      <c r="BB170" s="750"/>
      <c r="BC170" s="750"/>
      <c r="BD170" s="750"/>
      <c r="BE170" s="750"/>
      <c r="BF170" s="750"/>
      <c r="BG170" s="750"/>
      <c r="BH170" s="750"/>
      <c r="BI170" s="750"/>
      <c r="BJ170" s="750"/>
      <c r="BK170" s="750"/>
      <c r="BL170" s="750"/>
      <c r="BM170" s="750"/>
      <c r="BN170" s="750"/>
      <c r="BO170" s="750"/>
      <c r="BP170" s="750"/>
      <c r="BQ170" s="750"/>
      <c r="BR170" s="750"/>
      <c r="BS170" s="750"/>
      <c r="BT170" s="750"/>
      <c r="BU170" s="750"/>
      <c r="BV170" s="750"/>
      <c r="BW170" s="750"/>
      <c r="BX170" s="750"/>
      <c r="BY170" s="750"/>
      <c r="BZ170" s="750"/>
      <c r="CA170" s="750"/>
      <c r="CB170" s="750"/>
      <c r="CC170" s="750"/>
      <c r="CD170" s="750"/>
      <c r="CE170" s="750"/>
      <c r="CF170" s="750"/>
      <c r="CG170" s="750"/>
      <c r="CH170" s="750"/>
      <c r="CI170" s="750"/>
      <c r="CJ170" s="750"/>
      <c r="CK170" s="750"/>
      <c r="CL170" s="750"/>
      <c r="CM170" s="750"/>
      <c r="CN170" s="750"/>
      <c r="CO170" s="750"/>
      <c r="CP170" s="750"/>
      <c r="CQ170" s="750"/>
      <c r="CR170" s="750"/>
      <c r="CS170" s="750"/>
      <c r="CT170" s="750"/>
      <c r="CU170" s="750"/>
      <c r="CV170" s="750"/>
      <c r="CW170" s="750"/>
      <c r="CX170" s="750"/>
      <c r="CY170" s="750"/>
      <c r="CZ170" s="750"/>
      <c r="DA170" s="750"/>
      <c r="DB170" s="750"/>
      <c r="DC170" s="750"/>
      <c r="DD170" s="750"/>
      <c r="DE170" s="750"/>
      <c r="DF170" s="750"/>
      <c r="DG170" s="750"/>
      <c r="DH170" s="750"/>
      <c r="DI170" s="750"/>
      <c r="DJ170" s="750"/>
      <c r="DK170" s="750"/>
      <c r="DL170" s="750"/>
      <c r="DM170" s="750"/>
      <c r="DN170" s="750"/>
      <c r="DO170" s="750"/>
      <c r="DP170" s="750"/>
      <c r="DQ170" s="750"/>
      <c r="DR170" s="750"/>
      <c r="DS170" s="750"/>
      <c r="DT170" s="750"/>
      <c r="DU170" s="750"/>
      <c r="DV170" s="750"/>
      <c r="DW170" s="750"/>
    </row>
    <row r="171" spans="1:127">
      <c r="A171" s="752"/>
      <c r="B171" s="752"/>
      <c r="C171" s="791"/>
      <c r="D171" s="750"/>
      <c r="E171" s="752"/>
      <c r="F171" s="792"/>
      <c r="G171" s="750"/>
      <c r="H171" s="792"/>
      <c r="I171" s="750"/>
      <c r="J171" s="750"/>
      <c r="K171" s="752"/>
      <c r="L171" s="752"/>
      <c r="M171" s="750"/>
      <c r="O171" s="750"/>
      <c r="P171" s="750"/>
      <c r="Q171" s="750"/>
      <c r="R171" s="750"/>
      <c r="S171" s="752"/>
      <c r="T171" s="752"/>
      <c r="U171" s="750"/>
      <c r="V171" s="750"/>
      <c r="W171" s="750"/>
      <c r="Y171" s="750"/>
      <c r="Z171" s="791"/>
      <c r="AA171" s="791"/>
      <c r="AB171" s="750"/>
      <c r="AC171" s="752"/>
      <c r="AD171" s="752"/>
      <c r="AE171" s="752"/>
      <c r="AF171" s="748"/>
      <c r="AG171" s="750"/>
      <c r="AH171" s="750"/>
      <c r="AI171" s="750"/>
      <c r="AJ171" s="750"/>
      <c r="AK171" s="750"/>
      <c r="AL171" s="748"/>
      <c r="AM171" s="752"/>
      <c r="AN171" s="752"/>
      <c r="AO171" s="792"/>
      <c r="AP171" s="752"/>
      <c r="AQ171" s="752"/>
      <c r="AR171" s="748"/>
      <c r="AS171" s="750"/>
      <c r="AT171" s="748"/>
      <c r="AU171" s="752"/>
      <c r="AV171" s="752"/>
      <c r="AW171" s="750"/>
      <c r="AX171" s="750"/>
      <c r="AY171" s="750"/>
      <c r="AZ171" s="750"/>
      <c r="BA171" s="792"/>
      <c r="BB171" s="750"/>
      <c r="BC171" s="750"/>
      <c r="BD171" s="750"/>
      <c r="BE171" s="750"/>
      <c r="BF171" s="750"/>
      <c r="BG171" s="750"/>
      <c r="BH171" s="750"/>
      <c r="BI171" s="750"/>
      <c r="BJ171" s="750"/>
      <c r="BK171" s="750"/>
      <c r="BL171" s="750"/>
      <c r="BM171" s="750"/>
      <c r="BN171" s="750"/>
      <c r="BO171" s="750"/>
      <c r="BP171" s="750"/>
      <c r="BQ171" s="750"/>
      <c r="BR171" s="750"/>
      <c r="BS171" s="750"/>
      <c r="BT171" s="750"/>
      <c r="BU171" s="750"/>
      <c r="BV171" s="750"/>
      <c r="BW171" s="750"/>
      <c r="BX171" s="750"/>
      <c r="BY171" s="750"/>
      <c r="BZ171" s="750"/>
      <c r="CA171" s="750"/>
      <c r="CB171" s="750"/>
      <c r="CC171" s="750"/>
      <c r="CD171" s="750"/>
      <c r="CE171" s="750"/>
      <c r="CF171" s="750"/>
      <c r="CG171" s="750"/>
      <c r="CH171" s="750"/>
      <c r="CI171" s="750"/>
      <c r="CJ171" s="750"/>
      <c r="CK171" s="750"/>
      <c r="CL171" s="750"/>
      <c r="CM171" s="750"/>
      <c r="CN171" s="750"/>
      <c r="CO171" s="750"/>
      <c r="CP171" s="750"/>
      <c r="CQ171" s="750"/>
      <c r="CR171" s="750"/>
      <c r="CS171" s="750"/>
      <c r="CT171" s="750"/>
      <c r="CU171" s="750"/>
      <c r="CV171" s="750"/>
      <c r="CW171" s="750"/>
      <c r="CX171" s="750"/>
      <c r="CY171" s="750"/>
      <c r="CZ171" s="750"/>
      <c r="DA171" s="750"/>
      <c r="DB171" s="750"/>
      <c r="DC171" s="750"/>
      <c r="DD171" s="750"/>
      <c r="DE171" s="750"/>
      <c r="DF171" s="750"/>
      <c r="DG171" s="750"/>
      <c r="DH171" s="750"/>
      <c r="DI171" s="750"/>
      <c r="DJ171" s="750"/>
      <c r="DK171" s="750"/>
      <c r="DL171" s="750"/>
      <c r="DM171" s="750"/>
      <c r="DN171" s="750"/>
      <c r="DO171" s="750"/>
      <c r="DP171" s="750"/>
      <c r="DQ171" s="750"/>
      <c r="DR171" s="750"/>
      <c r="DS171" s="750"/>
      <c r="DT171" s="750"/>
      <c r="DU171" s="750"/>
      <c r="DV171" s="750"/>
      <c r="DW171" s="750"/>
    </row>
    <row r="172" spans="1:127">
      <c r="A172" s="752"/>
      <c r="B172" s="752"/>
      <c r="C172" s="791"/>
      <c r="D172" s="750"/>
      <c r="E172" s="752"/>
      <c r="F172" s="792"/>
      <c r="G172" s="750"/>
      <c r="H172" s="792"/>
      <c r="I172" s="750"/>
      <c r="J172" s="750"/>
      <c r="K172" s="752"/>
      <c r="L172" s="752"/>
      <c r="M172" s="750"/>
      <c r="O172" s="750"/>
      <c r="P172" s="750"/>
      <c r="Q172" s="750"/>
      <c r="R172" s="750"/>
      <c r="S172" s="752"/>
      <c r="T172" s="752"/>
      <c r="U172" s="750"/>
      <c r="V172" s="750"/>
      <c r="W172" s="750"/>
      <c r="Y172" s="750"/>
      <c r="Z172" s="791"/>
      <c r="AA172" s="791"/>
      <c r="AB172" s="750"/>
      <c r="AC172" s="752"/>
      <c r="AD172" s="752"/>
      <c r="AE172" s="752"/>
      <c r="AF172" s="748"/>
      <c r="AG172" s="750"/>
      <c r="AH172" s="750"/>
      <c r="AI172" s="750"/>
      <c r="AJ172" s="750"/>
      <c r="AK172" s="750"/>
      <c r="AL172" s="748"/>
      <c r="AM172" s="752"/>
      <c r="AN172" s="752"/>
      <c r="AO172" s="792"/>
      <c r="AP172" s="752"/>
      <c r="AQ172" s="752"/>
      <c r="AR172" s="748"/>
      <c r="AS172" s="750"/>
      <c r="AT172" s="23"/>
      <c r="AU172" s="752"/>
      <c r="AV172" s="752"/>
      <c r="AW172" s="750"/>
      <c r="AX172" s="750"/>
      <c r="AY172" s="750"/>
      <c r="AZ172" s="750"/>
      <c r="BA172" s="792"/>
      <c r="BB172" s="750"/>
      <c r="BC172" s="750"/>
      <c r="BD172" s="750"/>
      <c r="BE172" s="750"/>
      <c r="BF172" s="750"/>
      <c r="BG172" s="750"/>
      <c r="BH172" s="750"/>
      <c r="BI172" s="750"/>
      <c r="BJ172" s="750"/>
      <c r="BK172" s="750"/>
      <c r="BL172" s="750"/>
      <c r="BM172" s="750"/>
      <c r="BN172" s="750"/>
      <c r="BO172" s="750"/>
      <c r="BP172" s="750"/>
      <c r="BQ172" s="750"/>
      <c r="BR172" s="750"/>
      <c r="BS172" s="750"/>
      <c r="BT172" s="750"/>
      <c r="BU172" s="750"/>
      <c r="BV172" s="750"/>
      <c r="BW172" s="750"/>
      <c r="BX172" s="750"/>
      <c r="BY172" s="750"/>
      <c r="BZ172" s="750"/>
      <c r="CA172" s="750"/>
      <c r="CB172" s="750"/>
      <c r="CC172" s="750"/>
      <c r="CD172" s="750"/>
      <c r="CE172" s="750"/>
      <c r="CF172" s="750"/>
      <c r="CG172" s="750"/>
      <c r="CH172" s="750"/>
      <c r="CI172" s="750"/>
      <c r="CJ172" s="750"/>
      <c r="CK172" s="750"/>
      <c r="CL172" s="750"/>
      <c r="CM172" s="750"/>
      <c r="CN172" s="750"/>
      <c r="CO172" s="750"/>
      <c r="CP172" s="750"/>
      <c r="CQ172" s="750"/>
      <c r="CR172" s="750"/>
      <c r="CS172" s="750"/>
      <c r="CT172" s="750"/>
      <c r="CU172" s="750"/>
      <c r="CV172" s="750"/>
      <c r="CW172" s="750"/>
      <c r="CX172" s="750"/>
      <c r="CY172" s="750"/>
      <c r="CZ172" s="750"/>
      <c r="DA172" s="750"/>
      <c r="DB172" s="750"/>
      <c r="DC172" s="750"/>
      <c r="DD172" s="750"/>
      <c r="DE172" s="750"/>
      <c r="DF172" s="750"/>
      <c r="DG172" s="750"/>
      <c r="DH172" s="750"/>
      <c r="DI172" s="750"/>
      <c r="DJ172" s="750"/>
      <c r="DK172" s="750"/>
      <c r="DL172" s="750"/>
      <c r="DM172" s="750"/>
      <c r="DN172" s="750"/>
      <c r="DO172" s="750"/>
      <c r="DP172" s="750"/>
      <c r="DQ172" s="750"/>
      <c r="DR172" s="750"/>
      <c r="DS172" s="750"/>
      <c r="DT172" s="750"/>
      <c r="DU172" s="750"/>
      <c r="DV172" s="750"/>
      <c r="DW172" s="750"/>
    </row>
    <row r="173" spans="1:127">
      <c r="A173" s="752"/>
      <c r="B173" s="752"/>
      <c r="C173" s="791"/>
      <c r="D173" s="750"/>
      <c r="E173" s="752"/>
      <c r="F173" s="792"/>
      <c r="G173" s="750"/>
      <c r="H173" s="792"/>
      <c r="I173" s="750"/>
      <c r="J173" s="750"/>
      <c r="K173" s="752"/>
      <c r="L173" s="752"/>
      <c r="M173" s="750"/>
      <c r="O173" s="750"/>
      <c r="P173" s="750"/>
      <c r="Q173" s="750"/>
      <c r="R173" s="750"/>
      <c r="S173" s="752"/>
      <c r="T173" s="752"/>
      <c r="U173" s="750"/>
      <c r="V173" s="750"/>
      <c r="W173" s="750"/>
      <c r="Y173" s="750"/>
      <c r="Z173" s="791"/>
      <c r="AA173" s="791"/>
      <c r="AB173" s="750"/>
      <c r="AC173" s="752"/>
      <c r="AD173" s="752"/>
      <c r="AE173" s="752"/>
      <c r="AF173" s="748"/>
      <c r="AG173" s="750"/>
      <c r="AH173" s="750"/>
      <c r="AI173" s="750"/>
      <c r="AJ173" s="750"/>
      <c r="AK173" s="750"/>
      <c r="AL173" s="748"/>
      <c r="AM173" s="752"/>
      <c r="AN173" s="752"/>
      <c r="AO173" s="792"/>
      <c r="AP173" s="752"/>
      <c r="AQ173" s="752"/>
      <c r="AR173" s="748"/>
      <c r="AS173" s="750"/>
      <c r="AT173" s="23"/>
      <c r="AU173" s="752"/>
      <c r="AV173" s="752"/>
      <c r="AW173" s="750"/>
      <c r="AX173" s="750"/>
      <c r="AY173" s="750"/>
      <c r="AZ173" s="750"/>
      <c r="BA173" s="792"/>
      <c r="BB173" s="750"/>
      <c r="BC173" s="750"/>
      <c r="BD173" s="750"/>
      <c r="BE173" s="750"/>
      <c r="BF173" s="750"/>
      <c r="BG173" s="750"/>
      <c r="BH173" s="750"/>
      <c r="BI173" s="750"/>
      <c r="BJ173" s="750"/>
      <c r="BK173" s="750"/>
      <c r="BL173" s="750"/>
      <c r="BM173" s="750"/>
      <c r="BN173" s="750"/>
      <c r="BO173" s="750"/>
      <c r="BP173" s="750"/>
      <c r="BQ173" s="750"/>
      <c r="BR173" s="750"/>
      <c r="BS173" s="750"/>
      <c r="BT173" s="750"/>
      <c r="BU173" s="750"/>
      <c r="BV173" s="750"/>
      <c r="BW173" s="750"/>
      <c r="BX173" s="750"/>
      <c r="BY173" s="750"/>
      <c r="BZ173" s="750"/>
      <c r="CA173" s="750"/>
      <c r="CB173" s="750"/>
      <c r="CC173" s="750"/>
      <c r="CD173" s="750"/>
      <c r="CE173" s="750"/>
      <c r="CF173" s="750"/>
      <c r="CG173" s="750"/>
      <c r="CH173" s="750"/>
      <c r="CI173" s="750"/>
      <c r="CJ173" s="750"/>
      <c r="CK173" s="750"/>
      <c r="CL173" s="750"/>
      <c r="CM173" s="750"/>
      <c r="CN173" s="750"/>
      <c r="CO173" s="750"/>
      <c r="CP173" s="750"/>
      <c r="CQ173" s="750"/>
      <c r="CR173" s="750"/>
      <c r="CS173" s="750"/>
      <c r="CT173" s="750"/>
      <c r="CU173" s="750"/>
      <c r="CV173" s="750"/>
      <c r="CW173" s="750"/>
      <c r="CX173" s="750"/>
      <c r="CY173" s="750"/>
      <c r="CZ173" s="750"/>
      <c r="DA173" s="750"/>
      <c r="DB173" s="750"/>
      <c r="DC173" s="750"/>
      <c r="DD173" s="750"/>
      <c r="DE173" s="750"/>
      <c r="DF173" s="750"/>
      <c r="DG173" s="750"/>
      <c r="DH173" s="750"/>
      <c r="DI173" s="750"/>
      <c r="DJ173" s="750"/>
      <c r="DK173" s="750"/>
      <c r="DL173" s="750"/>
      <c r="DM173" s="750"/>
      <c r="DN173" s="750"/>
      <c r="DO173" s="750"/>
      <c r="DP173" s="750"/>
      <c r="DQ173" s="750"/>
      <c r="DR173" s="750"/>
      <c r="DS173" s="750"/>
      <c r="DT173" s="750"/>
      <c r="DU173" s="750"/>
      <c r="DV173" s="750"/>
      <c r="DW173" s="750"/>
    </row>
    <row r="174" spans="1:127">
      <c r="A174" s="752"/>
      <c r="B174" s="752"/>
      <c r="C174" s="791"/>
      <c r="D174" s="750"/>
      <c r="E174" s="752"/>
      <c r="F174" s="792"/>
      <c r="G174" s="750"/>
      <c r="H174" s="792"/>
      <c r="I174" s="750"/>
      <c r="J174" s="750"/>
      <c r="K174" s="752"/>
      <c r="L174" s="752"/>
      <c r="M174" s="750"/>
      <c r="O174" s="750"/>
      <c r="P174" s="750"/>
      <c r="Q174" s="750"/>
      <c r="R174" s="750"/>
      <c r="S174" s="752"/>
      <c r="T174" s="752"/>
      <c r="U174" s="750"/>
      <c r="V174" s="750"/>
      <c r="W174" s="750"/>
      <c r="Y174" s="750"/>
      <c r="Z174" s="791"/>
      <c r="AA174" s="791"/>
      <c r="AB174" s="750"/>
      <c r="AC174" s="752"/>
      <c r="AD174" s="752"/>
      <c r="AE174" s="752"/>
      <c r="AF174" s="748"/>
      <c r="AG174" s="750"/>
      <c r="AH174" s="750"/>
      <c r="AI174" s="750"/>
      <c r="AJ174" s="750"/>
      <c r="AK174" s="750"/>
      <c r="AL174" s="748"/>
      <c r="AM174" s="752"/>
      <c r="AN174" s="752"/>
      <c r="AO174" s="792"/>
      <c r="AP174" s="752"/>
      <c r="AQ174" s="752"/>
      <c r="AR174" s="748"/>
      <c r="AS174" s="750"/>
      <c r="AT174" s="23"/>
      <c r="AU174" s="752"/>
      <c r="AV174" s="752"/>
      <c r="AW174" s="750"/>
      <c r="AX174" s="750"/>
      <c r="AY174" s="750"/>
      <c r="AZ174" s="750"/>
      <c r="BA174" s="792"/>
      <c r="BB174" s="750"/>
      <c r="BC174" s="750"/>
      <c r="BD174" s="750"/>
      <c r="BE174" s="750"/>
      <c r="BF174" s="750"/>
      <c r="BG174" s="750"/>
      <c r="BH174" s="750"/>
      <c r="BI174" s="750"/>
      <c r="BJ174" s="750"/>
      <c r="BK174" s="750"/>
      <c r="BL174" s="750"/>
      <c r="BM174" s="750"/>
      <c r="BN174" s="750"/>
      <c r="BO174" s="750"/>
      <c r="BP174" s="750"/>
      <c r="BQ174" s="750"/>
      <c r="BR174" s="750"/>
      <c r="BS174" s="750"/>
      <c r="BT174" s="750"/>
      <c r="BU174" s="750"/>
      <c r="BV174" s="750"/>
      <c r="BW174" s="750"/>
      <c r="BX174" s="750"/>
      <c r="BY174" s="750"/>
      <c r="BZ174" s="750"/>
      <c r="CA174" s="750"/>
      <c r="CB174" s="750"/>
      <c r="CC174" s="750"/>
      <c r="CD174" s="750"/>
      <c r="CE174" s="750"/>
      <c r="CF174" s="750"/>
      <c r="CG174" s="750"/>
      <c r="CH174" s="750"/>
      <c r="CI174" s="750"/>
      <c r="CJ174" s="750"/>
      <c r="CK174" s="750"/>
      <c r="CL174" s="750"/>
      <c r="CM174" s="750"/>
      <c r="CN174" s="750"/>
      <c r="CO174" s="750"/>
      <c r="CP174" s="750"/>
      <c r="CQ174" s="750"/>
      <c r="CR174" s="750"/>
      <c r="CS174" s="750"/>
      <c r="CT174" s="750"/>
      <c r="CU174" s="750"/>
      <c r="CV174" s="750"/>
      <c r="CW174" s="750"/>
      <c r="CX174" s="750"/>
      <c r="CY174" s="750"/>
      <c r="CZ174" s="750"/>
      <c r="DA174" s="750"/>
      <c r="DB174" s="750"/>
      <c r="DC174" s="750"/>
      <c r="DD174" s="750"/>
      <c r="DE174" s="750"/>
      <c r="DF174" s="750"/>
      <c r="DG174" s="750"/>
      <c r="DH174" s="750"/>
      <c r="DI174" s="750"/>
      <c r="DJ174" s="750"/>
      <c r="DK174" s="750"/>
      <c r="DL174" s="750"/>
      <c r="DM174" s="750"/>
      <c r="DN174" s="750"/>
      <c r="DO174" s="750"/>
      <c r="DP174" s="750"/>
      <c r="DQ174" s="750"/>
      <c r="DR174" s="750"/>
      <c r="DS174" s="750"/>
      <c r="DT174" s="750"/>
      <c r="DU174" s="750"/>
      <c r="DV174" s="750"/>
      <c r="DW174" s="750"/>
    </row>
    <row r="175" spans="1:127">
      <c r="A175" s="752"/>
      <c r="B175" s="752"/>
      <c r="C175" s="791"/>
      <c r="D175" s="750"/>
      <c r="E175" s="752"/>
      <c r="F175" s="792"/>
      <c r="G175" s="750"/>
      <c r="H175" s="792"/>
      <c r="I175" s="750"/>
      <c r="J175" s="750"/>
      <c r="K175" s="752"/>
      <c r="L175" s="752"/>
      <c r="M175" s="750"/>
      <c r="O175" s="750"/>
      <c r="P175" s="750"/>
      <c r="Q175" s="750"/>
      <c r="R175" s="750"/>
      <c r="S175" s="752"/>
      <c r="T175" s="752"/>
      <c r="U175" s="750"/>
      <c r="V175" s="750"/>
      <c r="W175" s="750"/>
      <c r="Y175" s="750"/>
      <c r="Z175" s="791"/>
      <c r="AA175" s="791"/>
      <c r="AB175" s="750"/>
      <c r="AC175" s="752"/>
      <c r="AD175" s="752"/>
      <c r="AE175" s="752"/>
      <c r="AF175" s="748"/>
      <c r="AG175" s="750"/>
      <c r="AH175" s="750"/>
      <c r="AI175" s="750"/>
      <c r="AJ175" s="750"/>
      <c r="AK175" s="750"/>
      <c r="AL175" s="748"/>
      <c r="AM175" s="752"/>
      <c r="AN175" s="752"/>
      <c r="AO175" s="792"/>
      <c r="AP175" s="752"/>
      <c r="AQ175" s="752"/>
      <c r="AR175" s="748"/>
      <c r="AS175" s="750"/>
      <c r="AT175" s="23"/>
      <c r="AU175" s="752"/>
      <c r="AV175" s="752"/>
      <c r="AW175" s="750"/>
      <c r="AX175" s="750"/>
      <c r="AY175" s="750"/>
      <c r="AZ175" s="750"/>
      <c r="BA175" s="792"/>
      <c r="BB175" s="750"/>
      <c r="BC175" s="750"/>
      <c r="BD175" s="750"/>
      <c r="BE175" s="750"/>
      <c r="BF175" s="750"/>
      <c r="BG175" s="750"/>
      <c r="BH175" s="750"/>
      <c r="BI175" s="750"/>
      <c r="BJ175" s="750"/>
      <c r="BK175" s="750"/>
      <c r="BL175" s="750"/>
      <c r="BM175" s="750"/>
      <c r="BN175" s="750"/>
      <c r="BO175" s="750"/>
      <c r="BP175" s="750"/>
      <c r="BQ175" s="750"/>
      <c r="BR175" s="750"/>
      <c r="BS175" s="750"/>
      <c r="BT175" s="750"/>
      <c r="BU175" s="750"/>
      <c r="BV175" s="750"/>
      <c r="BW175" s="750"/>
      <c r="BX175" s="750"/>
      <c r="BY175" s="750"/>
      <c r="BZ175" s="750"/>
      <c r="CA175" s="750"/>
      <c r="CB175" s="750"/>
      <c r="CC175" s="750"/>
      <c r="CD175" s="750"/>
      <c r="CE175" s="750"/>
      <c r="CF175" s="750"/>
      <c r="CG175" s="750"/>
      <c r="CH175" s="750"/>
      <c r="CI175" s="750"/>
      <c r="CJ175" s="750"/>
      <c r="CK175" s="750"/>
      <c r="CL175" s="750"/>
      <c r="CM175" s="750"/>
      <c r="CN175" s="750"/>
      <c r="CO175" s="750"/>
      <c r="CP175" s="750"/>
      <c r="CQ175" s="750"/>
      <c r="CR175" s="750"/>
      <c r="CS175" s="750"/>
      <c r="CT175" s="750"/>
      <c r="CU175" s="750"/>
      <c r="CV175" s="750"/>
      <c r="CW175" s="750"/>
      <c r="CX175" s="750"/>
      <c r="CY175" s="750"/>
      <c r="CZ175" s="750"/>
      <c r="DA175" s="750"/>
      <c r="DB175" s="750"/>
      <c r="DC175" s="750"/>
      <c r="DD175" s="750"/>
      <c r="DE175" s="750"/>
      <c r="DF175" s="750"/>
      <c r="DG175" s="750"/>
      <c r="DH175" s="750"/>
      <c r="DI175" s="750"/>
      <c r="DJ175" s="750"/>
      <c r="DK175" s="750"/>
      <c r="DL175" s="750"/>
      <c r="DM175" s="750"/>
      <c r="DN175" s="750"/>
      <c r="DO175" s="750"/>
      <c r="DP175" s="750"/>
      <c r="DQ175" s="750"/>
      <c r="DR175" s="750"/>
      <c r="DS175" s="750"/>
      <c r="DT175" s="750"/>
      <c r="DU175" s="750"/>
      <c r="DV175" s="750"/>
      <c r="DW175" s="750"/>
    </row>
  </sheetData>
  <sortState xmlns:xlrd2="http://schemas.microsoft.com/office/spreadsheetml/2017/richdata2" ref="A34:DW49">
    <sortCondition ref="AA34:AA49"/>
  </sortState>
  <hyperlinks>
    <hyperlink ref="M63" r:id="rId1" xr:uid="{6FA97FF4-84AD-44D6-BAAC-CC11C2385993}"/>
    <hyperlink ref="M74" r:id="rId2" display="mailto:cliffhowe23@gmail.com" xr:uid="{3EAF17DF-7ABC-4F31-AE49-4172A49CBDB2}"/>
    <hyperlink ref="M62" r:id="rId3" xr:uid="{FB6986DC-DA7C-4482-98F4-4B8E2CEF57EC}"/>
    <hyperlink ref="M37" r:id="rId4" xr:uid="{D9A9F7A8-333A-4773-888D-A241D9A69EB8}"/>
    <hyperlink ref="M40" r:id="rId5" xr:uid="{39ACD241-A8FD-440E-9DCD-512C376C9E3C}"/>
    <hyperlink ref="M45" r:id="rId6" xr:uid="{13D16EDE-83B8-433D-9A9D-049C90335F37}"/>
    <hyperlink ref="M39" r:id="rId7" xr:uid="{546FDA01-2716-445A-835F-1F05235E1800}"/>
    <hyperlink ref="M46" r:id="rId8" xr:uid="{F9A1A44B-4D15-4D8F-BBE8-EEFC07925911}"/>
    <hyperlink ref="M64" r:id="rId9" display="mailto:crossroadsbaseballseries@gmail.com" xr:uid="{E451E76A-072F-4DA6-AE65-B5D623CF7972}"/>
    <hyperlink ref="AO24" r:id="rId10" xr:uid="{073F434E-1BE5-41ED-8ACD-B477993AC974}"/>
    <hyperlink ref="M26" r:id="rId11" display="mailto:bernardo.otero@stjohns.k12.fl.us" xr:uid="{6656131B-82DD-4BD8-A393-498AF44782EE}"/>
    <hyperlink ref="M27" r:id="rId12" display="mailto:bernardo.otero@stjohns.k12.fl.us" xr:uid="{D1ED8477-8318-45B7-97A0-4401899CA84B}"/>
    <hyperlink ref="M75" r:id="rId13" xr:uid="{A20A082D-779B-41A6-919F-675A971644FD}"/>
    <hyperlink ref="AO26" r:id="rId14" display="https://ussoftballacademy.net/summer-softball-camp-in-jacksonville-st-johns/" xr:uid="{5D731B07-8F04-41C0-AED3-C9D5F08601A3}"/>
    <hyperlink ref="AO27" r:id="rId15" display="https://ussoftballacademy.net/summer-softball-camp-in-jacksonville-st-johns/" xr:uid="{B304A804-7435-49D9-A485-80B5F304E97F}"/>
    <hyperlink ref="AO39" r:id="rId16" display="https://ussoftballacademy.net/summer-softball-camp-in-ann-arbor/" xr:uid="{0B715A2A-3E48-4661-BFB8-97348B1AB013}"/>
    <hyperlink ref="AO45" r:id="rId17" display="https://ussoftballacademy.net/summer-softball-camp-in-fort-wayne/" xr:uid="{E4C0B086-0D9C-4BD4-9452-13099D7B4583}"/>
    <hyperlink ref="AO37" r:id="rId18" display="https://ussoftballacademy.net/summer-softball-camp-in-crown-point/" xr:uid="{A1D116FF-5E0D-4D26-9BD9-C818E750FE58}"/>
    <hyperlink ref="AO40" r:id="rId19" display="https://ussoftballacademy.net/summer-softball-camp-in-fishers/" xr:uid="{6D8B25D2-0DFC-4867-8D6C-A20DCF584B07}"/>
    <hyperlink ref="AO64" r:id="rId20" display="https://ussoftballacademy.net/summer-softball-camp-in-norridge/" xr:uid="{8C6C0F05-B3A5-4E5A-958C-1F3C782CE7ED}"/>
    <hyperlink ref="AO46" r:id="rId21" display="https://ussoftballacademy.net/summer-softball-camp-in-westfield/" xr:uid="{D5D8B27F-39D4-4C69-A237-24F8D04D7DE0}"/>
    <hyperlink ref="AO33" r:id="rId22" display="https://ussoftballacademy.net/summer-softball-camp-in-seaford/" xr:uid="{F041B1F8-D422-4792-8E27-AA5D6EBB8DBF}"/>
    <hyperlink ref="M10" r:id="rId23" display="mailto:allaboutsoftball7@gmail.com" xr:uid="{8D83C8DE-E8C6-4707-A378-B17E64B0B206}"/>
    <hyperlink ref="M61" r:id="rId24" xr:uid="{C98FADE9-CFE0-49E2-BA48-82A0BC8DB6EE}"/>
    <hyperlink ref="AO61" r:id="rId25" display="https://ussoftballacademy.net/summer-softball-camp-in-mesquite/" xr:uid="{EA8038BF-D916-44F1-A9A7-0CD3D1F20B6A}"/>
    <hyperlink ref="AO21" r:id="rId26" display="https://ussoftballacademy.net/summer-softball-camp-in-concord/" xr:uid="{18872904-B34D-42A2-A35E-953C40882E05}"/>
    <hyperlink ref="AO72" r:id="rId27" display="https://ussoftballacademy.net/summer-softball-camp-in-houston/" xr:uid="{1B5B4F3A-D6D8-446A-AF7E-685BEE9962A0}"/>
    <hyperlink ref="AO10" r:id="rId28" xr:uid="{C6448221-351E-449C-8F36-1BA90EF7372B}"/>
    <hyperlink ref="M66" r:id="rId29" display="mailto:crossroadsbaseballseries@gmail.com" xr:uid="{696B5380-D3B6-4CDF-B4BC-EB8573F4B3AE}"/>
    <hyperlink ref="M70" r:id="rId30" display="mailto:allaboutsoftball7@gmail.com" xr:uid="{FA9B21E2-C9ED-4344-955D-5D2992B0110E}"/>
    <hyperlink ref="AO70" r:id="rId31" xr:uid="{9998835D-5491-4A4A-91BE-0578A8F92C61}"/>
    <hyperlink ref="M69" r:id="rId32" xr:uid="{B3FB9583-0687-4E75-8C28-D8FEE17465F4}"/>
    <hyperlink ref="M71" r:id="rId33" display="mailto:allaboutsoftball7@gmail.com" xr:uid="{37B84615-EFE7-4686-8E09-5D7EAD5035A8}"/>
    <hyperlink ref="AO71" r:id="rId34" xr:uid="{AFB12461-55BA-477F-9E7A-B1D467CC62BB}"/>
    <hyperlink ref="N37" r:id="rId35" xr:uid="{54E301D8-A404-4904-BC06-1B44C731C947}"/>
    <hyperlink ref="N39" r:id="rId36" xr:uid="{7E74600B-00A3-4E96-9EB0-FC3B7E2D20CF}"/>
    <hyperlink ref="N45" r:id="rId37" xr:uid="{FD2F9BE4-4B13-4AB9-AAFA-E02F1F3F61CC}"/>
    <hyperlink ref="N64" r:id="rId38" xr:uid="{F4D6D05E-15D1-4430-BE69-5080A700DA35}"/>
    <hyperlink ref="N66" r:id="rId39" xr:uid="{77667FD0-D197-4D80-B933-E117BE73568D}"/>
    <hyperlink ref="N40" r:id="rId40" xr:uid="{A2B6362E-FC46-4334-83C8-C8B3F2E9122D}"/>
    <hyperlink ref="N46" r:id="rId41" xr:uid="{3E5824D3-BF94-44CE-8FFC-E57724031DB6}"/>
    <hyperlink ref="M16" r:id="rId42" xr:uid="{1B05E7EB-E233-4CA7-A1F2-016251FAAD24}"/>
    <hyperlink ref="AO22" r:id="rId43" display="https://ussoftballacademy.net/summer-softball-camp-in-concord/" xr:uid="{4994EC14-6756-4D61-8123-C1360227FD05}"/>
    <hyperlink ref="AO23" r:id="rId44" display="https://ussoftballacademy.net/summer-softball-camp-in-concord/" xr:uid="{2BD6FB2C-535E-4F16-921B-E920DFB80CA3}"/>
    <hyperlink ref="M5" r:id="rId45" xr:uid="{B9ECA5B6-10AA-44E0-BB47-5B20C40D08FA}"/>
    <hyperlink ref="M51" r:id="rId46" xr:uid="{72D23940-F878-4946-A992-DE8BD6C04D71}"/>
    <hyperlink ref="M9" r:id="rId47" xr:uid="{6873DC83-7309-4F4E-9B35-B597CA1247DC}"/>
    <hyperlink ref="M7" r:id="rId48" xr:uid="{28F2B530-BA50-4589-8115-F3B7D8E219E5}"/>
    <hyperlink ref="M8" r:id="rId49" xr:uid="{45875D38-5174-4E2F-B22F-78A1F9424D4C}"/>
    <hyperlink ref="M28" r:id="rId50" xr:uid="{541BA120-97AD-4ACC-BBAC-6291180B214D}"/>
    <hyperlink ref="M44" r:id="rId51" xr:uid="{724E9A05-7A2E-4793-A1BC-9A6E1A2B3F27}"/>
    <hyperlink ref="AO44" r:id="rId52" display="https://ussoftballacademy.net/summer-softball-camp-in-ann-arbor/" xr:uid="{899A1673-9FD6-4005-A2B0-506DF36A0A60}"/>
    <hyperlink ref="N44" r:id="rId53" xr:uid="{B8888C60-1C5C-40AC-A9E4-2BC5277CD54E}"/>
    <hyperlink ref="M2" r:id="rId54" xr:uid="{48923F78-5E46-44A4-9FC6-1DDC07BC9FD4}"/>
    <hyperlink ref="M3" r:id="rId55" xr:uid="{97389948-2EA2-4003-B3D0-DA5F070A15E7}"/>
    <hyperlink ref="M4" r:id="rId56" xr:uid="{38852C4D-04F9-4768-BEB3-201B04208250}"/>
    <hyperlink ref="M54" r:id="rId57" xr:uid="{AD5052C2-6927-4C07-8C12-E49935EAF93C}"/>
    <hyperlink ref="M55" r:id="rId58" xr:uid="{00F85306-BC93-4E77-896A-62B32786F6C1}"/>
    <hyperlink ref="M52" r:id="rId59" xr:uid="{43B162A7-C32D-48AF-8831-CC2DEECBA043}"/>
    <hyperlink ref="M13" r:id="rId60" xr:uid="{F1F60B31-58A4-487F-B3ED-A5B2BEFCAF82}"/>
    <hyperlink ref="AO30" r:id="rId61" xr:uid="{6F1CED90-DC10-45F5-93FB-9F8CB848E4ED}"/>
    <hyperlink ref="AO50" r:id="rId62" xr:uid="{3E8DCED0-4330-463B-9B37-EA014906DFA5}"/>
    <hyperlink ref="AO3" r:id="rId63" xr:uid="{86D6612F-8129-481C-93BA-F1368003D54A}"/>
    <hyperlink ref="AO2" r:id="rId64" xr:uid="{4D3B4B50-596F-4BE9-8044-B3331483A2A2}"/>
    <hyperlink ref="AO4" r:id="rId65" xr:uid="{2F2D2B76-9A84-4815-9D6C-D885F6D49B32}"/>
    <hyperlink ref="AO5" r:id="rId66" xr:uid="{776ADAC3-D09A-401E-8AE5-381701C239B4}"/>
    <hyperlink ref="AO25" r:id="rId67" xr:uid="{62B859F4-6D4C-44F9-BCC0-06CA740E72A6}"/>
    <hyperlink ref="AO53" r:id="rId68" xr:uid="{B82A67AC-6A46-4B2A-AB6E-1FBCB3631A69}"/>
    <hyperlink ref="AO51" r:id="rId69" xr:uid="{8E6C739E-D552-46FA-80E8-56102F6754C2}"/>
    <hyperlink ref="AO7" r:id="rId70" xr:uid="{3E55AAA5-A167-4A05-BE4C-F95C056D1DF0}"/>
    <hyperlink ref="AO8" r:id="rId71" xr:uid="{CD3EFF2B-88F3-4D77-AABC-828D881E448C}"/>
    <hyperlink ref="AO9" r:id="rId72" xr:uid="{B81B1C69-C5AD-485E-867E-75F821C76B21}"/>
    <hyperlink ref="AO11" r:id="rId73" xr:uid="{BCDBC1A2-4413-42E0-B563-FDB4CC6F16C9}"/>
    <hyperlink ref="AO12" r:id="rId74" xr:uid="{CE1266FF-7F9A-43E1-BCE2-A009FE73DD20}"/>
    <hyperlink ref="AO54" r:id="rId75" xr:uid="{C2B2D8C8-5D61-4C0A-BF1E-203BE7E915D4}"/>
    <hyperlink ref="AO55" r:id="rId76" xr:uid="{C2D4E7CD-D474-432C-91AA-F44E00F05375}"/>
    <hyperlink ref="AO14" r:id="rId77" xr:uid="{478149F9-388B-4B8E-8DAA-FC7A307E5151}"/>
    <hyperlink ref="AO15" r:id="rId78" xr:uid="{4EBBDF90-94C9-4861-A103-4DACD2B7ACDE}"/>
    <hyperlink ref="AO16" r:id="rId79" xr:uid="{00CBEF1A-1CA1-423C-B286-15F1EB1EB352}"/>
    <hyperlink ref="AO52" r:id="rId80" xr:uid="{1FDF74CB-6BE6-4509-ADD1-49BE2E8BD24E}"/>
    <hyperlink ref="AO28" r:id="rId81" xr:uid="{C9746215-F8EE-4272-9A63-585791582D70}"/>
    <hyperlink ref="AO31" r:id="rId82" xr:uid="{4717BFB2-E8D4-4709-834A-1E5AFD40AF42}"/>
    <hyperlink ref="AO32" r:id="rId83" xr:uid="{415F2E3E-7E48-4692-A091-99B913D74C82}"/>
    <hyperlink ref="AO38" r:id="rId84" xr:uid="{E9485B6B-37A5-4D1C-8D69-8AAC45777EF3}"/>
    <hyperlink ref="AO42" r:id="rId85" xr:uid="{2BFA4407-6016-4482-A3DC-083BAECA6F17}"/>
    <hyperlink ref="AO47" r:id="rId86" xr:uid="{4C0CF7B3-E19A-4755-B7EF-0EE1B58EE8FA}"/>
    <hyperlink ref="AO48" r:id="rId87" xr:uid="{57CC0236-5EA3-4803-927E-62FF232416E4}"/>
    <hyperlink ref="AO35" r:id="rId88" xr:uid="{DD006F3E-8AF1-4E64-93CB-10B9008D10E2}"/>
    <hyperlink ref="AO41" r:id="rId89" xr:uid="{BB9786FC-2563-498A-B8C9-E73F25D8AF31}"/>
    <hyperlink ref="AO34" r:id="rId90" xr:uid="{544674D2-15B0-477D-B687-5D85139CA04A}"/>
    <hyperlink ref="AO13" r:id="rId91" xr:uid="{7F483E31-A24E-4118-A39C-82DD2E21C9E3}"/>
    <hyperlink ref="AO18" r:id="rId92" xr:uid="{6E6B4306-4447-4F7F-9A2C-B4FEB09F9FB4}"/>
    <hyperlink ref="AO19" r:id="rId93" xr:uid="{A309E6A2-1CD2-4BB5-9CD1-CC3CE730C839}"/>
    <hyperlink ref="AO43" r:id="rId94" xr:uid="{DBC5C734-5ABD-4E29-9797-2DBCE592096C}"/>
    <hyperlink ref="AO59" r:id="rId95" xr:uid="{610CE5B1-297E-4D2C-9863-5F0361C79DE3}"/>
    <hyperlink ref="AO20" r:id="rId96" xr:uid="{E0AD7BD2-58BF-4D49-A244-BEBCDAF091FA}"/>
    <hyperlink ref="AO17" r:id="rId97" xr:uid="{FD7411FB-F935-4416-A60C-88AA436C4861}"/>
    <hyperlink ref="M17" r:id="rId98" xr:uid="{C561BDB5-914E-4FE6-87F3-F12B41AAB0EF}"/>
    <hyperlink ref="M56" r:id="rId99" xr:uid="{355542F5-AC5E-4153-A0CC-AD3EFE7C1C47}"/>
    <hyperlink ref="M57" r:id="rId100" xr:uid="{445DD69A-45A1-44C8-8D90-BC4736B5380F}"/>
    <hyperlink ref="AO56" r:id="rId101" xr:uid="{B07772B8-C821-4D1D-B727-93B4823DA1E5}"/>
    <hyperlink ref="AO57" r:id="rId102" xr:uid="{1F1085EC-BDA7-4771-B9FD-F0FB83E4E951}"/>
    <hyperlink ref="N38" r:id="rId103" xr:uid="{E4674CFA-7481-4EBE-86AD-876D7386DB8C}"/>
    <hyperlink ref="N42" r:id="rId104" xr:uid="{B5522D3D-183F-411B-8410-71CE16E4106C}"/>
    <hyperlink ref="N47" r:id="rId105" xr:uid="{685F55CC-1B82-4F82-9BD5-AACA9197101F}"/>
    <hyperlink ref="N48" r:id="rId106" xr:uid="{A8CFA4F6-FA06-424E-AE45-3B4CB62774B0}"/>
    <hyperlink ref="N43" r:id="rId107" xr:uid="{32447CAD-D740-49FF-8553-3EB26D2E493C}"/>
    <hyperlink ref="N35" r:id="rId108" xr:uid="{61DF8E70-BD4B-4912-A54A-4FCB39F789D3}"/>
    <hyperlink ref="N41" r:id="rId109" xr:uid="{28FA9F18-AD26-4023-9805-0C5A187C22C8}"/>
    <hyperlink ref="N34" r:id="rId110" xr:uid="{C89EB0CD-6ABC-4AE9-A302-A3D3E624FE0F}"/>
    <hyperlink ref="N59" r:id="rId111" xr:uid="{616B8B22-C8E8-4818-ACBD-8F19026B73E2}"/>
    <hyperlink ref="AO49" r:id="rId112" xr:uid="{C7288A7E-31A2-4A93-AFBD-19C69DC6F402}"/>
    <hyperlink ref="N32" r:id="rId113" xr:uid="{1B8FE37F-6419-4F5E-BAAC-1D054A7498DE}"/>
    <hyperlink ref="N29" r:id="rId114" xr:uid="{B987ACCB-4EF0-4EF7-A216-1CA1491FF23E}"/>
    <hyperlink ref="N30" r:id="rId115" xr:uid="{EA2CAA88-B6C3-4467-A584-41D1ACDE6BF1}"/>
    <hyperlink ref="N28" r:id="rId116" xr:uid="{DEB16DD0-AA1B-48F5-B3DD-D8016F7BAABF}"/>
    <hyperlink ref="N31" r:id="rId117" xr:uid="{30C4298A-F2E9-46A8-9FF9-2F0CB0E6283E}"/>
    <hyperlink ref="N33" r:id="rId118" xr:uid="{B6B8539D-6400-4463-A36C-F05830DC27F9}"/>
    <hyperlink ref="N36" r:id="rId119" xr:uid="{C02A20E5-083B-4565-83DA-D0C649912B9D}"/>
    <hyperlink ref="AO36" r:id="rId120" xr:uid="{3F034FDF-630F-49D0-B6AA-F66DBC7979B3}"/>
    <hyperlink ref="M25" r:id="rId121" xr:uid="{DF019BEE-0031-45DA-BB10-3A5162868B79}"/>
    <hyperlink ref="M6" r:id="rId122" xr:uid="{DF7B0C3D-2176-41E3-9A84-BEB009BF7EE9}"/>
    <hyperlink ref="AO6" r:id="rId123" xr:uid="{2519168A-2992-47C0-9B8E-974781642C8B}"/>
    <hyperlink ref="M58" r:id="rId124" display="mailto:allaboutsoftball7@gmail.com" xr:uid="{BEE7026B-A3F4-4F0D-AB21-370A1B728601}"/>
    <hyperlink ref="AO58" r:id="rId125" xr:uid="{DF80A6DC-8989-4935-A3B0-EE06F094E302}"/>
    <hyperlink ref="N49" r:id="rId126" xr:uid="{4DC9323F-1763-49A0-9C67-2DC24D9D802C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4E3C1-9669-4738-AC7E-CD31FEDA4AD6}">
  <sheetPr>
    <tabColor theme="9" tint="0.39997558519241921"/>
  </sheetPr>
  <dimension ref="A1:AX57"/>
  <sheetViews>
    <sheetView workbookViewId="0">
      <pane xSplit="4" ySplit="1" topLeftCell="AS50" activePane="bottomRight" state="frozen"/>
      <selection pane="bottomRight" activeCell="AS50" sqref="AS50"/>
      <selection pane="bottomLeft"/>
      <selection pane="topRight"/>
    </sheetView>
  </sheetViews>
  <sheetFormatPr defaultColWidth="9.140625" defaultRowHeight="15" customHeight="1"/>
  <cols>
    <col min="1" max="1" width="13.5703125" style="4" bestFit="1" customWidth="1"/>
    <col min="2" max="2" width="9.85546875" style="4" bestFit="1" customWidth="1"/>
    <col min="3" max="3" width="14.28515625" style="4" bestFit="1" customWidth="1"/>
    <col min="4" max="4" width="35.140625" style="4" bestFit="1" customWidth="1"/>
    <col min="5" max="5" width="6.28515625" style="10" bestFit="1" customWidth="1"/>
    <col min="6" max="6" width="5.140625" style="10" bestFit="1" customWidth="1"/>
    <col min="7" max="7" width="12.5703125" style="4" bestFit="1" customWidth="1"/>
    <col min="8" max="8" width="35.28515625" style="4" bestFit="1" customWidth="1"/>
    <col min="9" max="9" width="19.7109375" style="4" customWidth="1"/>
    <col min="10" max="10" width="13.140625" style="4" customWidth="1"/>
    <col min="11" max="11" width="1.42578125" style="23" bestFit="1" customWidth="1"/>
    <col min="12" max="12" width="11.28515625" style="4" bestFit="1" customWidth="1"/>
    <col min="13" max="13" width="8.140625" style="4" bestFit="1" customWidth="1"/>
    <col min="14" max="14" width="17.7109375" style="4" bestFit="1" customWidth="1"/>
    <col min="15" max="15" width="17.42578125" style="4" bestFit="1" customWidth="1"/>
    <col min="16" max="16" width="13.140625" style="4" bestFit="1" customWidth="1"/>
    <col min="17" max="17" width="12.42578125" style="4" bestFit="1" customWidth="1"/>
    <col min="18" max="18" width="5.42578125" style="4" bestFit="1" customWidth="1"/>
    <col min="19" max="19" width="9.7109375" style="4" bestFit="1" customWidth="1"/>
    <col min="20" max="20" width="15.85546875" style="4" bestFit="1" customWidth="1"/>
    <col min="21" max="21" width="8" style="4" bestFit="1" customWidth="1"/>
    <col min="22" max="22" width="15.42578125" style="4" bestFit="1" customWidth="1"/>
    <col min="23" max="23" width="11.85546875" style="4" bestFit="1" customWidth="1"/>
    <col min="24" max="24" width="13.85546875" style="4" bestFit="1" customWidth="1"/>
    <col min="25" max="25" width="18.5703125" style="4" bestFit="1" customWidth="1"/>
    <col min="26" max="26" width="12" style="4" bestFit="1" customWidth="1"/>
    <col min="27" max="27" width="13.5703125" style="4" bestFit="1" customWidth="1"/>
    <col min="28" max="28" width="7.7109375" style="4" bestFit="1" customWidth="1"/>
    <col min="29" max="29" width="8.7109375" style="4" bestFit="1" customWidth="1"/>
    <col min="30" max="30" width="4.140625" style="23" customWidth="1"/>
    <col min="31" max="31" width="4.140625" style="4" customWidth="1"/>
    <col min="32" max="33" width="10" style="4" bestFit="1" customWidth="1"/>
    <col min="34" max="34" width="8.85546875" style="4" bestFit="1" customWidth="1"/>
    <col min="35" max="37" width="10" style="4" bestFit="1" customWidth="1"/>
    <col min="38" max="39" width="8.85546875" style="4" bestFit="1" customWidth="1"/>
    <col min="40" max="42" width="10" style="4" bestFit="1" customWidth="1"/>
    <col min="43" max="43" width="8.85546875" style="4" bestFit="1" customWidth="1"/>
    <col min="44" max="46" width="10.28515625" style="4" bestFit="1" customWidth="1"/>
    <col min="47" max="47" width="4.28515625" style="23" customWidth="1"/>
    <col min="48" max="16384" width="9.140625" style="4"/>
  </cols>
  <sheetData>
    <row r="1" spans="1:50" s="556" customFormat="1" ht="16.5" customHeight="1">
      <c r="A1" s="551" t="s">
        <v>0</v>
      </c>
      <c r="B1" s="552" t="s">
        <v>2667</v>
      </c>
      <c r="C1" s="87" t="s">
        <v>3869</v>
      </c>
      <c r="D1" s="86" t="s">
        <v>2669</v>
      </c>
      <c r="E1" s="86" t="s">
        <v>12</v>
      </c>
      <c r="F1" s="86" t="s">
        <v>4334</v>
      </c>
      <c r="G1" s="86" t="s">
        <v>4335</v>
      </c>
      <c r="H1" s="86" t="s">
        <v>4336</v>
      </c>
      <c r="I1" s="86" t="s">
        <v>4337</v>
      </c>
      <c r="J1" s="86"/>
      <c r="K1" s="86"/>
      <c r="L1" s="553" t="s">
        <v>2254</v>
      </c>
      <c r="M1" s="553" t="s">
        <v>2255</v>
      </c>
      <c r="N1" s="554" t="s">
        <v>3885</v>
      </c>
      <c r="O1" s="553" t="s">
        <v>2257</v>
      </c>
      <c r="P1" s="553" t="s">
        <v>2258</v>
      </c>
      <c r="Q1" s="553" t="s">
        <v>2259</v>
      </c>
      <c r="R1" s="553" t="s">
        <v>2260</v>
      </c>
      <c r="S1" s="553" t="s">
        <v>2261</v>
      </c>
      <c r="T1" s="553" t="s">
        <v>2262</v>
      </c>
      <c r="U1" s="553" t="s">
        <v>2263</v>
      </c>
      <c r="V1" s="553" t="s">
        <v>2264</v>
      </c>
      <c r="W1" s="553" t="s">
        <v>3873</v>
      </c>
      <c r="X1" s="553" t="s">
        <v>2265</v>
      </c>
      <c r="Y1" s="553" t="s">
        <v>2266</v>
      </c>
      <c r="Z1" s="553" t="s">
        <v>2267</v>
      </c>
      <c r="AA1" s="553" t="s">
        <v>2268</v>
      </c>
      <c r="AB1" s="553" t="s">
        <v>2269</v>
      </c>
      <c r="AC1" s="553" t="s">
        <v>2270</v>
      </c>
      <c r="AD1" s="555"/>
      <c r="AE1" s="567"/>
      <c r="AF1" s="472">
        <v>45768</v>
      </c>
      <c r="AG1" s="471">
        <v>45775</v>
      </c>
      <c r="AH1" s="503">
        <v>45782</v>
      </c>
      <c r="AI1" s="503">
        <v>45789</v>
      </c>
      <c r="AJ1" s="503">
        <v>45796</v>
      </c>
      <c r="AK1" s="503">
        <v>45803</v>
      </c>
      <c r="AL1" s="503">
        <v>45810</v>
      </c>
      <c r="AM1" s="503">
        <v>45817</v>
      </c>
      <c r="AN1" s="471">
        <v>45824</v>
      </c>
      <c r="AO1" s="503">
        <v>45831</v>
      </c>
      <c r="AP1" s="503">
        <v>45838</v>
      </c>
      <c r="AQ1" s="503">
        <v>45845</v>
      </c>
      <c r="AR1" s="503">
        <v>45852</v>
      </c>
      <c r="AS1" s="503">
        <v>45859</v>
      </c>
      <c r="AT1" s="471">
        <v>45866</v>
      </c>
      <c r="AU1" s="555"/>
    </row>
    <row r="2" spans="1:50" s="612" customFormat="1" ht="15.75" customHeight="1">
      <c r="A2" s="612" t="str">
        <f>_xlfn.XLOOKUP(D2, '⭐SD-SUM-SBALL 🥎'!$G$1:$G$76, '⭐SD-SUM-SBALL 🥎'!$A$1:$A$76)</f>
        <v>X-ANDRE-NEW</v>
      </c>
      <c r="B2" s="612" t="str">
        <f>_xlfn.XLOOKUP(D2, '⭐SD-SUM-SBALL 🥎'!$G$1:$G$76, '⭐SD-SUM-SBALL 🥎'!$C$1:$C$76)</f>
        <v>X-ANDRE</v>
      </c>
      <c r="C2" s="612" t="str">
        <f>_xlfn.XLOOKUP(D2, '⭐SD-SUM-SBALL 🥎'!$G$1:$G$76, '⭐SD-SUM-SBALL 🥎'!$F$1:$F$76)</f>
        <v>USBDTUCS-S</v>
      </c>
      <c r="D2" s="612" t="s">
        <v>4045</v>
      </c>
      <c r="E2" s="613">
        <f>_xlfn.XLOOKUP(D2, '⭐SD-SUM-SBALL 🥎'!$G$1:$G$76, '⭐SD-SUM-SBALL 🥎'!$L$1:$L$76)</f>
        <v>85747</v>
      </c>
      <c r="F2" s="613">
        <f>_xlfn.XLOOKUP(D2, '⭐SD-SUM-SBALL 🥎'!$G$1:$G$76, '⭐SD-SUM-SBALL 🥎'!$Z$1:$Z$76)</f>
        <v>527</v>
      </c>
      <c r="G2" s="612" t="str">
        <f>_xlfn.XLOOKUP(D2, '⭐SD-SUM-SBALL 🥎'!$G$1:$G$76, '⭐SD-SUM-SBALL 🥎'!$AD$1:$AD$76)</f>
        <v>May 27-30</v>
      </c>
      <c r="H2" s="612" t="str">
        <f>_xlfn.XLOOKUP(D2, '⭐SD-SUM-SBALL 🥎'!$G$2:$G$75, '⭐SD-SUM-SBALL 🥎'!$M$2:$M$75)</f>
        <v>margiet907615@gmail.com</v>
      </c>
      <c r="I2" s="612" t="str">
        <f>_xlfn.XLOOKUP(D2, '⭐SD-SUM-SBALL 🥎'!$G$2:$G$75, '⭐SD-SUM-SBALL 🥎'!$N$2:$N$75)</f>
        <v>Valdezmex22@gmail.com</v>
      </c>
      <c r="J2" s="612" t="str">
        <f>_xlfn.XLOOKUP(D2, '⭐SD-SUM-SBALL 🥎'!$G$1:$G$76, '⭐SD-SUM-SBALL 🥎'!$AO$1:$AO$76)</f>
        <v>https://ussoftballacademy.com/summer-softball-camp-in-tucson/</v>
      </c>
      <c r="K2" s="23"/>
      <c r="L2" s="614" t="b">
        <v>1</v>
      </c>
      <c r="M2" s="614" t="b">
        <v>1</v>
      </c>
      <c r="N2" s="614" t="b">
        <v>1</v>
      </c>
      <c r="O2" s="614" t="b">
        <v>1</v>
      </c>
      <c r="P2" s="614" t="b">
        <v>1</v>
      </c>
      <c r="Q2" s="614" t="b">
        <v>1</v>
      </c>
      <c r="R2" s="614" t="b">
        <v>1</v>
      </c>
      <c r="S2" s="614" t="b">
        <v>1</v>
      </c>
      <c r="T2" s="614" t="b">
        <v>1</v>
      </c>
      <c r="U2" s="614" t="b">
        <v>1</v>
      </c>
      <c r="V2" s="614" t="b">
        <v>1</v>
      </c>
      <c r="W2" s="614" t="b">
        <v>1</v>
      </c>
      <c r="X2" s="614" t="b">
        <v>1</v>
      </c>
      <c r="Y2" s="614" t="b">
        <v>0</v>
      </c>
      <c r="Z2" s="614" t="b">
        <v>1</v>
      </c>
      <c r="AA2" s="614" t="b">
        <v>1</v>
      </c>
      <c r="AB2" s="614" t="b">
        <v>1</v>
      </c>
      <c r="AC2" s="614" t="b">
        <v>1</v>
      </c>
      <c r="AD2" s="23"/>
      <c r="AE2" s="612">
        <f>F2</f>
        <v>527</v>
      </c>
      <c r="AF2" s="793">
        <v>6</v>
      </c>
      <c r="AG2" s="794"/>
      <c r="AH2" s="615">
        <v>30</v>
      </c>
      <c r="AI2" s="616">
        <v>34</v>
      </c>
      <c r="AJ2" s="616">
        <v>34</v>
      </c>
      <c r="AK2" s="617">
        <v>34</v>
      </c>
      <c r="AL2" s="617">
        <v>32</v>
      </c>
      <c r="AM2" s="618">
        <v>32</v>
      </c>
      <c r="AN2" s="619">
        <v>32</v>
      </c>
      <c r="AO2" s="617">
        <v>32</v>
      </c>
      <c r="AP2" s="617">
        <v>32</v>
      </c>
      <c r="AQ2" s="617">
        <v>32</v>
      </c>
      <c r="AR2" s="617">
        <v>32</v>
      </c>
      <c r="AS2" s="620">
        <v>32</v>
      </c>
      <c r="AT2" s="621"/>
      <c r="AU2" s="23"/>
      <c r="AX2" s="24"/>
    </row>
    <row r="3" spans="1:50" s="612" customFormat="1">
      <c r="A3" s="612" t="str">
        <f>_xlfn.XLOOKUP(D3, '⭐SD-SUM-SBALL 🥎'!$G$1:$G$76, '⭐SD-SUM-SBALL 🥎'!$A$1:$A$76)</f>
        <v>X-ANDRE-NEW</v>
      </c>
      <c r="B3" s="612" t="str">
        <f>_xlfn.XLOOKUP(D3, '⭐SD-SUM-SBALL 🥎'!$G$1:$G$76, '⭐SD-SUM-SBALL 🥎'!$C$1:$C$76)</f>
        <v>X-ANDRE</v>
      </c>
      <c r="C3" s="612" t="str">
        <f>_xlfn.XLOOKUP(D3, '⭐SD-SUM-SBALL 🥎'!$G$1:$G$76, '⭐SD-SUM-SBALL 🥎'!$F$1:$F$76)</f>
        <v>USBDCNTS-S1</v>
      </c>
      <c r="D3" s="612" t="s">
        <v>4029</v>
      </c>
      <c r="E3" s="613">
        <f>_xlfn.XLOOKUP(D3, '⭐SD-SUM-SBALL 🥎'!$G$1:$G$76, '⭐SD-SUM-SBALL 🥎'!$L$1:$L$76)</f>
        <v>37067</v>
      </c>
      <c r="F3" s="613">
        <f>_xlfn.XLOOKUP(D3, '⭐SD-SUM-SBALL 🥎'!$G$1:$G$76, '⭐SD-SUM-SBALL 🥎'!$Z$1:$Z$76)</f>
        <v>602</v>
      </c>
      <c r="G3" s="612" t="str">
        <f>_xlfn.XLOOKUP(D3, '⭐SD-SUM-SBALL 🥎'!$G$1:$G$76, '⭐SD-SUM-SBALL 🥎'!$AD$1:$AD$76)</f>
        <v>June 2-5</v>
      </c>
      <c r="H3" s="612" t="str">
        <f>_xlfn.XLOOKUP(D3, '⭐SD-SUM-SBALL 🥎'!$G$2:$G$75, '⭐SD-SUM-SBALL 🥎'!$M$2:$M$75)</f>
        <v>margiet907615@gmail.com</v>
      </c>
      <c r="I3" s="612" t="str">
        <f>_xlfn.XLOOKUP(D3, '⭐SD-SUM-SBALL 🥎'!$G$2:$G$75, '⭐SD-SUM-SBALL 🥎'!$N$2:$N$75)</f>
        <v>Christinacarlson21@gmail.com</v>
      </c>
      <c r="J3" s="612" t="str">
        <f>_xlfn.XLOOKUP(D3, '⭐SD-SUM-SBALL 🥎'!$G$1:$G$76, '⭐SD-SUM-SBALL 🥎'!$AO$1:$AO$76)</f>
        <v>https://ussoftballacademy.com/summer-softball-camp-in-franklin/</v>
      </c>
      <c r="K3" s="23"/>
      <c r="L3" s="614" t="b">
        <v>1</v>
      </c>
      <c r="M3" s="614" t="b">
        <v>1</v>
      </c>
      <c r="N3" s="614" t="b">
        <v>1</v>
      </c>
      <c r="O3" s="614" t="b">
        <v>1</v>
      </c>
      <c r="P3" s="614" t="b">
        <v>1</v>
      </c>
      <c r="Q3" s="614" t="b">
        <v>1</v>
      </c>
      <c r="R3" s="614" t="b">
        <v>1</v>
      </c>
      <c r="S3" s="614" t="b">
        <v>1</v>
      </c>
      <c r="T3" s="614" t="b">
        <v>1</v>
      </c>
      <c r="U3" s="614" t="b">
        <v>1</v>
      </c>
      <c r="V3" s="614" t="b">
        <v>1</v>
      </c>
      <c r="W3" s="614" t="b">
        <v>1</v>
      </c>
      <c r="X3" s="614" t="b">
        <v>1</v>
      </c>
      <c r="Y3" s="614" t="b">
        <v>1</v>
      </c>
      <c r="Z3" s="614" t="b">
        <v>1</v>
      </c>
      <c r="AA3" s="614" t="b">
        <v>1</v>
      </c>
      <c r="AB3" s="614" t="b">
        <v>1</v>
      </c>
      <c r="AC3" s="614" t="b">
        <v>1</v>
      </c>
      <c r="AD3" s="23"/>
      <c r="AE3" s="612">
        <f>F3</f>
        <v>602</v>
      </c>
      <c r="AF3" s="793">
        <v>11</v>
      </c>
      <c r="AG3" s="794"/>
      <c r="AH3" s="615">
        <v>20</v>
      </c>
      <c r="AI3" s="616">
        <v>24</v>
      </c>
      <c r="AJ3" s="616">
        <v>32</v>
      </c>
      <c r="AK3" s="617">
        <v>37</v>
      </c>
      <c r="AL3" s="617">
        <v>42</v>
      </c>
      <c r="AM3" s="618">
        <v>42</v>
      </c>
      <c r="AN3" s="619">
        <v>42</v>
      </c>
      <c r="AO3" s="617">
        <v>42</v>
      </c>
      <c r="AP3" s="617">
        <v>42</v>
      </c>
      <c r="AQ3" s="617">
        <v>42</v>
      </c>
      <c r="AR3" s="617">
        <v>42</v>
      </c>
      <c r="AS3" s="620">
        <v>42</v>
      </c>
      <c r="AT3" s="621"/>
      <c r="AU3" s="23"/>
    </row>
    <row r="4" spans="1:50" s="612" customFormat="1">
      <c r="A4" s="612" t="str">
        <f>_xlfn.XLOOKUP(D4, '⭐SD-SUM-SBALL 🥎'!$G$1:$G$76, '⭐SD-SUM-SBALL 🥎'!$A$1:$A$76)</f>
        <v>Y-ERIC-NEW</v>
      </c>
      <c r="B4" s="612" t="str">
        <f>_xlfn.XLOOKUP(D4, '⭐SD-SUM-SBALL 🥎'!$G$1:$G$76, '⭐SD-SUM-SBALL 🥎'!$C$1:$C$76)</f>
        <v>Y-ERIC</v>
      </c>
      <c r="C4" s="612" t="str">
        <f>_xlfn.XLOOKUP(D4, '⭐SD-SUM-SBALL 🥎'!$G$1:$G$76, '⭐SD-SUM-SBALL 🥎'!$F$1:$F$76)</f>
        <v>USBDZPNVS-S</v>
      </c>
      <c r="D4" s="612" t="s">
        <v>4060</v>
      </c>
      <c r="E4" s="613">
        <f>_xlfn.XLOOKUP(D4, '⭐SD-SUM-SBALL 🥎'!$G$1:$G$76, '⭐SD-SUM-SBALL 🥎'!$L$1:$L$76)</f>
        <v>71360</v>
      </c>
      <c r="F4" s="613">
        <f>_xlfn.XLOOKUP(D4, '⭐SD-SUM-SBALL 🥎'!$G$1:$G$76, '⭐SD-SUM-SBALL 🥎'!$Z$1:$Z$76)</f>
        <v>602</v>
      </c>
      <c r="G4" s="612" t="str">
        <f>_xlfn.XLOOKUP(D4, '⭐SD-SUM-SBALL 🥎'!$G$1:$G$76, '⭐SD-SUM-SBALL 🥎'!$AD$1:$AD$76)</f>
        <v>June 2-5</v>
      </c>
      <c r="H4" s="612" t="str">
        <f>_xlfn.XLOOKUP(D4, '⭐SD-SUM-SBALL 🥎'!$G$2:$G$75, '⭐SD-SUM-SBALL 🥎'!$M$2:$M$75)</f>
        <v>crossroadsbaseballseries@gmail.com</v>
      </c>
      <c r="I4" s="612" t="str">
        <f>_xlfn.XLOOKUP(D4, '⭐SD-SUM-SBALL 🥎'!$G$2:$G$75, '⭐SD-SUM-SBALL 🥎'!$N$2:$N$75)</f>
        <v>jimmy@gameday.productions</v>
      </c>
      <c r="J4" s="612" t="str">
        <f>_xlfn.XLOOKUP(D4, '⭐SD-SUM-SBALL 🥎'!$G$1:$G$76, '⭐SD-SUM-SBALL 🥎'!$AO$1:$AO$76)</f>
        <v>https://ussoftballacademy.com/summer-softball-camp-in-pineville/</v>
      </c>
      <c r="K4" s="23"/>
      <c r="L4" s="614" t="b">
        <v>1</v>
      </c>
      <c r="M4" s="614" t="b">
        <v>1</v>
      </c>
      <c r="N4" s="614" t="b">
        <v>1</v>
      </c>
      <c r="O4" s="614" t="b">
        <v>1</v>
      </c>
      <c r="P4" s="614" t="b">
        <v>1</v>
      </c>
      <c r="Q4" s="614" t="b">
        <v>1</v>
      </c>
      <c r="R4" s="614" t="b">
        <v>1</v>
      </c>
      <c r="S4" s="614" t="b">
        <v>1</v>
      </c>
      <c r="T4" s="614" t="b">
        <v>1</v>
      </c>
      <c r="U4" s="614" t="b">
        <v>1</v>
      </c>
      <c r="V4" s="614" t="b">
        <v>1</v>
      </c>
      <c r="W4" s="614" t="b">
        <v>1</v>
      </c>
      <c r="X4" s="614" t="b">
        <v>1</v>
      </c>
      <c r="Y4" s="614" t="b">
        <v>0</v>
      </c>
      <c r="Z4" s="614" t="b">
        <v>1</v>
      </c>
      <c r="AA4" s="614" t="b">
        <v>1</v>
      </c>
      <c r="AB4" s="614" t="b">
        <v>1</v>
      </c>
      <c r="AC4" s="614" t="b">
        <v>1</v>
      </c>
      <c r="AD4" s="23"/>
      <c r="AE4" s="612">
        <f>F4</f>
        <v>602</v>
      </c>
      <c r="AF4" s="793">
        <v>0</v>
      </c>
      <c r="AG4" s="794"/>
      <c r="AH4" s="615">
        <v>17</v>
      </c>
      <c r="AI4" s="616">
        <v>26</v>
      </c>
      <c r="AJ4" s="616">
        <v>27</v>
      </c>
      <c r="AK4" s="617">
        <v>30</v>
      </c>
      <c r="AL4" s="617">
        <v>32</v>
      </c>
      <c r="AM4" s="618">
        <v>32</v>
      </c>
      <c r="AN4" s="619">
        <v>32</v>
      </c>
      <c r="AO4" s="617">
        <v>32</v>
      </c>
      <c r="AP4" s="617">
        <v>32</v>
      </c>
      <c r="AQ4" s="617">
        <v>32</v>
      </c>
      <c r="AR4" s="617">
        <v>32</v>
      </c>
      <c r="AS4" s="620">
        <v>32</v>
      </c>
      <c r="AT4" s="621"/>
      <c r="AU4" s="23"/>
    </row>
    <row r="5" spans="1:50" s="612" customFormat="1">
      <c r="A5" s="612" t="str">
        <f>_xlfn.XLOOKUP(D5, '⭐SD-SUM-SBALL 🥎'!$G$1:$G$76, '⭐SD-SUM-SBALL 🥎'!$A$1:$A$76)</f>
        <v>X-ANDRE-NEW</v>
      </c>
      <c r="B5" s="612" t="str">
        <f>_xlfn.XLOOKUP(D5, '⭐SD-SUM-SBALL 🥎'!$G$1:$G$76, '⭐SD-SUM-SBALL 🥎'!$C$1:$C$76)</f>
        <v>X-ANDRE</v>
      </c>
      <c r="C5" s="612" t="str">
        <f>_xlfn.XLOOKUP(D5, '⭐SD-SUM-SBALL 🥎'!$G$1:$G$76, '⭐SD-SUM-SBALL 🥎'!$F$1:$F$76)</f>
        <v>USBDBSAS-S</v>
      </c>
      <c r="D5" s="622" t="s">
        <v>3096</v>
      </c>
      <c r="E5" s="613">
        <f>_xlfn.XLOOKUP(D5, '⭐SD-SUM-SBALL 🥎'!$G$1:$G$76, '⭐SD-SUM-SBALL 🥎'!$L$1:$L$76)</f>
        <v>37721</v>
      </c>
      <c r="F5" s="613">
        <f>_xlfn.XLOOKUP(D5, '⭐SD-SUM-SBALL 🥎'!$G$1:$G$76, '⭐SD-SUM-SBALL 🥎'!$Z$1:$Z$76)</f>
        <v>609</v>
      </c>
      <c r="G5" s="612" t="str">
        <f>_xlfn.XLOOKUP(D5, '⭐SD-SUM-SBALL 🥎'!$G$1:$G$76, '⭐SD-SUM-SBALL 🥎'!$AD$1:$AD$76)</f>
        <v>June 9-12</v>
      </c>
      <c r="H5" s="612" t="str">
        <f>_xlfn.XLOOKUP(D5, '⭐SD-SUM-SBALL 🥎'!$G$2:$G$75, '⭐SD-SUM-SBALL 🥎'!$M$2:$M$75)</f>
        <v>margiet907615@gmail.com</v>
      </c>
      <c r="I5" s="612" t="str">
        <f>_xlfn.XLOOKUP(D5, '⭐SD-SUM-SBALL 🥎'!$G$2:$G$75, '⭐SD-SUM-SBALL 🥎'!$N$2:$N$75)</f>
        <v>asdtoliver@gmail.com</v>
      </c>
      <c r="J5" s="612" t="str">
        <f>_xlfn.XLOOKUP(D5, '⭐SD-SUM-SBALL 🥎'!$G$1:$G$76, '⭐SD-SUM-SBALL 🥎'!$AO$1:$AO$76)</f>
        <v>https://ussoftballacademy.com/summer-softball-camp-in-nashville/</v>
      </c>
      <c r="K5" s="23"/>
      <c r="L5" s="614" t="b">
        <v>1</v>
      </c>
      <c r="M5" s="614" t="b">
        <v>1</v>
      </c>
      <c r="N5" s="614" t="b">
        <v>1</v>
      </c>
      <c r="O5" s="614" t="b">
        <v>1</v>
      </c>
      <c r="P5" s="614" t="b">
        <v>1</v>
      </c>
      <c r="Q5" s="614" t="b">
        <v>1</v>
      </c>
      <c r="R5" s="614" t="b">
        <v>1</v>
      </c>
      <c r="S5" s="614" t="b">
        <v>1</v>
      </c>
      <c r="T5" s="614" t="b">
        <v>1</v>
      </c>
      <c r="U5" s="614" t="b">
        <v>1</v>
      </c>
      <c r="V5" s="614" t="b">
        <v>1</v>
      </c>
      <c r="W5" s="614" t="b">
        <v>1</v>
      </c>
      <c r="X5" s="614" t="b">
        <v>1</v>
      </c>
      <c r="Y5" s="614" t="b">
        <v>1</v>
      </c>
      <c r="Z5" s="614" t="b">
        <v>1</v>
      </c>
      <c r="AA5" s="614" t="b">
        <v>1</v>
      </c>
      <c r="AB5" s="614" t="b">
        <v>1</v>
      </c>
      <c r="AC5" s="614" t="b">
        <v>1</v>
      </c>
      <c r="AD5" s="23"/>
      <c r="AE5" s="612">
        <f>F5</f>
        <v>609</v>
      </c>
      <c r="AF5" s="793">
        <v>4</v>
      </c>
      <c r="AG5" s="794"/>
      <c r="AH5" s="615">
        <v>11</v>
      </c>
      <c r="AI5" s="616">
        <v>15</v>
      </c>
      <c r="AJ5" s="616">
        <v>23</v>
      </c>
      <c r="AK5" s="617">
        <v>30</v>
      </c>
      <c r="AL5" s="617">
        <v>30</v>
      </c>
      <c r="AM5" s="618">
        <v>31</v>
      </c>
      <c r="AN5" s="619">
        <v>30</v>
      </c>
      <c r="AO5" s="617">
        <v>30</v>
      </c>
      <c r="AP5" s="617">
        <v>30</v>
      </c>
      <c r="AQ5" s="617">
        <v>30</v>
      </c>
      <c r="AR5" s="617">
        <v>30</v>
      </c>
      <c r="AS5" s="620">
        <v>30</v>
      </c>
      <c r="AT5" s="621"/>
      <c r="AU5" s="23"/>
    </row>
    <row r="6" spans="1:50" s="612" customFormat="1">
      <c r="A6" s="612" t="str">
        <f>_xlfn.XLOOKUP(D6, '⭐SD-SUM-SBALL 🥎'!$G$1:$G$76, '⭐SD-SUM-SBALL 🥎'!$A$1:$A$76)</f>
        <v>B-RET</v>
      </c>
      <c r="B6" s="612" t="str">
        <f>_xlfn.XLOOKUP(D6, '⭐SD-SUM-SBALL 🥎'!$G$1:$G$76, '⭐SD-SUM-SBALL 🥎'!$C$1:$C$76)</f>
        <v>B-RET</v>
      </c>
      <c r="C6" s="612" t="str">
        <f>_xlfn.XLOOKUP(D6, '⭐SD-SUM-SBALL 🥎'!$G$1:$G$76, '⭐SD-SUM-SBALL 🥎'!$F$1:$F$76)</f>
        <v>USBDROYS-S</v>
      </c>
      <c r="D6" s="612" t="s">
        <v>4008</v>
      </c>
      <c r="E6" s="613">
        <f>_xlfn.XLOOKUP(D6, '⭐SD-SUM-SBALL 🥎'!$G$1:$G$76, '⭐SD-SUM-SBALL 🥎'!$L$1:$L$76)</f>
        <v>77423</v>
      </c>
      <c r="F6" s="613">
        <f>_xlfn.XLOOKUP(D6, '⭐SD-SUM-SBALL 🥎'!$G$1:$G$76, '⭐SD-SUM-SBALL 🥎'!$Z$1:$Z$76)</f>
        <v>609</v>
      </c>
      <c r="G6" s="612" t="str">
        <f>_xlfn.XLOOKUP(D6, '⭐SD-SUM-SBALL 🥎'!$G$1:$G$76, '⭐SD-SUM-SBALL 🥎'!$AD$1:$AD$76)</f>
        <v>June 9-12</v>
      </c>
      <c r="H6" s="612" t="str">
        <f>_xlfn.XLOOKUP(D6, '⭐SD-SUM-SBALL 🥎'!$G$2:$G$75, '⭐SD-SUM-SBALL 🥎'!$M$2:$M$75)</f>
        <v>algarcia@royal-isd.net</v>
      </c>
      <c r="I6" s="612">
        <f>_xlfn.XLOOKUP(D6, '⭐SD-SUM-SBALL 🥎'!$G$2:$G$75, '⭐SD-SUM-SBALL 🥎'!$N$2:$N$75)</f>
        <v>0</v>
      </c>
      <c r="J6" s="612" t="str">
        <f>_xlfn.XLOOKUP(D6, '⭐SD-SUM-SBALL 🥎'!$G$1:$G$76, '⭐SD-SUM-SBALL 🥎'!$AO$1:$AO$76)</f>
        <v>https://ussoftballacademy.com/summer-softball-camp-in-brookshire/</v>
      </c>
      <c r="K6" s="23"/>
      <c r="L6" s="614" t="b">
        <v>1</v>
      </c>
      <c r="M6" s="614" t="b">
        <v>1</v>
      </c>
      <c r="N6" s="614" t="b">
        <v>1</v>
      </c>
      <c r="O6" s="614" t="b">
        <v>1</v>
      </c>
      <c r="P6" s="614" t="b">
        <v>1</v>
      </c>
      <c r="Q6" s="614" t="b">
        <v>1</v>
      </c>
      <c r="R6" s="614" t="b">
        <v>1</v>
      </c>
      <c r="S6" s="614" t="b">
        <v>1</v>
      </c>
      <c r="T6" s="614" t="b">
        <v>1</v>
      </c>
      <c r="U6" s="614" t="b">
        <v>1</v>
      </c>
      <c r="V6" s="614" t="b">
        <v>1</v>
      </c>
      <c r="W6" s="614" t="b">
        <v>1</v>
      </c>
      <c r="X6" s="614" t="b">
        <v>1</v>
      </c>
      <c r="Y6" s="614" t="b">
        <v>1</v>
      </c>
      <c r="Z6" s="614" t="b">
        <v>1</v>
      </c>
      <c r="AA6" s="614" t="b">
        <v>1</v>
      </c>
      <c r="AB6" s="614" t="b">
        <v>1</v>
      </c>
      <c r="AC6" s="614" t="b">
        <v>1</v>
      </c>
      <c r="AD6" s="23"/>
      <c r="AE6" s="612">
        <f>F6</f>
        <v>609</v>
      </c>
      <c r="AF6" s="793">
        <v>4</v>
      </c>
      <c r="AG6" s="794"/>
      <c r="AH6" s="615">
        <v>14</v>
      </c>
      <c r="AI6" s="616">
        <v>21</v>
      </c>
      <c r="AJ6" s="616">
        <v>23</v>
      </c>
      <c r="AK6" s="617">
        <v>27</v>
      </c>
      <c r="AL6" s="617">
        <v>27</v>
      </c>
      <c r="AM6" s="618">
        <v>28</v>
      </c>
      <c r="AN6" s="619">
        <v>28</v>
      </c>
      <c r="AO6" s="617">
        <v>28</v>
      </c>
      <c r="AP6" s="617">
        <v>28</v>
      </c>
      <c r="AQ6" s="617">
        <v>28</v>
      </c>
      <c r="AR6" s="617">
        <v>28</v>
      </c>
      <c r="AS6" s="620">
        <v>28</v>
      </c>
      <c r="AT6" s="621"/>
      <c r="AU6" s="23"/>
    </row>
    <row r="7" spans="1:50" s="612" customFormat="1">
      <c r="A7" s="612" t="str">
        <f>_xlfn.XLOOKUP(D7, '⭐SD-SUM-SBALL 🥎'!$G$1:$G$76, '⭐SD-SUM-SBALL 🥎'!$A$1:$A$76)</f>
        <v>B-RET</v>
      </c>
      <c r="B7" s="612" t="str">
        <f>_xlfn.XLOOKUP(D7, '⭐SD-SUM-SBALL 🥎'!$G$1:$G$76, '⭐SD-SUM-SBALL 🥎'!$C$1:$C$76)</f>
        <v>B-RET</v>
      </c>
      <c r="C7" s="612" t="str">
        <f>_xlfn.XLOOKUP(D7, '⭐SD-SUM-SBALL 🥎'!$G$1:$G$76, '⭐SD-SUM-SBALL 🥎'!$F$1:$F$76)</f>
        <v>USBDJVS1-S</v>
      </c>
      <c r="D7" s="612" t="s">
        <v>4018</v>
      </c>
      <c r="E7" s="613">
        <f>_xlfn.XLOOKUP(D7, '⭐SD-SUM-SBALL 🥎'!$G$1:$G$76, '⭐SD-SUM-SBALL 🥎'!$L$1:$L$76)</f>
        <v>32259</v>
      </c>
      <c r="F7" s="613">
        <f>_xlfn.XLOOKUP(D7, '⭐SD-SUM-SBALL 🥎'!$G$1:$G$76, '⭐SD-SUM-SBALL 🥎'!$Z$1:$Z$76)</f>
        <v>609</v>
      </c>
      <c r="G7" s="612" t="str">
        <f>_xlfn.XLOOKUP(D7, '⭐SD-SUM-SBALL 🥎'!$G$1:$G$76, '⭐SD-SUM-SBALL 🥎'!$AD$1:$AD$76)</f>
        <v>June 9-12</v>
      </c>
      <c r="H7" s="612" t="str">
        <f>_xlfn.XLOOKUP(D7, '⭐SD-SUM-SBALL 🥎'!$G$2:$G$75, '⭐SD-SUM-SBALL 🥎'!$M$2:$M$75)</f>
        <v>bernardo.otero@stjohns.k12.fl.us</v>
      </c>
      <c r="I7" s="612">
        <f>_xlfn.XLOOKUP(D7, '⭐SD-SUM-SBALL 🥎'!$G$2:$G$75, '⭐SD-SUM-SBALL 🥎'!$N$2:$N$75)</f>
        <v>0</v>
      </c>
      <c r="J7" s="612" t="str">
        <f>_xlfn.XLOOKUP(D7, '⭐SD-SUM-SBALL 🥎'!$G$1:$G$76, '⭐SD-SUM-SBALL 🥎'!$AO$1:$AO$76)</f>
        <v>https://ussoftballacademy.com/summer-softball-camp-in-jacksonville-st-johns/</v>
      </c>
      <c r="K7" s="23"/>
      <c r="L7" s="614" t="b">
        <v>1</v>
      </c>
      <c r="M7" s="614" t="b">
        <v>1</v>
      </c>
      <c r="N7" s="614" t="b">
        <v>1</v>
      </c>
      <c r="O7" s="614" t="b">
        <v>1</v>
      </c>
      <c r="P7" s="614" t="b">
        <v>1</v>
      </c>
      <c r="Q7" s="614" t="b">
        <v>1</v>
      </c>
      <c r="R7" s="614" t="b">
        <v>1</v>
      </c>
      <c r="S7" s="614" t="b">
        <v>1</v>
      </c>
      <c r="T7" s="614" t="b">
        <v>1</v>
      </c>
      <c r="U7" s="614" t="b">
        <v>1</v>
      </c>
      <c r="V7" s="614" t="b">
        <v>1</v>
      </c>
      <c r="W7" s="614" t="b">
        <v>1</v>
      </c>
      <c r="X7" s="614" t="b">
        <v>1</v>
      </c>
      <c r="Y7" s="614" t="b">
        <v>1</v>
      </c>
      <c r="Z7" s="614" t="b">
        <v>1</v>
      </c>
      <c r="AA7" s="614" t="b">
        <v>1</v>
      </c>
      <c r="AB7" s="614" t="b">
        <v>1</v>
      </c>
      <c r="AC7" s="614" t="b">
        <v>1</v>
      </c>
      <c r="AD7" s="23"/>
      <c r="AE7" s="612">
        <f>F7</f>
        <v>609</v>
      </c>
      <c r="AF7" s="793">
        <v>9</v>
      </c>
      <c r="AG7" s="794"/>
      <c r="AH7" s="615">
        <v>18</v>
      </c>
      <c r="AI7" s="616">
        <v>24</v>
      </c>
      <c r="AJ7" s="616">
        <v>28</v>
      </c>
      <c r="AK7" s="617">
        <v>28</v>
      </c>
      <c r="AL7" s="617">
        <v>35</v>
      </c>
      <c r="AM7" s="618">
        <v>40</v>
      </c>
      <c r="AN7" s="619">
        <v>39</v>
      </c>
      <c r="AO7" s="617">
        <v>39</v>
      </c>
      <c r="AP7" s="617">
        <v>39</v>
      </c>
      <c r="AQ7" s="617">
        <v>39</v>
      </c>
      <c r="AR7" s="617">
        <v>39</v>
      </c>
      <c r="AS7" s="620">
        <v>39</v>
      </c>
      <c r="AT7" s="621"/>
      <c r="AU7" s="23"/>
    </row>
    <row r="8" spans="1:50" s="612" customFormat="1">
      <c r="A8" s="612" t="str">
        <f>_xlfn.XLOOKUP(D8, '⭐SD-SUM-SBALL 🥎'!$G$1:$G$76, '⭐SD-SUM-SBALL 🥎'!$A$1:$A$76)</f>
        <v>A-NEW</v>
      </c>
      <c r="B8" s="612" t="str">
        <f>_xlfn.XLOOKUP(D8, '⭐SD-SUM-SBALL 🥎'!$G$1:$G$76, '⭐SD-SUM-SBALL 🥎'!$C$1:$C$76)</f>
        <v>A-NEW</v>
      </c>
      <c r="C8" s="612" t="str">
        <f>_xlfn.XLOOKUP(D8, '⭐SD-SUM-SBALL 🥎'!$G$1:$G$76, '⭐SD-SUM-SBALL 🥎'!$F$1:$F$76)</f>
        <v>USBDCFS-S</v>
      </c>
      <c r="D8" s="795" t="s">
        <v>3912</v>
      </c>
      <c r="E8" s="613">
        <f>_xlfn.XLOOKUP(D8, '⭐SD-SUM-SBALL 🥎'!$G$1:$G$76, '⭐SD-SUM-SBALL 🥎'!$L$1:$L$76)</f>
        <v>29579</v>
      </c>
      <c r="F8" s="613">
        <f>_xlfn.XLOOKUP(D8, '⭐SD-SUM-SBALL 🥎'!$G$1:$G$76, '⭐SD-SUM-SBALL 🥎'!$Z$1:$Z$76)</f>
        <v>616</v>
      </c>
      <c r="G8" s="612" t="str">
        <f>_xlfn.XLOOKUP(D8, '⭐SD-SUM-SBALL 🥎'!$G$1:$G$76, '⭐SD-SUM-SBALL 🥎'!$AD$1:$AD$76)</f>
        <v>June 16-19</v>
      </c>
      <c r="H8" s="612" t="str">
        <f>_xlfn.XLOOKUP(D8, '⭐SD-SUM-SBALL 🥎'!$G$2:$G$75, '⭐SD-SUM-SBALL 🥎'!$M$2:$M$75)</f>
        <v>rhoward001@horrycountyschools.net</v>
      </c>
      <c r="I8" s="612">
        <f>_xlfn.XLOOKUP(D8, '⭐SD-SUM-SBALL 🥎'!$G$2:$G$75, '⭐SD-SUM-SBALL 🥎'!$N$2:$N$75)</f>
        <v>0</v>
      </c>
      <c r="J8" s="612" t="str">
        <f>_xlfn.XLOOKUP(D8, '⭐SD-SUM-SBALL 🥎'!$G$1:$G$76, '⭐SD-SUM-SBALL 🥎'!$AO$1:$AO$76)</f>
        <v>https://ussoftballacademy.com/summer-softball-camp-in-myrtle-beach/</v>
      </c>
      <c r="K8" s="23"/>
      <c r="L8" s="614" t="b">
        <v>1</v>
      </c>
      <c r="M8" s="614" t="b">
        <v>1</v>
      </c>
      <c r="N8" s="614" t="b">
        <v>1</v>
      </c>
      <c r="O8" s="614" t="b">
        <v>1</v>
      </c>
      <c r="P8" s="614" t="b">
        <v>1</v>
      </c>
      <c r="Q8" s="614" t="b">
        <v>1</v>
      </c>
      <c r="R8" s="614" t="b">
        <v>1</v>
      </c>
      <c r="S8" s="614" t="b">
        <v>1</v>
      </c>
      <c r="T8" s="614" t="b">
        <v>1</v>
      </c>
      <c r="U8" s="614" t="b">
        <v>1</v>
      </c>
      <c r="V8" s="614" t="b">
        <v>1</v>
      </c>
      <c r="W8" s="614" t="b">
        <v>1</v>
      </c>
      <c r="X8" s="614" t="b">
        <v>1</v>
      </c>
      <c r="Y8" s="614" t="b">
        <v>1</v>
      </c>
      <c r="Z8" s="614" t="b">
        <v>1</v>
      </c>
      <c r="AA8" s="614" t="b">
        <v>1</v>
      </c>
      <c r="AB8" s="614" t="b">
        <v>1</v>
      </c>
      <c r="AC8" s="614" t="b">
        <v>1</v>
      </c>
      <c r="AD8" s="23"/>
      <c r="AE8" s="612">
        <f>F8</f>
        <v>616</v>
      </c>
      <c r="AF8" s="793">
        <v>7</v>
      </c>
      <c r="AG8" s="794"/>
      <c r="AH8" s="615">
        <v>17</v>
      </c>
      <c r="AI8" s="616">
        <v>23</v>
      </c>
      <c r="AJ8" s="616">
        <v>29</v>
      </c>
      <c r="AK8" s="617">
        <v>35</v>
      </c>
      <c r="AL8" s="617">
        <v>40</v>
      </c>
      <c r="AM8" s="618">
        <v>43</v>
      </c>
      <c r="AN8" s="619">
        <v>43</v>
      </c>
      <c r="AO8" s="617">
        <v>42</v>
      </c>
      <c r="AP8" s="617">
        <v>42</v>
      </c>
      <c r="AQ8" s="617">
        <v>42</v>
      </c>
      <c r="AR8" s="617">
        <v>42</v>
      </c>
      <c r="AS8" s="620">
        <v>42</v>
      </c>
      <c r="AT8" s="621"/>
      <c r="AU8" s="23"/>
    </row>
    <row r="9" spans="1:50" s="612" customFormat="1">
      <c r="A9" s="612" t="str">
        <f>_xlfn.XLOOKUP(D9, '⭐SD-SUM-SBALL 🥎'!$G$1:$G$76, '⭐SD-SUM-SBALL 🥎'!$A$1:$A$76)</f>
        <v>B-RET</v>
      </c>
      <c r="B9" s="612" t="str">
        <f>_xlfn.XLOOKUP(D9, '⭐SD-SUM-SBALL 🥎'!$G$1:$G$76, '⭐SD-SUM-SBALL 🥎'!$C$1:$C$76)</f>
        <v>B-RET</v>
      </c>
      <c r="C9" s="612" t="str">
        <f>_xlfn.XLOOKUP(D9, '⭐SD-SUM-SBALL 🥎'!$G$1:$G$76, '⭐SD-SUM-SBALL 🥎'!$F$1:$F$76)</f>
        <v>USBDGSGS-S</v>
      </c>
      <c r="D9" s="612" t="s">
        <v>2791</v>
      </c>
      <c r="E9" s="613">
        <f>_xlfn.XLOOKUP(D9, '⭐SD-SUM-SBALL 🥎'!$G$1:$G$76, '⭐SD-SUM-SBALL 🥎'!$L$1:$L$76)</f>
        <v>94520</v>
      </c>
      <c r="F9" s="613">
        <f>_xlfn.XLOOKUP(D9, '⭐SD-SUM-SBALL 🥎'!$G$1:$G$76, '⭐SD-SUM-SBALL 🥎'!$Z$1:$Z$76)</f>
        <v>616</v>
      </c>
      <c r="G9" s="612" t="str">
        <f>_xlfn.XLOOKUP(D9, '⭐SD-SUM-SBALL 🥎'!$G$1:$G$76, '⭐SD-SUM-SBALL 🥎'!$AD$1:$AD$76)</f>
        <v>June 16-19</v>
      </c>
      <c r="H9" s="612" t="str">
        <f>_xlfn.XLOOKUP(D9, '⭐SD-SUM-SBALL 🥎'!$G$2:$G$75, '⭐SD-SUM-SBALL 🥎'!$M$2:$M$75)</f>
        <v>billduby@gmail.com</v>
      </c>
      <c r="I9" s="612">
        <f>_xlfn.XLOOKUP(D9, '⭐SD-SUM-SBALL 🥎'!$G$2:$G$75, '⭐SD-SUM-SBALL 🥎'!$N$2:$N$75)</f>
        <v>0</v>
      </c>
      <c r="J9" s="612" t="str">
        <f>_xlfn.XLOOKUP(D9, '⭐SD-SUM-SBALL 🥎'!$G$1:$G$76, '⭐SD-SUM-SBALL 🥎'!$AO$1:$AO$76)</f>
        <v>https://ussoftballacademy.com/summer-softball-camp-in-concord/</v>
      </c>
      <c r="K9" s="23"/>
      <c r="L9" s="614" t="b">
        <v>1</v>
      </c>
      <c r="M9" s="614" t="b">
        <v>1</v>
      </c>
      <c r="N9" s="614" t="b">
        <v>1</v>
      </c>
      <c r="O9" s="614" t="b">
        <v>1</v>
      </c>
      <c r="P9" s="614" t="b">
        <v>1</v>
      </c>
      <c r="Q9" s="614" t="b">
        <v>1</v>
      </c>
      <c r="R9" s="614" t="b">
        <v>1</v>
      </c>
      <c r="S9" s="614" t="b">
        <v>1</v>
      </c>
      <c r="T9" s="614" t="b">
        <v>1</v>
      </c>
      <c r="U9" s="614" t="b">
        <v>1</v>
      </c>
      <c r="V9" s="614" t="b">
        <v>1</v>
      </c>
      <c r="W9" s="614" t="b">
        <v>1</v>
      </c>
      <c r="X9" s="614" t="b">
        <v>1</v>
      </c>
      <c r="Y9" s="614" t="b">
        <v>1</v>
      </c>
      <c r="Z9" s="614" t="b">
        <v>1</v>
      </c>
      <c r="AA9" s="614" t="b">
        <v>1</v>
      </c>
      <c r="AB9" s="614" t="b">
        <v>1</v>
      </c>
      <c r="AC9" s="614" t="b">
        <v>1</v>
      </c>
      <c r="AD9" s="23"/>
      <c r="AE9" s="612">
        <f>F9</f>
        <v>616</v>
      </c>
      <c r="AF9" s="793">
        <v>5</v>
      </c>
      <c r="AG9" s="794"/>
      <c r="AH9" s="615">
        <v>11</v>
      </c>
      <c r="AI9" s="616">
        <v>15</v>
      </c>
      <c r="AJ9" s="616">
        <v>19</v>
      </c>
      <c r="AK9" s="617">
        <v>21</v>
      </c>
      <c r="AL9" s="617">
        <v>21</v>
      </c>
      <c r="AM9" s="618">
        <v>23</v>
      </c>
      <c r="AN9" s="619">
        <v>26</v>
      </c>
      <c r="AO9" s="617">
        <v>26</v>
      </c>
      <c r="AP9" s="617">
        <v>26</v>
      </c>
      <c r="AQ9" s="617">
        <v>26</v>
      </c>
      <c r="AR9" s="617">
        <v>26</v>
      </c>
      <c r="AS9" s="620">
        <v>26</v>
      </c>
      <c r="AT9" s="621"/>
      <c r="AU9" s="23"/>
    </row>
    <row r="10" spans="1:50" s="612" customFormat="1">
      <c r="A10" s="612" t="str">
        <f>_xlfn.XLOOKUP(D10, '⭐SD-SUM-SBALL 🥎'!$G$1:$G$76, '⭐SD-SUM-SBALL 🥎'!$A$1:$A$76)</f>
        <v>A-NEW</v>
      </c>
      <c r="B10" s="612" t="str">
        <f>_xlfn.XLOOKUP(D10, '⭐SD-SUM-SBALL 🥎'!$G$1:$G$76, '⭐SD-SUM-SBALL 🥎'!$C$1:$C$76)</f>
        <v>A-NEW</v>
      </c>
      <c r="C10" s="612" t="str">
        <f>_xlfn.XLOOKUP(D10, '⭐SD-SUM-SBALL 🥎'!$G$1:$G$76, '⭐SD-SUM-SBALL 🥎'!$F$1:$F$76)</f>
        <v>USBDMBCS-S</v>
      </c>
      <c r="D10" s="622" t="s">
        <v>3936</v>
      </c>
      <c r="E10" s="613">
        <f>_xlfn.XLOOKUP(D10, '⭐SD-SUM-SBALL 🥎'!$G$1:$G$76, '⭐SD-SUM-SBALL 🥎'!$L$1:$L$76)</f>
        <v>30062</v>
      </c>
      <c r="F10" s="613">
        <f>_xlfn.XLOOKUP(D10, '⭐SD-SUM-SBALL 🥎'!$G$1:$G$76, '⭐SD-SUM-SBALL 🥎'!$Z$1:$Z$76)</f>
        <v>616</v>
      </c>
      <c r="G10" s="612" t="str">
        <f>_xlfn.XLOOKUP(D10, '⭐SD-SUM-SBALL 🥎'!$G$1:$G$76, '⭐SD-SUM-SBALL 🥎'!$AD$1:$AD$76)</f>
        <v>June 16-19</v>
      </c>
      <c r="H10" s="612" t="str">
        <f>_xlfn.XLOOKUP(D10, '⭐SD-SUM-SBALL 🥎'!$G$2:$G$75, '⭐SD-SUM-SBALL 🥎'!$M$2:$M$75)</f>
        <v>coach9ball@gmail.com</v>
      </c>
      <c r="I10" s="612">
        <f>_xlfn.XLOOKUP(D10, '⭐SD-SUM-SBALL 🥎'!$G$2:$G$75, '⭐SD-SUM-SBALL 🥎'!$N$2:$N$75)</f>
        <v>0</v>
      </c>
      <c r="J10" s="612" t="str">
        <f>_xlfn.XLOOKUP(D10, '⭐SD-SUM-SBALL 🥎'!$G$1:$G$76, '⭐SD-SUM-SBALL 🥎'!$AO$1:$AO$76)</f>
        <v>https://ussoftballacademy.com/summer-softball-camp-in-marietta/</v>
      </c>
      <c r="K10" s="23"/>
      <c r="L10" s="614" t="b">
        <v>1</v>
      </c>
      <c r="M10" s="614" t="b">
        <v>1</v>
      </c>
      <c r="N10" s="614" t="b">
        <v>1</v>
      </c>
      <c r="O10" s="614" t="b">
        <v>1</v>
      </c>
      <c r="P10" s="614" t="b">
        <v>1</v>
      </c>
      <c r="Q10" s="614" t="b">
        <v>1</v>
      </c>
      <c r="R10" s="614" t="b">
        <v>1</v>
      </c>
      <c r="S10" s="614" t="b">
        <v>1</v>
      </c>
      <c r="T10" s="614" t="b">
        <v>1</v>
      </c>
      <c r="U10" s="614" t="b">
        <v>1</v>
      </c>
      <c r="V10" s="614" t="b">
        <v>1</v>
      </c>
      <c r="W10" s="614" t="b">
        <v>1</v>
      </c>
      <c r="X10" s="614" t="b">
        <v>1</v>
      </c>
      <c r="Y10" s="614" t="b">
        <v>1</v>
      </c>
      <c r="Z10" s="614" t="b">
        <v>1</v>
      </c>
      <c r="AA10" s="614" t="b">
        <v>1</v>
      </c>
      <c r="AB10" s="614" t="b">
        <v>1</v>
      </c>
      <c r="AC10" s="614" t="b">
        <v>1</v>
      </c>
      <c r="AD10" s="23"/>
      <c r="AE10" s="612">
        <f>F10</f>
        <v>616</v>
      </c>
      <c r="AF10" s="793">
        <v>3</v>
      </c>
      <c r="AG10" s="794"/>
      <c r="AH10" s="615">
        <v>4</v>
      </c>
      <c r="AI10" s="616">
        <v>4</v>
      </c>
      <c r="AJ10" s="616">
        <v>10</v>
      </c>
      <c r="AK10" s="617">
        <v>11</v>
      </c>
      <c r="AL10" s="617">
        <v>17</v>
      </c>
      <c r="AM10" s="618">
        <v>20</v>
      </c>
      <c r="AN10" s="619">
        <v>22</v>
      </c>
      <c r="AO10" s="617">
        <v>22</v>
      </c>
      <c r="AP10" s="617">
        <v>22</v>
      </c>
      <c r="AQ10" s="617">
        <v>22</v>
      </c>
      <c r="AR10" s="617">
        <v>22</v>
      </c>
      <c r="AS10" s="620">
        <v>22</v>
      </c>
      <c r="AT10" s="621"/>
      <c r="AU10" s="23"/>
    </row>
    <row r="11" spans="1:50" s="612" customFormat="1">
      <c r="A11" s="612" t="str">
        <f>_xlfn.XLOOKUP(D11, '⭐SD-SUM-SBALL 🥎'!$G$1:$G$76, '⭐SD-SUM-SBALL 🥎'!$A$1:$A$76)</f>
        <v>B-RET</v>
      </c>
      <c r="B11" s="612" t="str">
        <f>_xlfn.XLOOKUP(D11, '⭐SD-SUM-SBALL 🥎'!$G$1:$G$76, '⭐SD-SUM-SBALL 🥎'!$C$1:$C$76)</f>
        <v>B-RET</v>
      </c>
      <c r="C11" s="612" t="str">
        <f>_xlfn.XLOOKUP(D11, '⭐SD-SUM-SBALL 🥎'!$G$1:$G$76, '⭐SD-SUM-SBALL 🥎'!$F$1:$F$76)</f>
        <v>USBDNPUS-S</v>
      </c>
      <c r="D11" s="612" t="s">
        <v>2502</v>
      </c>
      <c r="E11" s="613">
        <f>_xlfn.XLOOKUP(D11, '⭐SD-SUM-SBALL 🥎'!$G$1:$G$76, '⭐SD-SUM-SBALL 🥎'!$L$1:$L$76)</f>
        <v>60625</v>
      </c>
      <c r="F11" s="613">
        <f>_xlfn.XLOOKUP(D11, '⭐SD-SUM-SBALL 🥎'!$G$1:$G$76, '⭐SD-SUM-SBALL 🥎'!$Z$1:$Z$76)</f>
        <v>616</v>
      </c>
      <c r="G11" s="612" t="str">
        <f>_xlfn.XLOOKUP(D11, '⭐SD-SUM-SBALL 🥎'!$G$1:$G$76, '⭐SD-SUM-SBALL 🥎'!$AD$1:$AD$76)</f>
        <v>June 16-19</v>
      </c>
      <c r="H11" s="612" t="str">
        <f>_xlfn.XLOOKUP(D11, '⭐SD-SUM-SBALL 🥎'!$G$2:$G$75, '⭐SD-SUM-SBALL 🥎'!$M$2:$M$75)</f>
        <v>kanderson5@northpark.edu</v>
      </c>
      <c r="I11" s="612">
        <f>_xlfn.XLOOKUP(D11, '⭐SD-SUM-SBALL 🥎'!$G$2:$G$75, '⭐SD-SUM-SBALL 🥎'!$N$2:$N$75)</f>
        <v>0</v>
      </c>
      <c r="J11" s="612" t="str">
        <f>_xlfn.XLOOKUP(D11, '⭐SD-SUM-SBALL 🥎'!$G$1:$G$76, '⭐SD-SUM-SBALL 🥎'!$AO$1:$AO$76)</f>
        <v>https://ussoftballacademy.com/summer-softball-camp-in-chicago/</v>
      </c>
      <c r="K11" s="23"/>
      <c r="L11" s="614" t="b">
        <v>1</v>
      </c>
      <c r="M11" s="614" t="b">
        <v>1</v>
      </c>
      <c r="N11" s="614" t="b">
        <v>1</v>
      </c>
      <c r="O11" s="614" t="b">
        <v>1</v>
      </c>
      <c r="P11" s="614" t="b">
        <v>1</v>
      </c>
      <c r="Q11" s="614" t="b">
        <v>1</v>
      </c>
      <c r="R11" s="614" t="b">
        <v>1</v>
      </c>
      <c r="S11" s="614" t="b">
        <v>1</v>
      </c>
      <c r="T11" s="614" t="b">
        <v>1</v>
      </c>
      <c r="U11" s="614" t="b">
        <v>1</v>
      </c>
      <c r="V11" s="614" t="b">
        <v>1</v>
      </c>
      <c r="W11" s="614" t="b">
        <v>1</v>
      </c>
      <c r="X11" s="614" t="b">
        <v>1</v>
      </c>
      <c r="Y11" s="614" t="b">
        <v>1</v>
      </c>
      <c r="Z11" s="614" t="b">
        <v>1</v>
      </c>
      <c r="AA11" s="614" t="b">
        <v>1</v>
      </c>
      <c r="AB11" s="614" t="b">
        <v>1</v>
      </c>
      <c r="AC11" s="614" t="b">
        <v>1</v>
      </c>
      <c r="AD11" s="23"/>
      <c r="AE11" s="612">
        <f>F11</f>
        <v>616</v>
      </c>
      <c r="AF11" s="793">
        <v>8</v>
      </c>
      <c r="AG11" s="794"/>
      <c r="AH11" s="615">
        <v>10</v>
      </c>
      <c r="AI11" s="616">
        <v>9</v>
      </c>
      <c r="AJ11" s="616">
        <v>10</v>
      </c>
      <c r="AK11" s="617">
        <v>11</v>
      </c>
      <c r="AL11" s="617">
        <v>18</v>
      </c>
      <c r="AM11" s="618">
        <v>30</v>
      </c>
      <c r="AN11" s="619">
        <v>40</v>
      </c>
      <c r="AO11" s="617">
        <v>40</v>
      </c>
      <c r="AP11" s="617">
        <v>40</v>
      </c>
      <c r="AQ11" s="617">
        <v>40</v>
      </c>
      <c r="AR11" s="617">
        <v>40</v>
      </c>
      <c r="AS11" s="620">
        <v>40</v>
      </c>
      <c r="AT11" s="621"/>
      <c r="AU11" s="23"/>
    </row>
    <row r="12" spans="1:50" s="612" customFormat="1">
      <c r="A12" s="612" t="str">
        <f>_xlfn.XLOOKUP(D12, '⭐SD-SUM-SBALL 🥎'!$G$1:$G$76, '⭐SD-SUM-SBALL 🥎'!$A$1:$A$76)</f>
        <v>A-NEW</v>
      </c>
      <c r="B12" s="612" t="str">
        <f>_xlfn.XLOOKUP(D12, '⭐SD-SUM-SBALL 🥎'!$G$1:$G$76, '⭐SD-SUM-SBALL 🥎'!$C$1:$C$76)</f>
        <v>A-NEW</v>
      </c>
      <c r="C12" s="612" t="str">
        <f>_xlfn.XLOOKUP(D12, '⭐SD-SUM-SBALL 🥎'!$G$1:$G$76, '⭐SD-SUM-SBALL 🥎'!$F$1:$F$76)</f>
        <v>USBDNDCS-S</v>
      </c>
      <c r="D12" s="622" t="s">
        <v>3943</v>
      </c>
      <c r="E12" s="613">
        <f>_xlfn.XLOOKUP(D12, '⭐SD-SUM-SBALL 🥎'!$G$1:$G$76, '⭐SD-SUM-SBALL 🥎'!$L$1:$L$76)</f>
        <v>44024</v>
      </c>
      <c r="F12" s="613">
        <f>_xlfn.XLOOKUP(D12, '⭐SD-SUM-SBALL 🥎'!$G$1:$G$76, '⭐SD-SUM-SBALL 🥎'!$Z$1:$Z$76)</f>
        <v>616</v>
      </c>
      <c r="G12" s="612" t="str">
        <f>_xlfn.XLOOKUP(D12, '⭐SD-SUM-SBALL 🥎'!$G$1:$G$76, '⭐SD-SUM-SBALL 🥎'!$AD$1:$AD$76)</f>
        <v>June 16-19</v>
      </c>
      <c r="H12" s="612" t="str">
        <f>_xlfn.XLOOKUP(D12, '⭐SD-SUM-SBALL 🥎'!$G$2:$G$75, '⭐SD-SUM-SBALL 🥎'!$M$2:$M$75)</f>
        <v>tiger.alexander@ndcl.org</v>
      </c>
      <c r="I12" s="612">
        <f>_xlfn.XLOOKUP(D12, '⭐SD-SUM-SBALL 🥎'!$G$2:$G$75, '⭐SD-SUM-SBALL 🥎'!$N$2:$N$75)</f>
        <v>0</v>
      </c>
      <c r="J12" s="612" t="str">
        <f>_xlfn.XLOOKUP(D12, '⭐SD-SUM-SBALL 🥎'!$G$1:$G$76, '⭐SD-SUM-SBALL 🥎'!$AO$1:$AO$76)</f>
        <v>https://ussoftballacademy.com/summer-softball-camp-in-chardon/</v>
      </c>
      <c r="K12" s="23"/>
      <c r="L12" s="614" t="b">
        <v>1</v>
      </c>
      <c r="M12" s="614" t="b">
        <v>1</v>
      </c>
      <c r="N12" s="614" t="b">
        <v>1</v>
      </c>
      <c r="O12" s="614" t="b">
        <v>1</v>
      </c>
      <c r="P12" s="614" t="b">
        <v>1</v>
      </c>
      <c r="Q12" s="614" t="b">
        <v>1</v>
      </c>
      <c r="R12" s="614" t="b">
        <v>1</v>
      </c>
      <c r="S12" s="614" t="b">
        <v>1</v>
      </c>
      <c r="T12" s="614" t="b">
        <v>1</v>
      </c>
      <c r="U12" s="614" t="b">
        <v>1</v>
      </c>
      <c r="V12" s="614" t="b">
        <v>1</v>
      </c>
      <c r="W12" s="614" t="b">
        <v>1</v>
      </c>
      <c r="X12" s="614" t="b">
        <v>1</v>
      </c>
      <c r="Y12" s="614" t="b">
        <v>1</v>
      </c>
      <c r="Z12" s="614" t="b">
        <v>1</v>
      </c>
      <c r="AA12" s="614" t="b">
        <v>1</v>
      </c>
      <c r="AB12" s="614" t="b">
        <v>1</v>
      </c>
      <c r="AC12" s="614" t="b">
        <v>1</v>
      </c>
      <c r="AD12" s="23"/>
      <c r="AE12" s="612">
        <f>F12</f>
        <v>616</v>
      </c>
      <c r="AF12" s="793">
        <v>2</v>
      </c>
      <c r="AG12" s="794"/>
      <c r="AH12" s="615">
        <v>6</v>
      </c>
      <c r="AI12" s="616">
        <v>8</v>
      </c>
      <c r="AJ12" s="616">
        <v>9</v>
      </c>
      <c r="AK12" s="617">
        <v>10</v>
      </c>
      <c r="AL12" s="617">
        <v>18</v>
      </c>
      <c r="AM12" s="618">
        <v>29</v>
      </c>
      <c r="AN12" s="619">
        <v>39</v>
      </c>
      <c r="AO12" s="617">
        <v>39</v>
      </c>
      <c r="AP12" s="617">
        <v>39</v>
      </c>
      <c r="AQ12" s="617">
        <v>39</v>
      </c>
      <c r="AR12" s="617">
        <v>39</v>
      </c>
      <c r="AS12" s="620">
        <v>39</v>
      </c>
      <c r="AT12" s="621"/>
      <c r="AU12" s="23"/>
    </row>
    <row r="13" spans="1:50" s="612" customFormat="1">
      <c r="A13" s="612" t="str">
        <f>_xlfn.XLOOKUP(D13, '⭐SD-SUM-SBALL 🥎'!$G$1:$G$76, '⭐SD-SUM-SBALL 🥎'!$A$1:$A$76)</f>
        <v>Y-ERIC-NEW</v>
      </c>
      <c r="B13" s="612" t="str">
        <f>_xlfn.XLOOKUP(D13, '⭐SD-SUM-SBALL 🥎'!$G$1:$G$76, '⭐SD-SUM-SBALL 🥎'!$C$1:$C$76)</f>
        <v>Y-ERIC</v>
      </c>
      <c r="C13" s="612" t="str">
        <f>_xlfn.XLOOKUP(D13, '⭐SD-SUM-SBALL 🥎'!$G$1:$G$76, '⭐SD-SUM-SBALL 🥎'!$F$1:$F$76)</f>
        <v>USBDZLPS-S</v>
      </c>
      <c r="D13" s="612" t="s">
        <v>4066</v>
      </c>
      <c r="E13" s="613">
        <f>_xlfn.XLOOKUP(D13, '⭐SD-SUM-SBALL 🥎'!$G$1:$G$76, '⭐SD-SUM-SBALL 🥎'!$L$1:$L$76)</f>
        <v>47201</v>
      </c>
      <c r="F13" s="613">
        <f>_xlfn.XLOOKUP(D13, '⭐SD-SUM-SBALL 🥎'!$G$1:$G$76, '⭐SD-SUM-SBALL 🥎'!$Z$1:$Z$76)</f>
        <v>616</v>
      </c>
      <c r="G13" s="612" t="str">
        <f>_xlfn.XLOOKUP(D13, '⭐SD-SUM-SBALL 🥎'!$G$1:$G$76, '⭐SD-SUM-SBALL 🥎'!$AD$1:$AD$76)</f>
        <v>June 16-19</v>
      </c>
      <c r="H13" s="612" t="str">
        <f>_xlfn.XLOOKUP(D13, '⭐SD-SUM-SBALL 🥎'!$G$2:$G$75, '⭐SD-SUM-SBALL 🥎'!$M$2:$M$75)</f>
        <v>crossroadsbaseballseries@gmail.com</v>
      </c>
      <c r="I13" s="612" t="str">
        <f>_xlfn.XLOOKUP(D13, '⭐SD-SUM-SBALL 🥎'!$G$2:$G$75, '⭐SD-SUM-SBALL 🥎'!$N$2:$N$75)</f>
        <v>Ingrindacademy@gmail.com</v>
      </c>
      <c r="J13" s="612" t="str">
        <f>_xlfn.XLOOKUP(D13, '⭐SD-SUM-SBALL 🥎'!$G$1:$G$76, '⭐SD-SUM-SBALL 🥎'!$AO$1:$AO$76)</f>
        <v>https://ussoftballacademy.com/summer-softball-camp-in-columbus-2/</v>
      </c>
      <c r="K13" s="23"/>
      <c r="L13" s="614" t="b">
        <v>1</v>
      </c>
      <c r="M13" s="614" t="b">
        <v>1</v>
      </c>
      <c r="N13" s="614" t="b">
        <v>1</v>
      </c>
      <c r="O13" s="614" t="b">
        <v>1</v>
      </c>
      <c r="P13" s="614" t="b">
        <v>1</v>
      </c>
      <c r="Q13" s="614" t="b">
        <v>1</v>
      </c>
      <c r="R13" s="614" t="b">
        <v>1</v>
      </c>
      <c r="S13" s="614" t="b">
        <v>1</v>
      </c>
      <c r="T13" s="614" t="b">
        <v>1</v>
      </c>
      <c r="U13" s="614" t="b">
        <v>1</v>
      </c>
      <c r="V13" s="614" t="b">
        <v>1</v>
      </c>
      <c r="W13" s="614" t="b">
        <v>1</v>
      </c>
      <c r="X13" s="614" t="b">
        <v>1</v>
      </c>
      <c r="Y13" s="614" t="b">
        <v>0</v>
      </c>
      <c r="Z13" s="614" t="b">
        <v>1</v>
      </c>
      <c r="AA13" s="614" t="b">
        <v>1</v>
      </c>
      <c r="AB13" s="614" t="b">
        <v>1</v>
      </c>
      <c r="AC13" s="614" t="b">
        <v>1</v>
      </c>
      <c r="AD13" s="23"/>
      <c r="AE13" s="612">
        <f>F13</f>
        <v>616</v>
      </c>
      <c r="AF13" s="793">
        <v>1</v>
      </c>
      <c r="AG13" s="794"/>
      <c r="AH13" s="615">
        <v>7</v>
      </c>
      <c r="AI13" s="616">
        <v>13</v>
      </c>
      <c r="AJ13" s="616">
        <v>16</v>
      </c>
      <c r="AK13" s="617">
        <v>18</v>
      </c>
      <c r="AL13" s="617">
        <v>21</v>
      </c>
      <c r="AM13" s="618">
        <v>27</v>
      </c>
      <c r="AN13" s="619">
        <v>30</v>
      </c>
      <c r="AO13" s="617">
        <v>30</v>
      </c>
      <c r="AP13" s="617">
        <v>30</v>
      </c>
      <c r="AQ13" s="617">
        <v>30</v>
      </c>
      <c r="AR13" s="617">
        <v>30</v>
      </c>
      <c r="AS13" s="620">
        <v>30</v>
      </c>
      <c r="AT13" s="621"/>
      <c r="AU13" s="23"/>
    </row>
    <row r="14" spans="1:50" s="612" customFormat="1">
      <c r="A14" s="612" t="str">
        <f>_xlfn.XLOOKUP(D14, '⭐SD-SUM-SBALL 🥎'!$G$1:$G$76, '⭐SD-SUM-SBALL 🥎'!$A$1:$A$76)</f>
        <v>Y-ERIC-RET</v>
      </c>
      <c r="B14" s="612" t="str">
        <f>_xlfn.XLOOKUP(D14, '⭐SD-SUM-SBALL 🥎'!$G$1:$G$76, '⭐SD-SUM-SBALL 🥎'!$C$1:$C$76)</f>
        <v>Y-ERIC</v>
      </c>
      <c r="C14" s="612" t="str">
        <f>_xlfn.XLOOKUP(D14, '⭐SD-SUM-SBALL 🥎'!$G$1:$G$76, '⭐SD-SUM-SBALL 🥎'!$F$1:$F$76)</f>
        <v>USBDZCPS-S</v>
      </c>
      <c r="D14" s="622" t="s">
        <v>4087</v>
      </c>
      <c r="E14" s="613">
        <f>_xlfn.XLOOKUP(D14, '⭐SD-SUM-SBALL 🥎'!$G$1:$G$76, '⭐SD-SUM-SBALL 🥎'!$L$1:$L$76)</f>
        <v>46307</v>
      </c>
      <c r="F14" s="613">
        <f>_xlfn.XLOOKUP(D14, '⭐SD-SUM-SBALL 🥎'!$G$1:$G$76, '⭐SD-SUM-SBALL 🥎'!$Z$1:$Z$76)</f>
        <v>616</v>
      </c>
      <c r="G14" s="612" t="str">
        <f>_xlfn.XLOOKUP(D14, '⭐SD-SUM-SBALL 🥎'!$G$1:$G$76, '⭐SD-SUM-SBALL 🥎'!$AD$1:$AD$76)</f>
        <v>June 16-19</v>
      </c>
      <c r="H14" s="612" t="str">
        <f>_xlfn.XLOOKUP(D14, '⭐SD-SUM-SBALL 🥎'!$G$2:$G$75, '⭐SD-SUM-SBALL 🥎'!$M$2:$M$75)</f>
        <v xml:space="preserve">crossroadsbaseballseries@gmail.com </v>
      </c>
      <c r="I14" s="612" t="str">
        <f>_xlfn.XLOOKUP(D14, '⭐SD-SUM-SBALL 🥎'!$G$2:$G$75, '⭐SD-SUM-SBALL 🥎'!$N$2:$N$75)</f>
        <v>bobby@5stargreatlakes.com</v>
      </c>
      <c r="J14" s="612" t="str">
        <f>_xlfn.XLOOKUP(D14, '⭐SD-SUM-SBALL 🥎'!$G$1:$G$76, '⭐SD-SUM-SBALL 🥎'!$AO$1:$AO$76)</f>
        <v>https://ussoftballacademy.com/summer-softball-camp-in-crown-point/</v>
      </c>
      <c r="K14" s="23"/>
      <c r="L14" s="614" t="b">
        <v>1</v>
      </c>
      <c r="M14" s="614" t="b">
        <v>1</v>
      </c>
      <c r="N14" s="614" t="b">
        <v>1</v>
      </c>
      <c r="O14" s="614" t="b">
        <v>1</v>
      </c>
      <c r="P14" s="614" t="b">
        <v>1</v>
      </c>
      <c r="Q14" s="614" t="b">
        <v>1</v>
      </c>
      <c r="R14" s="614" t="b">
        <v>1</v>
      </c>
      <c r="S14" s="614" t="b">
        <v>1</v>
      </c>
      <c r="T14" s="614" t="b">
        <v>1</v>
      </c>
      <c r="U14" s="614" t="b">
        <v>1</v>
      </c>
      <c r="V14" s="614" t="b">
        <v>1</v>
      </c>
      <c r="W14" s="614" t="b">
        <v>1</v>
      </c>
      <c r="X14" s="614" t="b">
        <v>1</v>
      </c>
      <c r="Y14" s="614" t="b">
        <v>0</v>
      </c>
      <c r="Z14" s="614" t="b">
        <v>1</v>
      </c>
      <c r="AA14" s="614" t="b">
        <v>1</v>
      </c>
      <c r="AB14" s="614" t="b">
        <v>1</v>
      </c>
      <c r="AC14" s="614" t="b">
        <v>0</v>
      </c>
      <c r="AD14" s="23"/>
      <c r="AE14" s="612">
        <f>F14</f>
        <v>616</v>
      </c>
      <c r="AF14" s="793">
        <v>1</v>
      </c>
      <c r="AG14" s="794"/>
      <c r="AH14" s="615">
        <v>2</v>
      </c>
      <c r="AI14" s="616">
        <v>3</v>
      </c>
      <c r="AJ14" s="616">
        <v>4</v>
      </c>
      <c r="AK14" s="617">
        <v>5</v>
      </c>
      <c r="AL14" s="617">
        <v>18</v>
      </c>
      <c r="AM14" s="618">
        <v>21</v>
      </c>
      <c r="AN14" s="619">
        <v>27</v>
      </c>
      <c r="AO14" s="617">
        <v>27</v>
      </c>
      <c r="AP14" s="617">
        <v>27</v>
      </c>
      <c r="AQ14" s="617">
        <v>27</v>
      </c>
      <c r="AR14" s="617">
        <v>27</v>
      </c>
      <c r="AS14" s="620">
        <v>27</v>
      </c>
      <c r="AT14" s="621"/>
      <c r="AU14" s="23"/>
    </row>
    <row r="15" spans="1:50" s="612" customFormat="1">
      <c r="A15" s="612" t="str">
        <f>_xlfn.XLOOKUP(D15, '⭐SD-SUM-SBALL 🥎'!$G$1:$G$76, '⭐SD-SUM-SBALL 🥎'!$A$1:$A$76)</f>
        <v>X-ANDRE-RET</v>
      </c>
      <c r="B15" s="612" t="str">
        <f>_xlfn.XLOOKUP(D15, '⭐SD-SUM-SBALL 🥎'!$G$1:$G$76, '⭐SD-SUM-SBALL 🥎'!$C$1:$C$76)</f>
        <v>X-ANDRE</v>
      </c>
      <c r="C15" s="612" t="str">
        <f>_xlfn.XLOOKUP(D15, '⭐SD-SUM-SBALL 🥎'!$G$1:$G$76, '⭐SD-SUM-SBALL 🥎'!$F$1:$F$76)</f>
        <v>USBDSEAS-S</v>
      </c>
      <c r="D15" s="612" t="s">
        <v>4054</v>
      </c>
      <c r="E15" s="613">
        <f>_xlfn.XLOOKUP(D15, '⭐SD-SUM-SBALL 🥎'!$G$1:$G$76, '⭐SD-SUM-SBALL 🥎'!$L$1:$L$76)</f>
        <v>19973</v>
      </c>
      <c r="F15" s="613">
        <f>_xlfn.XLOOKUP(D15, '⭐SD-SUM-SBALL 🥎'!$G$1:$G$76, '⭐SD-SUM-SBALL 🥎'!$Z$1:$Z$76)</f>
        <v>616</v>
      </c>
      <c r="G15" s="612" t="str">
        <f>_xlfn.XLOOKUP(D15, '⭐SD-SUM-SBALL 🥎'!$G$1:$G$76, '⭐SD-SUM-SBALL 🥎'!$AD$1:$AD$76)</f>
        <v>June 16-19</v>
      </c>
      <c r="H15" s="612" t="str">
        <f>_xlfn.XLOOKUP(D15, '⭐SD-SUM-SBALL 🥎'!$G$2:$G$75, '⭐SD-SUM-SBALL 🥎'!$M$2:$M$75)</f>
        <v>margiet907615@gmail.com</v>
      </c>
      <c r="I15" s="612" t="str">
        <f>_xlfn.XLOOKUP(D15, '⭐SD-SUM-SBALL 🥎'!$G$2:$G$75, '⭐SD-SUM-SBALL 🥎'!$N$2:$N$75)</f>
        <v>Just1swing@yahoo.com</v>
      </c>
      <c r="J15" s="612" t="str">
        <f>_xlfn.XLOOKUP(D15, '⭐SD-SUM-SBALL 🥎'!$G$1:$G$76, '⭐SD-SUM-SBALL 🥎'!$AO$1:$AO$76)</f>
        <v>https://ussoftballacademy.com/summer-softball-camp-in-seaford/</v>
      </c>
      <c r="K15" s="23"/>
      <c r="L15" s="614" t="b">
        <v>1</v>
      </c>
      <c r="M15" s="614" t="b">
        <v>1</v>
      </c>
      <c r="N15" s="614" t="b">
        <v>1</v>
      </c>
      <c r="O15" s="614" t="b">
        <v>1</v>
      </c>
      <c r="P15" s="614" t="b">
        <v>1</v>
      </c>
      <c r="Q15" s="614" t="b">
        <v>1</v>
      </c>
      <c r="R15" s="614" t="b">
        <v>1</v>
      </c>
      <c r="S15" s="614" t="b">
        <v>1</v>
      </c>
      <c r="T15" s="614" t="b">
        <v>1</v>
      </c>
      <c r="U15" s="614" t="b">
        <v>1</v>
      </c>
      <c r="V15" s="614" t="b">
        <v>1</v>
      </c>
      <c r="W15" s="614" t="b">
        <v>1</v>
      </c>
      <c r="X15" s="614" t="b">
        <v>1</v>
      </c>
      <c r="Y15" s="614" t="b">
        <v>1</v>
      </c>
      <c r="Z15" s="614" t="b">
        <v>1</v>
      </c>
      <c r="AA15" s="614" t="b">
        <v>1</v>
      </c>
      <c r="AB15" s="614" t="b">
        <v>1</v>
      </c>
      <c r="AC15" s="614" t="b">
        <v>1</v>
      </c>
      <c r="AD15" s="23"/>
      <c r="AE15" s="612">
        <f>F15</f>
        <v>616</v>
      </c>
      <c r="AF15" s="793">
        <v>0</v>
      </c>
      <c r="AG15" s="794"/>
      <c r="AH15" s="615">
        <v>2</v>
      </c>
      <c r="AI15" s="616">
        <v>2</v>
      </c>
      <c r="AJ15" s="616">
        <v>4</v>
      </c>
      <c r="AK15" s="617">
        <v>5</v>
      </c>
      <c r="AL15" s="617">
        <v>11</v>
      </c>
      <c r="AM15" s="618">
        <v>13</v>
      </c>
      <c r="AN15" s="619">
        <v>15</v>
      </c>
      <c r="AO15" s="617">
        <v>15</v>
      </c>
      <c r="AP15" s="617">
        <v>15</v>
      </c>
      <c r="AQ15" s="617">
        <v>15</v>
      </c>
      <c r="AR15" s="617">
        <v>15</v>
      </c>
      <c r="AS15" s="620">
        <v>15</v>
      </c>
      <c r="AT15" s="621"/>
      <c r="AU15" s="23"/>
    </row>
    <row r="16" spans="1:50" s="612" customFormat="1">
      <c r="A16" s="612" t="str">
        <f>_xlfn.XLOOKUP(D16, '⭐SD-SUM-SBALL 🥎'!$G$1:$G$76, '⭐SD-SUM-SBALL 🥎'!$A$1:$A$76)</f>
        <v>Y-ERIC-NEW</v>
      </c>
      <c r="B16" s="612" t="str">
        <f>_xlfn.XLOOKUP(D16, '⭐SD-SUM-SBALL 🥎'!$G$1:$G$76, '⭐SD-SUM-SBALL 🥎'!$C$1:$C$76)</f>
        <v>Y-ERIC</v>
      </c>
      <c r="C16" s="612" t="str">
        <f>_xlfn.XLOOKUP(D16, '⭐SD-SUM-SBALL 🥎'!$G$1:$G$76, '⭐SD-SUM-SBALL 🥎'!$F$1:$F$76)</f>
        <v>USBDZWHHS-S</v>
      </c>
      <c r="D16" s="623" t="s">
        <v>4076</v>
      </c>
      <c r="E16" s="613">
        <f>_xlfn.XLOOKUP(D16, '⭐SD-SUM-SBALL 🥎'!$G$1:$G$76, '⭐SD-SUM-SBALL 🥎'!$L$1:$L$76)</f>
        <v>47906</v>
      </c>
      <c r="F16" s="613">
        <f>_xlfn.XLOOKUP(D16, '⭐SD-SUM-SBALL 🥎'!$G$1:$G$76, '⭐SD-SUM-SBALL 🥎'!$Z$1:$Z$76)</f>
        <v>616</v>
      </c>
      <c r="G16" s="612" t="str">
        <f>_xlfn.XLOOKUP(D16, '⭐SD-SUM-SBALL 🥎'!$G$1:$G$76, '⭐SD-SUM-SBALL 🥎'!$AD$1:$AD$76)</f>
        <v>June 16-19</v>
      </c>
      <c r="H16" s="612" t="str">
        <f>_xlfn.XLOOKUP(D16, '⭐SD-SUM-SBALL 🥎'!$G$2:$G$75, '⭐SD-SUM-SBALL 🥎'!$M$2:$M$75)</f>
        <v>crossroadsbaseballseries@gmail.com</v>
      </c>
      <c r="I16" s="612" t="str">
        <f>_xlfn.XLOOKUP(D16, '⭐SD-SUM-SBALL 🥎'!$G$2:$G$75, '⭐SD-SUM-SBALL 🥎'!$N$2:$N$75)</f>
        <v>nterp1138@gmail.com</v>
      </c>
      <c r="J16" s="612" t="str">
        <f>_xlfn.XLOOKUP(D16, '⭐SD-SUM-SBALL 🥎'!$G$1:$G$76, '⭐SD-SUM-SBALL 🥎'!$AO$1:$AO$76)</f>
        <v>https://ussoftballacademy.com/summer-softball-camp-in-lafayette/</v>
      </c>
      <c r="K16" s="23"/>
      <c r="L16" s="614" t="b">
        <v>1</v>
      </c>
      <c r="M16" s="614" t="b">
        <v>1</v>
      </c>
      <c r="N16" s="614" t="b">
        <v>1</v>
      </c>
      <c r="O16" s="614" t="b">
        <v>1</v>
      </c>
      <c r="P16" s="614" t="b">
        <v>1</v>
      </c>
      <c r="Q16" s="614" t="b">
        <v>1</v>
      </c>
      <c r="R16" s="614" t="b">
        <v>1</v>
      </c>
      <c r="S16" s="614" t="b">
        <v>1</v>
      </c>
      <c r="T16" s="614" t="b">
        <v>1</v>
      </c>
      <c r="U16" s="614" t="b">
        <v>1</v>
      </c>
      <c r="V16" s="614" t="b">
        <v>1</v>
      </c>
      <c r="W16" s="614" t="b">
        <v>1</v>
      </c>
      <c r="X16" s="614" t="b">
        <v>1</v>
      </c>
      <c r="Y16" s="614" t="b">
        <v>1</v>
      </c>
      <c r="Z16" s="614" t="b">
        <v>1</v>
      </c>
      <c r="AA16" s="614" t="b">
        <v>1</v>
      </c>
      <c r="AB16" s="614" t="b">
        <v>1</v>
      </c>
      <c r="AC16" s="614" t="b">
        <v>1</v>
      </c>
      <c r="AD16" s="23"/>
      <c r="AE16" s="612">
        <f>F16</f>
        <v>616</v>
      </c>
      <c r="AG16" s="624"/>
      <c r="AH16" s="624"/>
      <c r="AI16" s="616">
        <v>0</v>
      </c>
      <c r="AJ16" s="616">
        <v>6</v>
      </c>
      <c r="AK16" s="617">
        <v>6</v>
      </c>
      <c r="AL16" s="617">
        <v>18</v>
      </c>
      <c r="AM16" s="618">
        <v>22</v>
      </c>
      <c r="AN16" s="619">
        <v>23</v>
      </c>
      <c r="AO16" s="617">
        <v>23</v>
      </c>
      <c r="AP16" s="617">
        <v>23</v>
      </c>
      <c r="AQ16" s="617">
        <v>23</v>
      </c>
      <c r="AR16" s="617">
        <v>23</v>
      </c>
      <c r="AS16" s="620">
        <v>23</v>
      </c>
      <c r="AT16" s="621"/>
      <c r="AU16" s="23"/>
      <c r="AX16" s="2"/>
    </row>
    <row r="17" spans="1:50" s="612" customFormat="1">
      <c r="A17" s="612" t="str">
        <f>_xlfn.XLOOKUP(D17, '⭐SD-SUM-SBALL 🥎'!$G$1:$G$76, '⭐SD-SUM-SBALL 🥎'!$A$1:$A$76)</f>
        <v>A-NEW</v>
      </c>
      <c r="B17" s="612" t="str">
        <f>_xlfn.XLOOKUP(D17, '⭐SD-SUM-SBALL 🥎'!$G$1:$G$76, '⭐SD-SUM-SBALL 🥎'!$C$1:$C$76)</f>
        <v>A-NEW</v>
      </c>
      <c r="C17" s="612" t="str">
        <f>_xlfn.XLOOKUP(D17, '⭐SD-SUM-SBALL 🥎'!$G$1:$G$76, '⭐SD-SUM-SBALL 🥎'!$F$1:$F$76)</f>
        <v>USBDBCOS1-S</v>
      </c>
      <c r="D17" s="612" t="s">
        <v>3887</v>
      </c>
      <c r="E17" s="613">
        <f>_xlfn.XLOOKUP(D17, '⭐SD-SUM-SBALL 🥎'!$G$1:$G$76, '⭐SD-SUM-SBALL 🥎'!$L$1:$L$76)</f>
        <v>30830</v>
      </c>
      <c r="F17" s="613">
        <f>_xlfn.XLOOKUP(D17, '⭐SD-SUM-SBALL 🥎'!$G$1:$G$76, '⭐SD-SUM-SBALL 🥎'!$Z$1:$Z$76)</f>
        <v>623</v>
      </c>
      <c r="G17" s="612" t="str">
        <f>_xlfn.XLOOKUP(D17, '⭐SD-SUM-SBALL 🥎'!$G$1:$G$76, '⭐SD-SUM-SBALL 🥎'!$AD$1:$AD$76)</f>
        <v>June 23-26</v>
      </c>
      <c r="H17" s="612" t="str">
        <f>_xlfn.XLOOKUP(D17, '⭐SD-SUM-SBALL 🥎'!$G$2:$G$75, '⭐SD-SUM-SBALL 🥎'!$M$2:$M$75)</f>
        <v>mflowers@burke.k12.ga.us</v>
      </c>
      <c r="K17" s="23"/>
      <c r="L17" s="614" t="b">
        <v>1</v>
      </c>
      <c r="M17" s="614" t="b">
        <v>1</v>
      </c>
      <c r="N17" s="614" t="b">
        <v>1</v>
      </c>
      <c r="O17" s="614" t="b">
        <v>1</v>
      </c>
      <c r="P17" s="614" t="b">
        <v>1</v>
      </c>
      <c r="Q17" s="614" t="b">
        <v>1</v>
      </c>
      <c r="R17" s="614" t="b">
        <v>1</v>
      </c>
      <c r="S17" s="614" t="b">
        <v>1</v>
      </c>
      <c r="T17" s="614" t="b">
        <v>1</v>
      </c>
      <c r="U17" s="614" t="b">
        <v>1</v>
      </c>
      <c r="V17" s="614" t="b">
        <v>1</v>
      </c>
      <c r="W17" s="614" t="b">
        <v>1</v>
      </c>
      <c r="X17" s="614" t="b">
        <v>1</v>
      </c>
      <c r="Y17" s="614" t="b">
        <v>1</v>
      </c>
      <c r="Z17" s="614" t="b">
        <v>1</v>
      </c>
      <c r="AA17" s="614" t="b">
        <v>1</v>
      </c>
      <c r="AB17" s="614" t="b">
        <v>1</v>
      </c>
      <c r="AC17" s="614" t="b">
        <v>1</v>
      </c>
      <c r="AD17" s="23"/>
      <c r="AG17" s="624"/>
      <c r="AH17" s="624"/>
      <c r="AI17" s="616"/>
      <c r="AJ17" s="616"/>
      <c r="AK17" s="617"/>
      <c r="AL17" s="617"/>
      <c r="AM17" s="618"/>
      <c r="AN17" s="619"/>
      <c r="AO17" s="617">
        <v>15</v>
      </c>
      <c r="AP17" s="617">
        <v>15</v>
      </c>
      <c r="AQ17" s="617">
        <v>15</v>
      </c>
      <c r="AR17" s="617">
        <v>15</v>
      </c>
      <c r="AS17" s="620">
        <v>15</v>
      </c>
      <c r="AT17" s="621"/>
      <c r="AU17" s="23"/>
    </row>
    <row r="18" spans="1:50" s="612" customFormat="1">
      <c r="A18" s="612" t="str">
        <f>_xlfn.XLOOKUP(D18, '⭐SD-SUM-SBALL 🥎'!$G$1:$G$76, '⭐SD-SUM-SBALL 🥎'!$A$1:$A$76)</f>
        <v>A-NEW</v>
      </c>
      <c r="B18" s="612" t="str">
        <f>_xlfn.XLOOKUP(D18, '⭐SD-SUM-SBALL 🥎'!$G$1:$G$76, '⭐SD-SUM-SBALL 🥎'!$C$1:$C$76)</f>
        <v>A-NEW</v>
      </c>
      <c r="C18" s="612" t="str">
        <f>_xlfn.XLOOKUP(D18, '⭐SD-SUM-SBALL 🥎'!$G$1:$G$76, '⭐SD-SUM-SBALL 🥎'!$F$1:$F$76)</f>
        <v>USBDCUS-S</v>
      </c>
      <c r="D18" s="623" t="s">
        <v>2284</v>
      </c>
      <c r="E18" s="613">
        <f>_xlfn.XLOOKUP(D18, '⭐SD-SUM-SBALL 🥎'!$G$1:$G$76, '⭐SD-SUM-SBALL 🥎'!$L$1:$L$76)</f>
        <v>43205</v>
      </c>
      <c r="F18" s="613">
        <f>_xlfn.XLOOKUP(D18, '⭐SD-SUM-SBALL 🥎'!$G$1:$G$76, '⭐SD-SUM-SBALL 🥎'!$Z$1:$Z$76)</f>
        <v>623</v>
      </c>
      <c r="G18" s="612" t="str">
        <f>_xlfn.XLOOKUP(D18, '⭐SD-SUM-SBALL 🥎'!$G$1:$G$76, '⭐SD-SUM-SBALL 🥎'!$AD$1:$AD$76)</f>
        <v>June 23-26</v>
      </c>
      <c r="H18" s="612" t="str">
        <f>_xlfn.XLOOKUP(D18, '⭐SD-SUM-SBALL 🥎'!$G$2:$G$75, '⭐SD-SUM-SBALL 🥎'!$M$2:$M$75)</f>
        <v>akirk2@capital.edu, Bpope@capital.edu</v>
      </c>
      <c r="I18" s="612">
        <f>_xlfn.XLOOKUP(D18, '⭐SD-SUM-SBALL 🥎'!$G$2:$G$75, '⭐SD-SUM-SBALL 🥎'!$N$2:$N$75)</f>
        <v>0</v>
      </c>
      <c r="J18" s="612" t="str">
        <f>_xlfn.XLOOKUP(D18, '⭐SD-SUM-SBALL 🥎'!$G$1:$G$76, '⭐SD-SUM-SBALL 🥎'!$AO$1:$AO$76)</f>
        <v>https://ussoftballacademy.com/summer-softball-camp-in-columbus/</v>
      </c>
      <c r="K18" s="23"/>
      <c r="L18" s="614" t="b">
        <v>1</v>
      </c>
      <c r="M18" s="614" t="b">
        <v>1</v>
      </c>
      <c r="N18" s="614" t="b">
        <v>1</v>
      </c>
      <c r="O18" s="614" t="b">
        <v>1</v>
      </c>
      <c r="P18" s="614" t="b">
        <v>1</v>
      </c>
      <c r="Q18" s="614" t="b">
        <v>1</v>
      </c>
      <c r="R18" s="614" t="b">
        <v>1</v>
      </c>
      <c r="S18" s="614" t="b">
        <v>1</v>
      </c>
      <c r="T18" s="614" t="b">
        <v>1</v>
      </c>
      <c r="U18" s="614" t="b">
        <v>1</v>
      </c>
      <c r="V18" s="614" t="b">
        <v>1</v>
      </c>
      <c r="W18" s="614" t="b">
        <v>1</v>
      </c>
      <c r="X18" s="614" t="b">
        <v>1</v>
      </c>
      <c r="Y18" s="614" t="b">
        <v>1</v>
      </c>
      <c r="Z18" s="614" t="b">
        <v>1</v>
      </c>
      <c r="AA18" s="614" t="b">
        <v>1</v>
      </c>
      <c r="AB18" s="614" t="b">
        <v>1</v>
      </c>
      <c r="AC18" s="614" t="b">
        <v>0</v>
      </c>
      <c r="AD18" s="23"/>
      <c r="AE18" s="612">
        <f>F18</f>
        <v>623</v>
      </c>
      <c r="AF18" s="793">
        <v>0</v>
      </c>
      <c r="AG18" s="794"/>
      <c r="AH18" s="615">
        <v>0</v>
      </c>
      <c r="AI18" s="616">
        <v>2</v>
      </c>
      <c r="AJ18" s="616">
        <v>6</v>
      </c>
      <c r="AK18" s="617">
        <v>11</v>
      </c>
      <c r="AL18" s="617">
        <v>13</v>
      </c>
      <c r="AM18" s="618">
        <v>20</v>
      </c>
      <c r="AN18" s="619">
        <v>24</v>
      </c>
      <c r="AO18" s="617">
        <v>30</v>
      </c>
      <c r="AP18" s="617">
        <v>30</v>
      </c>
      <c r="AQ18" s="617">
        <v>30</v>
      </c>
      <c r="AR18" s="617">
        <v>29</v>
      </c>
      <c r="AS18" s="620">
        <v>29</v>
      </c>
      <c r="AT18" s="621"/>
      <c r="AU18" s="23"/>
    </row>
    <row r="19" spans="1:50" s="612" customFormat="1">
      <c r="A19" s="612" t="str">
        <f>_xlfn.XLOOKUP(D19, '⭐SD-SUM-SBALL 🥎'!$G$1:$G$76, '⭐SD-SUM-SBALL 🥎'!$A$1:$A$76)</f>
        <v>Y-ERIC-RET</v>
      </c>
      <c r="B19" s="612" t="str">
        <f>_xlfn.XLOOKUP(D19, '⭐SD-SUM-SBALL 🥎'!$G$1:$G$76, '⭐SD-SUM-SBALL 🥎'!$C$1:$C$76)</f>
        <v>Y-ERIC</v>
      </c>
      <c r="C19" s="612" t="str">
        <f>_xlfn.XLOOKUP(D19, '⭐SD-SUM-SBALL 🥎'!$G$1:$G$76, '⭐SD-SUM-SBALL 🥎'!$F$1:$F$76)</f>
        <v>USBDZCUS1-S</v>
      </c>
      <c r="D19" s="612" t="s">
        <v>4102</v>
      </c>
      <c r="E19" s="613">
        <f>_xlfn.XLOOKUP(D19, '⭐SD-SUM-SBALL 🥎'!$G$1:$G$76, '⭐SD-SUM-SBALL 🥎'!$L$1:$L$76)</f>
        <v>48798</v>
      </c>
      <c r="F19" s="613">
        <f>_xlfn.XLOOKUP(D19, '⭐SD-SUM-SBALL 🥎'!$G$1:$G$76, '⭐SD-SUM-SBALL 🥎'!$Z$1:$Z$76)</f>
        <v>623</v>
      </c>
      <c r="G19" s="612" t="str">
        <f>_xlfn.XLOOKUP(D19, '⭐SD-SUM-SBALL 🥎'!$G$1:$G$76, '⭐SD-SUM-SBALL 🥎'!$AD$1:$AD$76)</f>
        <v>June 23-26</v>
      </c>
      <c r="H19" s="612" t="str">
        <f>_xlfn.XLOOKUP(D19, '⭐SD-SUM-SBALL 🥎'!$G$2:$G$75, '⭐SD-SUM-SBALL 🥎'!$M$2:$M$75)</f>
        <v>crossroadsbaseballseries@gmail.com</v>
      </c>
      <c r="I19" s="612" t="str">
        <f>_xlfn.XLOOKUP(D19, '⭐SD-SUM-SBALL 🥎'!$G$2:$G$75, '⭐SD-SUM-SBALL 🥎'!$N$2:$N$75)</f>
        <v>hailey.cavanagh@cuaa.edu</v>
      </c>
      <c r="J19" s="612" t="str">
        <f>_xlfn.XLOOKUP(D19, '⭐SD-SUM-SBALL 🥎'!$G$1:$G$76, '⭐SD-SUM-SBALL 🥎'!$AO$1:$AO$76)</f>
        <v>https://ussoftballacademy.com/summer-softball-camp-in-ann-arbor/</v>
      </c>
      <c r="K19" s="23"/>
      <c r="L19" s="614" t="b">
        <v>1</v>
      </c>
      <c r="M19" s="614" t="b">
        <v>1</v>
      </c>
      <c r="N19" s="614" t="b">
        <v>1</v>
      </c>
      <c r="O19" s="614" t="b">
        <v>1</v>
      </c>
      <c r="P19" s="614" t="b">
        <v>1</v>
      </c>
      <c r="Q19" s="614" t="b">
        <v>1</v>
      </c>
      <c r="R19" s="614" t="b">
        <v>1</v>
      </c>
      <c r="S19" s="614" t="b">
        <v>1</v>
      </c>
      <c r="T19" s="614" t="b">
        <v>1</v>
      </c>
      <c r="U19" s="614" t="b">
        <v>1</v>
      </c>
      <c r="V19" s="614" t="b">
        <v>1</v>
      </c>
      <c r="W19" s="614" t="b">
        <v>1</v>
      </c>
      <c r="X19" s="614" t="b">
        <v>1</v>
      </c>
      <c r="Y19" s="614" t="b">
        <v>0</v>
      </c>
      <c r="Z19" s="614" t="b">
        <v>1</v>
      </c>
      <c r="AA19" s="614" t="b">
        <v>1</v>
      </c>
      <c r="AB19" s="614" t="b">
        <v>1</v>
      </c>
      <c r="AC19" s="614" t="b">
        <v>1</v>
      </c>
      <c r="AD19" s="23"/>
      <c r="AE19" s="612">
        <f>F19</f>
        <v>623</v>
      </c>
      <c r="AF19" s="793">
        <v>3</v>
      </c>
      <c r="AG19" s="794"/>
      <c r="AH19" s="615">
        <v>6</v>
      </c>
      <c r="AI19" s="616">
        <v>9</v>
      </c>
      <c r="AJ19" s="616">
        <v>10</v>
      </c>
      <c r="AK19" s="617">
        <v>12</v>
      </c>
      <c r="AL19" s="617">
        <v>16</v>
      </c>
      <c r="AM19" s="618">
        <v>15</v>
      </c>
      <c r="AN19" s="619">
        <v>22</v>
      </c>
      <c r="AO19" s="617">
        <v>24</v>
      </c>
      <c r="AP19" s="617">
        <v>24</v>
      </c>
      <c r="AQ19" s="617">
        <v>24</v>
      </c>
      <c r="AR19" s="617">
        <v>24</v>
      </c>
      <c r="AS19" s="620">
        <v>24</v>
      </c>
      <c r="AT19" s="621"/>
      <c r="AU19" s="23"/>
    </row>
    <row r="20" spans="1:50" s="612" customFormat="1">
      <c r="A20" s="623" t="str">
        <f>_xlfn.XLOOKUP(D20, '⭐SD-SUM-SBALL 🥎'!$G$1:$G$76, '⭐SD-SUM-SBALL 🥎'!$A$1:$A$76)</f>
        <v>Y-ERIC-NEW</v>
      </c>
      <c r="B20" s="623" t="str">
        <f>_xlfn.XLOOKUP(D20, '⭐SD-SUM-SBALL 🥎'!$G$1:$G$76, '⭐SD-SUM-SBALL 🥎'!$C$1:$C$76)</f>
        <v>Y-ERIC</v>
      </c>
      <c r="C20" s="623" t="str">
        <f>_xlfn.XLOOKUP(D20, '⭐SD-SUM-SBALL 🥎'!$G$1:$G$76, '⭐SD-SUM-SBALL 🥎'!$F$1:$F$76)</f>
        <v>USBDZCUCS-S</v>
      </c>
      <c r="D20" s="623" t="s">
        <v>4091</v>
      </c>
      <c r="E20" s="613">
        <f>_xlfn.XLOOKUP(D20, '⭐SD-SUM-SBALL 🥎'!$G$1:$G$76, '⭐SD-SUM-SBALL 🥎'!$L$1:$L$76)</f>
        <v>60305</v>
      </c>
      <c r="F20" s="613">
        <f>_xlfn.XLOOKUP(D20, '⭐SD-SUM-SBALL 🥎'!$G$1:$G$76, '⭐SD-SUM-SBALL 🥎'!$Z$1:$Z$76)</f>
        <v>623</v>
      </c>
      <c r="G20" s="623" t="str">
        <f>_xlfn.XLOOKUP(D20, '⭐SD-SUM-SBALL 🥎'!$G$1:$G$76, '⭐SD-SUM-SBALL 🥎'!$AD$1:$AD$76)</f>
        <v>June 23-26</v>
      </c>
      <c r="H20" s="612" t="str">
        <f>_xlfn.XLOOKUP(D20, '⭐SD-SUM-SBALL 🥎'!$G$2:$G$75, '⭐SD-SUM-SBALL 🥎'!$M$2:$M$75)</f>
        <v>crossroadsbaseballseries@gmail.com</v>
      </c>
      <c r="I20" s="612" t="str">
        <f>_xlfn.XLOOKUP(D20, '⭐SD-SUM-SBALL 🥎'!$G$2:$G$75, '⭐SD-SUM-SBALL 🥎'!$N$2:$N$75)</f>
        <v>fisherball1010@gmail.com</v>
      </c>
      <c r="J20" s="612" t="str">
        <f>_xlfn.XLOOKUP(D20, '⭐SD-SUM-SBALL 🥎'!$G$1:$G$76, '⭐SD-SUM-SBALL 🥎'!$AO$1:$AO$76)</f>
        <v>https://ussoftballacademy.com/summer-softball-camp-in-river-forest/</v>
      </c>
      <c r="K20" s="23"/>
      <c r="L20" s="614" t="b">
        <v>1</v>
      </c>
      <c r="M20" s="614" t="b">
        <v>1</v>
      </c>
      <c r="N20" s="614" t="b">
        <v>1</v>
      </c>
      <c r="O20" s="614" t="b">
        <v>1</v>
      </c>
      <c r="P20" s="614" t="b">
        <v>1</v>
      </c>
      <c r="Q20" s="614" t="b">
        <v>1</v>
      </c>
      <c r="R20" s="614" t="b">
        <v>1</v>
      </c>
      <c r="S20" s="614" t="b">
        <v>1</v>
      </c>
      <c r="T20" s="614" t="b">
        <v>1</v>
      </c>
      <c r="U20" s="614" t="b">
        <v>1</v>
      </c>
      <c r="V20" s="614" t="b">
        <v>1</v>
      </c>
      <c r="W20" s="614" t="b">
        <v>1</v>
      </c>
      <c r="X20" s="614" t="b">
        <v>1</v>
      </c>
      <c r="Y20" s="614" t="b">
        <v>1</v>
      </c>
      <c r="Z20" s="614" t="b">
        <v>1</v>
      </c>
      <c r="AA20" s="614" t="b">
        <v>1</v>
      </c>
      <c r="AB20" s="614" t="b">
        <v>1</v>
      </c>
      <c r="AC20" s="614" t="b">
        <v>1</v>
      </c>
      <c r="AD20" s="23"/>
      <c r="AE20" s="612">
        <f>F20</f>
        <v>623</v>
      </c>
      <c r="AF20" s="793">
        <v>3</v>
      </c>
      <c r="AG20" s="794"/>
      <c r="AH20" s="615">
        <v>3</v>
      </c>
      <c r="AI20" s="616">
        <v>3</v>
      </c>
      <c r="AJ20" s="616">
        <v>5</v>
      </c>
      <c r="AK20" s="617">
        <v>10</v>
      </c>
      <c r="AL20" s="617">
        <v>11</v>
      </c>
      <c r="AM20" s="618">
        <v>14</v>
      </c>
      <c r="AN20" s="619">
        <v>16</v>
      </c>
      <c r="AO20" s="617">
        <v>17</v>
      </c>
      <c r="AP20" s="617">
        <v>17</v>
      </c>
      <c r="AQ20" s="617">
        <v>17</v>
      </c>
      <c r="AR20" s="617">
        <v>17</v>
      </c>
      <c r="AS20" s="620">
        <v>17</v>
      </c>
      <c r="AT20" s="621"/>
      <c r="AU20" s="23"/>
    </row>
    <row r="21" spans="1:50" s="612" customFormat="1">
      <c r="A21" s="612" t="str">
        <f>_xlfn.XLOOKUP(D21, '⭐SD-SUM-SBALL 🥎'!$G$1:$G$76, '⭐SD-SUM-SBALL 🥎'!$A$1:$A$76)</f>
        <v>A-NEW</v>
      </c>
      <c r="B21" s="612" t="str">
        <f>_xlfn.XLOOKUP(D21, '⭐SD-SUM-SBALL 🥎'!$G$1:$G$76, '⭐SD-SUM-SBALL 🥎'!$C$1:$C$76)</f>
        <v>A-NEW</v>
      </c>
      <c r="C21" s="612" t="str">
        <f>_xlfn.XLOOKUP(D21, '⭐SD-SUM-SBALL 🥎'!$G$1:$G$76, '⭐SD-SUM-SBALL 🥎'!$F$1:$F$76)</f>
        <v>USBDMDTS-S</v>
      </c>
      <c r="D21" s="612" t="s">
        <v>3954</v>
      </c>
      <c r="E21" s="613">
        <f>_xlfn.XLOOKUP(D21, '⭐SD-SUM-SBALL 🥎'!$G$1:$G$76, '⭐SD-SUM-SBALL 🥎'!$L$1:$L$76)</f>
        <v>19701</v>
      </c>
      <c r="F21" s="613">
        <f>_xlfn.XLOOKUP(D21, '⭐SD-SUM-SBALL 🥎'!$G$1:$G$76, '⭐SD-SUM-SBALL 🥎'!$Z$1:$Z$76)</f>
        <v>623</v>
      </c>
      <c r="G21" s="612" t="str">
        <f>_xlfn.XLOOKUP(D21, '⭐SD-SUM-SBALL 🥎'!$G$1:$G$76, '⭐SD-SUM-SBALL 🥎'!$AD$1:$AD$76)</f>
        <v>June 23-26</v>
      </c>
      <c r="H21" s="612" t="str">
        <f>_xlfn.XLOOKUP(D21, '⭐SD-SUM-SBALL 🥎'!$G$2:$G$75, '⭐SD-SUM-SBALL 🥎'!$M$2:$M$75)</f>
        <v>allaboutsoftball7@gmail.com</v>
      </c>
      <c r="I21" s="612">
        <f>_xlfn.XLOOKUP(D21, '⭐SD-SUM-SBALL 🥎'!$G$2:$G$75, '⭐SD-SUM-SBALL 🥎'!$N$2:$N$75)</f>
        <v>0</v>
      </c>
      <c r="J21" s="612" t="str">
        <f>_xlfn.XLOOKUP(D21, '⭐SD-SUM-SBALL 🥎'!$G$1:$G$76, '⭐SD-SUM-SBALL 🥎'!$AO$1:$AO$76)</f>
        <v>https://ussoftballacademy.com/summer-softball-camp-in-bear/</v>
      </c>
      <c r="K21" s="23"/>
      <c r="L21" s="614" t="b">
        <v>1</v>
      </c>
      <c r="M21" s="614" t="b">
        <v>1</v>
      </c>
      <c r="N21" s="614" t="b">
        <v>1</v>
      </c>
      <c r="O21" s="614" t="b">
        <v>1</v>
      </c>
      <c r="P21" s="614" t="b">
        <v>1</v>
      </c>
      <c r="Q21" s="614" t="b">
        <v>1</v>
      </c>
      <c r="R21" s="614" t="b">
        <v>1</v>
      </c>
      <c r="S21" s="614" t="b">
        <v>1</v>
      </c>
      <c r="T21" s="614" t="b">
        <v>1</v>
      </c>
      <c r="U21" s="614" t="b">
        <v>1</v>
      </c>
      <c r="V21" s="614" t="b">
        <v>1</v>
      </c>
      <c r="W21" s="614" t="b">
        <v>1</v>
      </c>
      <c r="X21" s="614" t="b">
        <v>1</v>
      </c>
      <c r="Y21" s="614" t="b">
        <v>1</v>
      </c>
      <c r="Z21" s="614" t="b">
        <v>1</v>
      </c>
      <c r="AA21" s="614" t="b">
        <v>1</v>
      </c>
      <c r="AB21" s="614" t="b">
        <v>1</v>
      </c>
      <c r="AC21" s="614" t="b">
        <v>1</v>
      </c>
      <c r="AD21" s="23"/>
      <c r="AE21" s="612">
        <f>F21</f>
        <v>623</v>
      </c>
      <c r="AF21" s="793">
        <v>2</v>
      </c>
      <c r="AG21" s="794"/>
      <c r="AH21" s="615">
        <v>7</v>
      </c>
      <c r="AI21" s="616">
        <v>13</v>
      </c>
      <c r="AJ21" s="616">
        <v>18</v>
      </c>
      <c r="AK21" s="617">
        <v>23</v>
      </c>
      <c r="AL21" s="617">
        <v>23</v>
      </c>
      <c r="AM21" s="618">
        <v>25</v>
      </c>
      <c r="AN21" s="619">
        <v>26</v>
      </c>
      <c r="AO21" s="617">
        <v>29</v>
      </c>
      <c r="AP21" s="617">
        <v>29</v>
      </c>
      <c r="AQ21" s="617">
        <v>29</v>
      </c>
      <c r="AR21" s="617">
        <v>29</v>
      </c>
      <c r="AS21" s="620">
        <v>29</v>
      </c>
      <c r="AT21" s="621"/>
      <c r="AU21" s="23"/>
    </row>
    <row r="22" spans="1:50" s="612" customFormat="1">
      <c r="A22" s="612" t="str">
        <f>_xlfn.XLOOKUP(D22, '⭐SD-SUM-SBALL 🥎'!$G$1:$G$76, '⭐SD-SUM-SBALL 🥎'!$A$1:$A$76)</f>
        <v>A-NEW</v>
      </c>
      <c r="B22" s="612" t="str">
        <f>_xlfn.XLOOKUP(D22, '⭐SD-SUM-SBALL 🥎'!$G$1:$G$76, '⭐SD-SUM-SBALL 🥎'!$C$1:$C$76)</f>
        <v>A-NEW</v>
      </c>
      <c r="C22" s="612" t="str">
        <f>_xlfn.XLOOKUP(D22, '⭐SD-SUM-SBALL 🥎'!$G$1:$G$76, '⭐SD-SUM-SBALL 🥎'!$F$1:$F$76)</f>
        <v>USBDUBMS1-S</v>
      </c>
      <c r="D22" s="622" t="s">
        <v>3959</v>
      </c>
      <c r="E22" s="613">
        <f>_xlfn.XLOOKUP(D22, '⭐SD-SUM-SBALL 🥎'!$G$1:$G$76, '⭐SD-SUM-SBALL 🥎'!$L$1:$L$76)</f>
        <v>55431</v>
      </c>
      <c r="F22" s="613">
        <f>_xlfn.XLOOKUP(D22, '⭐SD-SUM-SBALL 🥎'!$G$1:$G$76, '⭐SD-SUM-SBALL 🥎'!$Z$1:$Z$76)</f>
        <v>623</v>
      </c>
      <c r="G22" s="612" t="str">
        <f>_xlfn.XLOOKUP(D22, '⭐SD-SUM-SBALL 🥎'!$G$1:$G$76, '⭐SD-SUM-SBALL 🥎'!$AD$1:$AD$76)</f>
        <v>June 23-26</v>
      </c>
      <c r="H22" s="612" t="str">
        <f>_xlfn.XLOOKUP(D22, '⭐SD-SUM-SBALL 🥎'!$G$2:$G$75, '⭐SD-SUM-SBALL 🥎'!$M$2:$M$75)</f>
        <v>timerickson5@gmail.com</v>
      </c>
      <c r="I22" s="612">
        <f>_xlfn.XLOOKUP(D22, '⭐SD-SUM-SBALL 🥎'!$G$2:$G$75, '⭐SD-SUM-SBALL 🥎'!$N$2:$N$75)</f>
        <v>0</v>
      </c>
      <c r="J22" s="612" t="str">
        <f>_xlfn.XLOOKUP(D22, '⭐SD-SUM-SBALL 🥎'!$G$1:$G$76, '⭐SD-SUM-SBALL 🥎'!$AO$1:$AO$76)</f>
        <v>https://ussoftballacademy.com/summer-softball-camp-in-bloomington/</v>
      </c>
      <c r="K22" s="23"/>
      <c r="L22" s="614" t="b">
        <v>1</v>
      </c>
      <c r="M22" s="614" t="b">
        <v>1</v>
      </c>
      <c r="N22" s="614" t="b">
        <v>1</v>
      </c>
      <c r="O22" s="614" t="b">
        <v>1</v>
      </c>
      <c r="P22" s="614" t="b">
        <v>1</v>
      </c>
      <c r="Q22" s="614" t="b">
        <v>1</v>
      </c>
      <c r="R22" s="614" t="b">
        <v>1</v>
      </c>
      <c r="S22" s="614" t="b">
        <v>1</v>
      </c>
      <c r="T22" s="614" t="b">
        <v>1</v>
      </c>
      <c r="U22" s="614" t="b">
        <v>1</v>
      </c>
      <c r="V22" s="614" t="b">
        <v>1</v>
      </c>
      <c r="W22" s="614" t="b">
        <v>1</v>
      </c>
      <c r="X22" s="614" t="b">
        <v>1</v>
      </c>
      <c r="Y22" s="614" t="b">
        <v>1</v>
      </c>
      <c r="Z22" s="614" t="b">
        <v>1</v>
      </c>
      <c r="AA22" s="614" t="b">
        <v>1</v>
      </c>
      <c r="AB22" s="614" t="b">
        <v>1</v>
      </c>
      <c r="AC22" s="614" t="b">
        <v>1</v>
      </c>
      <c r="AD22" s="23"/>
      <c r="AE22" s="612">
        <f>F22</f>
        <v>623</v>
      </c>
      <c r="AF22" s="793">
        <v>0</v>
      </c>
      <c r="AG22" s="794"/>
      <c r="AH22" s="615">
        <v>0</v>
      </c>
      <c r="AI22" s="616">
        <v>0</v>
      </c>
      <c r="AJ22" s="616">
        <v>4</v>
      </c>
      <c r="AK22" s="617">
        <v>5</v>
      </c>
      <c r="AL22" s="617">
        <v>5</v>
      </c>
      <c r="AM22" s="618">
        <v>6</v>
      </c>
      <c r="AN22" s="619">
        <v>16</v>
      </c>
      <c r="AO22" s="617">
        <v>16</v>
      </c>
      <c r="AP22" s="617">
        <v>16</v>
      </c>
      <c r="AQ22" s="617">
        <v>16</v>
      </c>
      <c r="AR22" s="617">
        <v>16</v>
      </c>
      <c r="AS22" s="620">
        <v>16</v>
      </c>
      <c r="AT22" s="621"/>
      <c r="AU22" s="23"/>
    </row>
    <row r="23" spans="1:50" s="612" customFormat="1">
      <c r="A23" s="612" t="str">
        <f>_xlfn.XLOOKUP(D23, '⭐SD-SUM-SBALL 🥎'!$G$1:$G$76, '⭐SD-SUM-SBALL 🥎'!$A$1:$A$76)</f>
        <v>Y-ERIC-RET</v>
      </c>
      <c r="B23" s="612" t="str">
        <f>_xlfn.XLOOKUP(D23, '⭐SD-SUM-SBALL 🥎'!$G$1:$G$76, '⭐SD-SUM-SBALL 🥎'!$C$1:$C$76)</f>
        <v>Y-ERIC</v>
      </c>
      <c r="C23" s="612" t="str">
        <f>_xlfn.XLOOKUP(D23, '⭐SD-SUM-SBALL 🥎'!$G$1:$G$76, '⭐SD-SUM-SBALL 🥎'!$F$1:$F$76)</f>
        <v>USBDZFSS-S</v>
      </c>
      <c r="D23" s="612" t="s">
        <v>4114</v>
      </c>
      <c r="E23" s="613">
        <f>_xlfn.XLOOKUP(D23, '⭐SD-SUM-SBALL 🥎'!$G$1:$G$76, '⭐SD-SUM-SBALL 🥎'!$L$1:$L$76)</f>
        <v>46037</v>
      </c>
      <c r="F23" s="613">
        <f>_xlfn.XLOOKUP(D23, '⭐SD-SUM-SBALL 🥎'!$G$1:$G$76, '⭐SD-SUM-SBALL 🥎'!$Z$1:$Z$76)</f>
        <v>623</v>
      </c>
      <c r="G23" s="612" t="str">
        <f>_xlfn.XLOOKUP(D23, '⭐SD-SUM-SBALL 🥎'!$G$1:$G$76, '⭐SD-SUM-SBALL 🥎'!$AD$1:$AD$76)</f>
        <v>June 23-26</v>
      </c>
      <c r="H23" s="612" t="str">
        <f>_xlfn.XLOOKUP(D23, '⭐SD-SUM-SBALL 🥎'!$G$2:$G$75, '⭐SD-SUM-SBALL 🥎'!$M$2:$M$75)</f>
        <v>crossroadsbaseballseries@gmail.com</v>
      </c>
      <c r="I23" s="612" t="str">
        <f>_xlfn.XLOOKUP(D23, '⭐SD-SUM-SBALL 🥎'!$G$2:$G$75, '⭐SD-SUM-SBALL 🥎'!$N$2:$N$75)</f>
        <v>cfletcher0709@gmail.com</v>
      </c>
      <c r="J23" s="612" t="str">
        <f>_xlfn.XLOOKUP(D23, '⭐SD-SUM-SBALL 🥎'!$G$1:$G$76, '⭐SD-SUM-SBALL 🥎'!$AO$1:$AO$76)</f>
        <v>https://ussoftballacademy.com/summer-softball-camp-in-fishers/</v>
      </c>
      <c r="K23" s="23"/>
      <c r="L23" s="614" t="b">
        <v>1</v>
      </c>
      <c r="M23" s="614" t="b">
        <v>1</v>
      </c>
      <c r="N23" s="614" t="b">
        <v>1</v>
      </c>
      <c r="O23" s="614" t="b">
        <v>1</v>
      </c>
      <c r="P23" s="614" t="b">
        <v>1</v>
      </c>
      <c r="Q23" s="614" t="b">
        <v>1</v>
      </c>
      <c r="R23" s="614" t="b">
        <v>1</v>
      </c>
      <c r="S23" s="614" t="b">
        <v>1</v>
      </c>
      <c r="T23" s="614" t="b">
        <v>1</v>
      </c>
      <c r="U23" s="614" t="b">
        <v>1</v>
      </c>
      <c r="V23" s="614" t="b">
        <v>1</v>
      </c>
      <c r="W23" s="614" t="b">
        <v>1</v>
      </c>
      <c r="X23" s="614" t="b">
        <v>1</v>
      </c>
      <c r="Y23" s="614" t="b">
        <v>1</v>
      </c>
      <c r="Z23" s="614" t="b">
        <v>1</v>
      </c>
      <c r="AA23" s="614" t="b">
        <v>1</v>
      </c>
      <c r="AB23" s="614" t="b">
        <v>1</v>
      </c>
      <c r="AC23" s="614" t="b">
        <v>1</v>
      </c>
      <c r="AD23" s="23"/>
      <c r="AE23" s="612">
        <f>F23</f>
        <v>623</v>
      </c>
      <c r="AF23" s="793">
        <v>12</v>
      </c>
      <c r="AG23" s="794"/>
      <c r="AH23" s="615">
        <v>27</v>
      </c>
      <c r="AI23" s="616">
        <v>34</v>
      </c>
      <c r="AJ23" s="616">
        <v>43</v>
      </c>
      <c r="AK23" s="617">
        <v>49</v>
      </c>
      <c r="AL23" s="617">
        <v>61</v>
      </c>
      <c r="AM23" s="618">
        <v>68</v>
      </c>
      <c r="AN23" s="619">
        <v>78</v>
      </c>
      <c r="AO23" s="617">
        <v>80</v>
      </c>
      <c r="AP23" s="617">
        <v>81</v>
      </c>
      <c r="AQ23" s="617">
        <v>81</v>
      </c>
      <c r="AR23" s="617">
        <v>81</v>
      </c>
      <c r="AS23" s="620">
        <v>81</v>
      </c>
      <c r="AT23" s="621"/>
      <c r="AU23" s="23"/>
    </row>
    <row r="24" spans="1:50" s="612" customFormat="1">
      <c r="A24" s="612" t="str">
        <f>_xlfn.XLOOKUP(D24, '⭐SD-SUM-SBALL 🥎'!$G$1:$G$76, '⭐SD-SUM-SBALL 🥎'!$A$1:$A$76)</f>
        <v>X-ANDRE-NEW</v>
      </c>
      <c r="B24" s="612" t="str">
        <f>_xlfn.XLOOKUP(D24, '⭐SD-SUM-SBALL 🥎'!$G$1:$G$76, '⭐SD-SUM-SBALL 🥎'!$C$1:$C$76)</f>
        <v>X-ANDRE</v>
      </c>
      <c r="C24" s="612" t="str">
        <f>_xlfn.XLOOKUP(D24, '⭐SD-SUM-SBALL 🥎'!$G$1:$G$76, '⭐SD-SUM-SBALL 🥎'!$F$1:$F$76)</f>
        <v>USBDHVS-S</v>
      </c>
      <c r="D24" s="612" t="s">
        <v>4040</v>
      </c>
      <c r="E24" s="613">
        <f>_xlfn.XLOOKUP(D24, '⭐SD-SUM-SBALL 🥎'!$G$1:$G$76, '⭐SD-SUM-SBALL 🥎'!$L$1:$L$76)</f>
        <v>37075</v>
      </c>
      <c r="F24" s="613">
        <f>_xlfn.XLOOKUP(D24, '⭐SD-SUM-SBALL 🥎'!$G$1:$G$76, '⭐SD-SUM-SBALL 🥎'!$Z$1:$Z$76)</f>
        <v>623</v>
      </c>
      <c r="G24" s="612" t="str">
        <f>_xlfn.XLOOKUP(D24, '⭐SD-SUM-SBALL 🥎'!$G$1:$G$76, '⭐SD-SUM-SBALL 🥎'!$AD$1:$AD$76)</f>
        <v>June 23-26</v>
      </c>
      <c r="H24" s="612" t="str">
        <f>_xlfn.XLOOKUP(D24, '⭐SD-SUM-SBALL 🥎'!$G$2:$G$75, '⭐SD-SUM-SBALL 🥎'!$M$2:$M$75)</f>
        <v>margiet907615@gmail.com</v>
      </c>
      <c r="I24" s="612" t="str">
        <f>_xlfn.XLOOKUP(D24, '⭐SD-SUM-SBALL 🥎'!$G$2:$G$75, '⭐SD-SUM-SBALL 🥎'!$N$2:$N$75)</f>
        <v>asdtoliver@gmail.com</v>
      </c>
      <c r="J24" s="612" t="str">
        <f>_xlfn.XLOOKUP(D24, '⭐SD-SUM-SBALL 🥎'!$G$1:$G$76, '⭐SD-SUM-SBALL 🥎'!$AO$1:$AO$76)</f>
        <v>https://ussoftballacademy.com/summer-softball-camp-in-hendersonville/</v>
      </c>
      <c r="K24" s="23"/>
      <c r="L24" s="614" t="b">
        <v>1</v>
      </c>
      <c r="M24" s="614" t="b">
        <v>1</v>
      </c>
      <c r="N24" s="614" t="b">
        <v>1</v>
      </c>
      <c r="O24" s="614" t="b">
        <v>1</v>
      </c>
      <c r="P24" s="614" t="b">
        <v>1</v>
      </c>
      <c r="Q24" s="614" t="b">
        <v>1</v>
      </c>
      <c r="R24" s="614" t="b">
        <v>1</v>
      </c>
      <c r="S24" s="614" t="b">
        <v>1</v>
      </c>
      <c r="T24" s="614" t="b">
        <v>1</v>
      </c>
      <c r="U24" s="614" t="b">
        <v>1</v>
      </c>
      <c r="V24" s="614" t="b">
        <v>1</v>
      </c>
      <c r="W24" s="614" t="b">
        <v>1</v>
      </c>
      <c r="X24" s="614" t="b">
        <v>1</v>
      </c>
      <c r="Y24" s="614" t="b">
        <v>1</v>
      </c>
      <c r="Z24" s="614" t="b">
        <v>1</v>
      </c>
      <c r="AA24" s="614" t="b">
        <v>1</v>
      </c>
      <c r="AB24" s="614" t="b">
        <v>1</v>
      </c>
      <c r="AC24" s="614" t="b">
        <v>1</v>
      </c>
      <c r="AD24" s="23"/>
      <c r="AE24" s="612">
        <f>F24</f>
        <v>623</v>
      </c>
      <c r="AF24" s="793">
        <v>0</v>
      </c>
      <c r="AG24" s="794"/>
      <c r="AH24" s="615">
        <v>3</v>
      </c>
      <c r="AI24" s="616">
        <v>3</v>
      </c>
      <c r="AJ24" s="616">
        <v>8</v>
      </c>
      <c r="AK24" s="617">
        <v>10</v>
      </c>
      <c r="AL24" s="617">
        <v>11</v>
      </c>
      <c r="AM24" s="618">
        <v>13</v>
      </c>
      <c r="AN24" s="619">
        <v>14</v>
      </c>
      <c r="AO24" s="617">
        <v>14</v>
      </c>
      <c r="AP24" s="617">
        <v>14</v>
      </c>
      <c r="AQ24" s="617">
        <v>14</v>
      </c>
      <c r="AR24" s="617">
        <v>14</v>
      </c>
      <c r="AS24" s="620">
        <v>14</v>
      </c>
      <c r="AT24" s="621"/>
      <c r="AU24" s="23"/>
    </row>
    <row r="25" spans="1:50" s="612" customFormat="1">
      <c r="A25" s="612" t="str">
        <f>_xlfn.XLOOKUP(D25, '⭐SD-SUM-SBALL 🥎'!$G$1:$G$76, '⭐SD-SUM-SBALL 🥎'!$A$1:$A$76)</f>
        <v>A-NEW</v>
      </c>
      <c r="B25" s="612" t="str">
        <f>_xlfn.XLOOKUP(D25, '⭐SD-SUM-SBALL 🥎'!$G$1:$G$76, '⭐SD-SUM-SBALL 🥎'!$C$1:$C$76)</f>
        <v>A-NEW</v>
      </c>
      <c r="C25" s="612" t="str">
        <f>_xlfn.XLOOKUP(D25, '⭐SD-SUM-SBALL 🥎'!$G$1:$G$76, '⭐SD-SUM-SBALL 🥎'!$F$1:$F$76)</f>
        <v>USBDKHS1-S</v>
      </c>
      <c r="D25" s="612" t="s">
        <v>3971</v>
      </c>
      <c r="E25" s="613">
        <f>_xlfn.XLOOKUP(D25, '⭐SD-SUM-SBALL 🥎'!$G$1:$G$76, '⭐SD-SUM-SBALL 🥎'!$L$1:$L$76)</f>
        <v>83634</v>
      </c>
      <c r="F25" s="613">
        <f>_xlfn.XLOOKUP(D25, '⭐SD-SUM-SBALL 🥎'!$G$1:$G$76, '⭐SD-SUM-SBALL 🥎'!$Z$1:$Z$76)</f>
        <v>623</v>
      </c>
      <c r="G25" s="612" t="str">
        <f>_xlfn.XLOOKUP(D25, '⭐SD-SUM-SBALL 🥎'!$G$1:$G$76, '⭐SD-SUM-SBALL 🥎'!$AD$1:$AD$76)</f>
        <v>June 23-26</v>
      </c>
      <c r="H25" s="612" t="str">
        <f>_xlfn.XLOOKUP(D25, '⭐SD-SUM-SBALL 🥎'!$G$2:$G$75, '⭐SD-SUM-SBALL 🥎'!$M$2:$M$75)</f>
        <v>dgbouvier@kunaschools.org</v>
      </c>
      <c r="I25" s="612">
        <f>_xlfn.XLOOKUP(D25, '⭐SD-SUM-SBALL 🥎'!$G$2:$G$75, '⭐SD-SUM-SBALL 🥎'!$N$2:$N$75)</f>
        <v>0</v>
      </c>
      <c r="J25" s="612" t="str">
        <f>_xlfn.XLOOKUP(D25, '⭐SD-SUM-SBALL 🥎'!$G$1:$G$76, '⭐SD-SUM-SBALL 🥎'!$AO$1:$AO$76)</f>
        <v>https://ussoftballacademy.com/summer-softball-camp-in-kuna/</v>
      </c>
      <c r="K25" s="23"/>
      <c r="L25" s="614" t="b">
        <v>1</v>
      </c>
      <c r="M25" s="614" t="b">
        <v>1</v>
      </c>
      <c r="N25" s="614" t="b">
        <v>1</v>
      </c>
      <c r="O25" s="614" t="b">
        <v>1</v>
      </c>
      <c r="P25" s="614" t="b">
        <v>1</v>
      </c>
      <c r="Q25" s="614" t="b">
        <v>1</v>
      </c>
      <c r="R25" s="614" t="b">
        <v>1</v>
      </c>
      <c r="S25" s="614" t="b">
        <v>1</v>
      </c>
      <c r="T25" s="614" t="b">
        <v>1</v>
      </c>
      <c r="U25" s="614" t="b">
        <v>1</v>
      </c>
      <c r="V25" s="614" t="b">
        <v>1</v>
      </c>
      <c r="W25" s="614" t="b">
        <v>1</v>
      </c>
      <c r="X25" s="614" t="b">
        <v>1</v>
      </c>
      <c r="Y25" s="614" t="b">
        <v>1</v>
      </c>
      <c r="Z25" s="614" t="b">
        <v>1</v>
      </c>
      <c r="AA25" s="614" t="b">
        <v>1</v>
      </c>
      <c r="AB25" s="614" t="b">
        <v>1</v>
      </c>
      <c r="AC25" s="614" t="b">
        <v>1</v>
      </c>
      <c r="AD25" s="23"/>
      <c r="AE25" s="612">
        <f>F25</f>
        <v>623</v>
      </c>
      <c r="AF25" s="793">
        <v>0</v>
      </c>
      <c r="AG25" s="794"/>
      <c r="AH25" s="615">
        <v>1</v>
      </c>
      <c r="AI25" s="616">
        <v>1</v>
      </c>
      <c r="AJ25" s="616">
        <v>7</v>
      </c>
      <c r="AK25" s="617">
        <v>10</v>
      </c>
      <c r="AL25" s="617">
        <v>10</v>
      </c>
      <c r="AM25" s="618">
        <v>11</v>
      </c>
      <c r="AN25" s="619">
        <v>11</v>
      </c>
      <c r="AO25" s="617">
        <v>11</v>
      </c>
      <c r="AP25" s="617">
        <v>11</v>
      </c>
      <c r="AQ25" s="617">
        <v>11</v>
      </c>
      <c r="AR25" s="617">
        <v>11</v>
      </c>
      <c r="AS25" s="620">
        <v>11</v>
      </c>
      <c r="AT25" s="621"/>
      <c r="AU25" s="23"/>
    </row>
    <row r="26" spans="1:50" s="612" customFormat="1">
      <c r="A26" s="612" t="str">
        <f>_xlfn.XLOOKUP(D26, '⭐SD-SUM-SBALL 🥎'!$G$1:$G$76, '⭐SD-SUM-SBALL 🥎'!$A$1:$A$76)</f>
        <v>A-NEW</v>
      </c>
      <c r="B26" s="612" t="str">
        <f>_xlfn.XLOOKUP(D26, '⭐SD-SUM-SBALL 🥎'!$G$1:$G$76, '⭐SD-SUM-SBALL 🥎'!$C$1:$C$76)</f>
        <v>A-NEW</v>
      </c>
      <c r="C26" s="612" t="str">
        <f>_xlfn.XLOOKUP(D26, '⭐SD-SUM-SBALL 🥎'!$G$1:$G$76, '⭐SD-SUM-SBALL 🥎'!$F$1:$F$76)</f>
        <v>USBDSTCS1-S</v>
      </c>
      <c r="D26" s="795" t="s">
        <v>3990</v>
      </c>
      <c r="E26" s="613">
        <f>_xlfn.XLOOKUP(D26, '⭐SD-SUM-SBALL 🥎'!$G$1:$G$76, '⭐SD-SUM-SBALL 🥎'!$L$1:$L$76)</f>
        <v>63304</v>
      </c>
      <c r="F26" s="613">
        <f>_xlfn.XLOOKUP(D26, '⭐SD-SUM-SBALL 🥎'!$G$1:$G$76, '⭐SD-SUM-SBALL 🥎'!$Z$1:$Z$76)</f>
        <v>623</v>
      </c>
      <c r="G26" s="612" t="str">
        <f>_xlfn.XLOOKUP(D26, '⭐SD-SUM-SBALL 🥎'!$G$1:$G$76, '⭐SD-SUM-SBALL 🥎'!$AD$1:$AD$76)</f>
        <v>June 23-26</v>
      </c>
      <c r="H26" s="612" t="str">
        <f>_xlfn.XLOOKUP(D26, '⭐SD-SUM-SBALL 🥎'!$G$2:$G$75, '⭐SD-SUM-SBALL 🥎'!$M$2:$M$75)</f>
        <v>owner.innerg@gmail.com</v>
      </c>
      <c r="I26" s="612">
        <f>_xlfn.XLOOKUP(D26, '⭐SD-SUM-SBALL 🥎'!$G$2:$G$75, '⭐SD-SUM-SBALL 🥎'!$N$2:$N$75)</f>
        <v>0</v>
      </c>
      <c r="J26" s="612" t="str">
        <f>_xlfn.XLOOKUP(D26, '⭐SD-SUM-SBALL 🥎'!$G$1:$G$76, '⭐SD-SUM-SBALL 🥎'!$AO$1:$AO$76)</f>
        <v>https://ussoftballacademy.com/summer-softball-camp-in-cottleville/</v>
      </c>
      <c r="K26" s="23"/>
      <c r="L26" s="614" t="b">
        <v>1</v>
      </c>
      <c r="M26" s="614" t="b">
        <v>1</v>
      </c>
      <c r="N26" s="614" t="b">
        <v>1</v>
      </c>
      <c r="O26" s="614" t="b">
        <v>1</v>
      </c>
      <c r="P26" s="614" t="b">
        <v>1</v>
      </c>
      <c r="Q26" s="614" t="b">
        <v>1</v>
      </c>
      <c r="R26" s="614" t="b">
        <v>1</v>
      </c>
      <c r="S26" s="614" t="b">
        <v>1</v>
      </c>
      <c r="T26" s="614" t="b">
        <v>1</v>
      </c>
      <c r="U26" s="614" t="b">
        <v>1</v>
      </c>
      <c r="V26" s="614" t="b">
        <v>1</v>
      </c>
      <c r="W26" s="614" t="b">
        <v>1</v>
      </c>
      <c r="X26" s="614" t="b">
        <v>1</v>
      </c>
      <c r="Y26" s="614" t="b">
        <v>1</v>
      </c>
      <c r="Z26" s="614" t="b">
        <v>1</v>
      </c>
      <c r="AA26" s="614" t="b">
        <v>1</v>
      </c>
      <c r="AB26" s="614" t="b">
        <v>1</v>
      </c>
      <c r="AC26" s="614" t="b">
        <v>1</v>
      </c>
      <c r="AD26" s="23"/>
      <c r="AE26" s="612">
        <f>F26</f>
        <v>623</v>
      </c>
      <c r="AF26" s="795"/>
      <c r="AG26" s="794"/>
      <c r="AH26" s="615">
        <v>0</v>
      </c>
      <c r="AI26" s="616">
        <v>5</v>
      </c>
      <c r="AJ26" s="616">
        <v>9</v>
      </c>
      <c r="AK26" s="617">
        <v>13</v>
      </c>
      <c r="AL26" s="617">
        <v>17</v>
      </c>
      <c r="AM26" s="618">
        <v>18</v>
      </c>
      <c r="AN26" s="619">
        <v>22</v>
      </c>
      <c r="AO26" s="617">
        <v>23</v>
      </c>
      <c r="AP26" s="617">
        <v>23</v>
      </c>
      <c r="AQ26" s="617">
        <v>23</v>
      </c>
      <c r="AR26" s="617">
        <v>23</v>
      </c>
      <c r="AS26" s="620">
        <v>23</v>
      </c>
      <c r="AT26" s="621"/>
      <c r="AU26" s="23"/>
    </row>
    <row r="27" spans="1:50" s="612" customFormat="1">
      <c r="A27" s="612" t="str">
        <f>_xlfn.XLOOKUP(D27, '⭐SD-SUM-SBALL 🥎'!$G$1:$G$76, '⭐SD-SUM-SBALL 🥎'!$A$1:$A$76)</f>
        <v>A-NEW</v>
      </c>
      <c r="B27" s="612" t="str">
        <f>_xlfn.XLOOKUP(D27, '⭐SD-SUM-SBALL 🥎'!$G$1:$G$76, '⭐SD-SUM-SBALL 🥎'!$C$1:$C$76)</f>
        <v>A-NEW</v>
      </c>
      <c r="C27" s="612" t="str">
        <f>_xlfn.XLOOKUP(D27, '⭐SD-SUM-SBALL 🥎'!$G$1:$G$76, '⭐SD-SUM-SBALL 🥎'!$F$1:$F$76)</f>
        <v>USBDTISS-S</v>
      </c>
      <c r="D27" s="795" t="s">
        <v>2425</v>
      </c>
      <c r="E27" s="613">
        <f>_xlfn.XLOOKUP(D27, '⭐SD-SUM-SBALL 🥎'!$G$1:$G$76, '⭐SD-SUM-SBALL 🥎'!$L$1:$L$76)</f>
        <v>67213</v>
      </c>
      <c r="F27" s="613">
        <f>_xlfn.XLOOKUP(D27, '⭐SD-SUM-SBALL 🥎'!$G$1:$G$76, '⭐SD-SUM-SBALL 🥎'!$Z$1:$Z$76)</f>
        <v>623</v>
      </c>
      <c r="G27" s="612" t="str">
        <f>_xlfn.XLOOKUP(D27, '⭐SD-SUM-SBALL 🥎'!$G$1:$G$76, '⭐SD-SUM-SBALL 🥎'!$AD$1:$AD$76)</f>
        <v>June 23-26</v>
      </c>
      <c r="H27" s="612" t="str">
        <f>_xlfn.XLOOKUP(D27, '⭐SD-SUM-SBALL 🥎'!$G$2:$G$75, '⭐SD-SUM-SBALL 🥎'!$M$2:$M$75)</f>
        <v>zogaudrey@gmail.com</v>
      </c>
      <c r="I27" s="612">
        <f>_xlfn.XLOOKUP(D27, '⭐SD-SUM-SBALL 🥎'!$G$2:$G$75, '⭐SD-SUM-SBALL 🥎'!$N$2:$N$75)</f>
        <v>0</v>
      </c>
      <c r="J27" s="612" t="str">
        <f>_xlfn.XLOOKUP(D27, '⭐SD-SUM-SBALL 🥎'!$G$1:$G$76, '⭐SD-SUM-SBALL 🥎'!$AO$1:$AO$76)</f>
        <v>https://ussoftballacademy.com/summer-softball-camp-in-wichita/</v>
      </c>
      <c r="K27" s="23"/>
      <c r="L27" s="614" t="b">
        <v>1</v>
      </c>
      <c r="M27" s="614" t="b">
        <v>1</v>
      </c>
      <c r="N27" s="614" t="b">
        <v>1</v>
      </c>
      <c r="O27" s="614" t="b">
        <v>1</v>
      </c>
      <c r="P27" s="614" t="b">
        <v>1</v>
      </c>
      <c r="Q27" s="614" t="b">
        <v>1</v>
      </c>
      <c r="R27" s="614" t="b">
        <v>1</v>
      </c>
      <c r="S27" s="614" t="b">
        <v>1</v>
      </c>
      <c r="T27" s="614" t="b">
        <v>1</v>
      </c>
      <c r="U27" s="614" t="b">
        <v>1</v>
      </c>
      <c r="V27" s="614" t="b">
        <v>1</v>
      </c>
      <c r="W27" s="614" t="b">
        <v>1</v>
      </c>
      <c r="X27" s="614" t="b">
        <v>1</v>
      </c>
      <c r="Y27" s="614" t="b">
        <v>1</v>
      </c>
      <c r="Z27" s="614" t="b">
        <v>1</v>
      </c>
      <c r="AA27" s="614" t="b">
        <v>1</v>
      </c>
      <c r="AB27" s="614" t="b">
        <v>1</v>
      </c>
      <c r="AC27" s="614" t="b">
        <v>1</v>
      </c>
      <c r="AD27" s="23"/>
      <c r="AE27" s="612">
        <f>F27</f>
        <v>623</v>
      </c>
      <c r="AF27" s="795"/>
      <c r="AG27" s="794"/>
      <c r="AH27" s="615">
        <v>0</v>
      </c>
      <c r="AI27" s="616">
        <v>3</v>
      </c>
      <c r="AJ27" s="616">
        <v>9</v>
      </c>
      <c r="AK27" s="617">
        <v>14</v>
      </c>
      <c r="AL27" s="617">
        <v>18</v>
      </c>
      <c r="AM27" s="618">
        <v>24</v>
      </c>
      <c r="AN27" s="619">
        <v>25</v>
      </c>
      <c r="AO27" s="617">
        <v>27</v>
      </c>
      <c r="AP27" s="617">
        <v>27</v>
      </c>
      <c r="AQ27" s="617">
        <v>27</v>
      </c>
      <c r="AR27" s="617">
        <v>27</v>
      </c>
      <c r="AS27" s="620">
        <v>27</v>
      </c>
      <c r="AT27" s="621"/>
      <c r="AU27" s="23"/>
      <c r="AX27" s="24"/>
    </row>
    <row r="28" spans="1:50" s="612" customFormat="1">
      <c r="A28" s="612" t="str">
        <f>_xlfn.XLOOKUP(D28, '⭐SD-SUM-SBALL 🥎'!$G$1:$G$76, '⭐SD-SUM-SBALL 🥎'!$A$1:$A$76)</f>
        <v>A-NEW</v>
      </c>
      <c r="B28" s="612" t="str">
        <f>_xlfn.XLOOKUP(D28, '⭐SD-SUM-SBALL 🥎'!$G$1:$G$76, '⭐SD-SUM-SBALL 🥎'!$C$1:$C$76)</f>
        <v>A-NEW</v>
      </c>
      <c r="C28" s="612" t="str">
        <f>_xlfn.XLOOKUP(D28, '⭐SD-SUM-SBALL 🥎'!$G$1:$G$76, '⭐SD-SUM-SBALL 🥎'!$F$1:$F$76)</f>
        <v>USBDBHLS-S</v>
      </c>
      <c r="D28" s="795" t="s">
        <v>3896</v>
      </c>
      <c r="E28" s="613">
        <f>_xlfn.XLOOKUP(D28, '⭐SD-SUM-SBALL 🥎'!$G$1:$G$76, '⭐SD-SUM-SBALL 🥎'!$L$1:$L$76)</f>
        <v>12302</v>
      </c>
      <c r="F28" s="613">
        <f>_xlfn.XLOOKUP(D28, '⭐SD-SUM-SBALL 🥎'!$G$1:$G$76, '⭐SD-SUM-SBALL 🥎'!$Z$1:$Z$76)</f>
        <v>630</v>
      </c>
      <c r="G28" s="612" t="str">
        <f>_xlfn.XLOOKUP(D28, '⭐SD-SUM-SBALL 🥎'!$G$1:$G$76, '⭐SD-SUM-SBALL 🥎'!$AD$1:$AD$76)</f>
        <v>June 30-July 3</v>
      </c>
      <c r="H28" s="612" t="str">
        <f>_xlfn.XLOOKUP(D28, '⭐SD-SUM-SBALL 🥎'!$G$2:$G$75, '⭐SD-SUM-SBALL 🥎'!$M$2:$M$75)</f>
        <v>cmcdaniel@bhbl.org</v>
      </c>
      <c r="I28" s="612">
        <f>_xlfn.XLOOKUP(D28, '⭐SD-SUM-SBALL 🥎'!$G$2:$G$75, '⭐SD-SUM-SBALL 🥎'!$N$2:$N$75)</f>
        <v>0</v>
      </c>
      <c r="J28" s="612" t="str">
        <f>_xlfn.XLOOKUP(D28, '⭐SD-SUM-SBALL 🥎'!$G$1:$G$76, '⭐SD-SUM-SBALL 🥎'!$AO$1:$AO$76)</f>
        <v>https://ussoftballacademy.com/summer-softball-camp-in-east-glenville/</v>
      </c>
      <c r="K28" s="23"/>
      <c r="L28" s="614" t="b">
        <v>1</v>
      </c>
      <c r="M28" s="614" t="b">
        <v>1</v>
      </c>
      <c r="N28" s="614" t="b">
        <v>1</v>
      </c>
      <c r="O28" s="614" t="b">
        <v>1</v>
      </c>
      <c r="P28" s="614" t="b">
        <v>1</v>
      </c>
      <c r="Q28" s="614" t="b">
        <v>1</v>
      </c>
      <c r="R28" s="614" t="b">
        <v>1</v>
      </c>
      <c r="S28" s="614" t="b">
        <v>1</v>
      </c>
      <c r="T28" s="614" t="b">
        <v>1</v>
      </c>
      <c r="U28" s="614" t="b">
        <v>1</v>
      </c>
      <c r="V28" s="614" t="b">
        <v>1</v>
      </c>
      <c r="W28" s="614" t="b">
        <v>1</v>
      </c>
      <c r="X28" s="614" t="b">
        <v>1</v>
      </c>
      <c r="Y28" s="614" t="b">
        <v>1</v>
      </c>
      <c r="Z28" s="614" t="b">
        <v>1</v>
      </c>
      <c r="AA28" s="614" t="b">
        <v>1</v>
      </c>
      <c r="AB28" s="614" t="b">
        <v>1</v>
      </c>
      <c r="AC28" s="614" t="b">
        <v>1</v>
      </c>
      <c r="AD28" s="23"/>
      <c r="AE28" s="612">
        <f>F28</f>
        <v>630</v>
      </c>
      <c r="AF28" s="793">
        <v>1</v>
      </c>
      <c r="AG28" s="794"/>
      <c r="AH28" s="615">
        <v>5</v>
      </c>
      <c r="AI28" s="616">
        <v>9</v>
      </c>
      <c r="AJ28" s="616">
        <v>17</v>
      </c>
      <c r="AK28" s="617">
        <v>28</v>
      </c>
      <c r="AL28" s="617">
        <v>31</v>
      </c>
      <c r="AM28" s="618">
        <v>35</v>
      </c>
      <c r="AN28" s="619">
        <v>38</v>
      </c>
      <c r="AO28" s="617">
        <v>43</v>
      </c>
      <c r="AP28" s="617">
        <v>50</v>
      </c>
      <c r="AQ28" s="617">
        <v>50</v>
      </c>
      <c r="AR28" s="617">
        <v>50</v>
      </c>
      <c r="AS28" s="620">
        <v>50</v>
      </c>
      <c r="AT28" s="621"/>
      <c r="AU28" s="23"/>
    </row>
    <row r="29" spans="1:50" s="612" customFormat="1">
      <c r="A29" s="612" t="str">
        <f>_xlfn.XLOOKUP(D29, '⭐SD-SUM-SBALL 🥎'!$G$1:$G$76, '⭐SD-SUM-SBALL 🥎'!$A$1:$A$76)</f>
        <v>A-NEW</v>
      </c>
      <c r="B29" s="612" t="str">
        <f>_xlfn.XLOOKUP(D29, '⭐SD-SUM-SBALL 🥎'!$G$1:$G$76, '⭐SD-SUM-SBALL 🥎'!$C$1:$C$76)</f>
        <v>A-NEW</v>
      </c>
      <c r="C29" s="625" t="str">
        <f>_xlfn.XLOOKUP(D29, '⭐SD-SUM-SBALL 🥎'!$G$1:$G$76, '⭐SD-SUM-SBALL 🥎'!$F$1:$F$76)</f>
        <v>USBDUHS-S</v>
      </c>
      <c r="D29" s="622" t="s">
        <v>3965</v>
      </c>
      <c r="E29" s="613">
        <f>_xlfn.XLOOKUP(D29, '⭐SD-SUM-SBALL 🥎'!$G$1:$G$76, '⭐SD-SUM-SBALL 🥎'!$L$1:$L$76)</f>
        <v>92612</v>
      </c>
      <c r="F29" s="613">
        <f>_xlfn.XLOOKUP(D29, '⭐SD-SUM-SBALL 🥎'!$G$1:$G$76, '⭐SD-SUM-SBALL 🥎'!$Z$1:$Z$76)</f>
        <v>630</v>
      </c>
      <c r="G29" s="612" t="str">
        <f>_xlfn.XLOOKUP(D29, '⭐SD-SUM-SBALL 🥎'!$G$1:$G$76, '⭐SD-SUM-SBALL 🥎'!$AD$1:$AD$76)</f>
        <v>June 30-July 3</v>
      </c>
      <c r="H29" s="612" t="str">
        <f>_xlfn.XLOOKUP(D29, '⭐SD-SUM-SBALL 🥎'!$G$2:$G$75, '⭐SD-SUM-SBALL 🥎'!$M$2:$M$75)</f>
        <v>natalie25p@gmail.com</v>
      </c>
      <c r="I29" s="612">
        <f>_xlfn.XLOOKUP(D29, '⭐SD-SUM-SBALL 🥎'!$G$2:$G$75, '⭐SD-SUM-SBALL 🥎'!$N$2:$N$75)</f>
        <v>0</v>
      </c>
      <c r="J29" s="612" t="str">
        <f>_xlfn.XLOOKUP(D29, '⭐SD-SUM-SBALL 🥎'!$G$1:$G$76, '⭐SD-SUM-SBALL 🥎'!$AO$1:$AO$76)</f>
        <v>https://ussoftballacademy.com/summer-softball-camp-in-irvine/</v>
      </c>
      <c r="K29" s="23"/>
      <c r="L29" s="614" t="b">
        <v>1</v>
      </c>
      <c r="M29" s="614" t="b">
        <v>1</v>
      </c>
      <c r="N29" s="614" t="b">
        <v>1</v>
      </c>
      <c r="O29" s="614" t="b">
        <v>1</v>
      </c>
      <c r="P29" s="614" t="b">
        <v>1</v>
      </c>
      <c r="Q29" s="614" t="b">
        <v>1</v>
      </c>
      <c r="R29" s="614" t="b">
        <v>1</v>
      </c>
      <c r="S29" s="614" t="b">
        <v>1</v>
      </c>
      <c r="T29" s="614" t="b">
        <v>1</v>
      </c>
      <c r="U29" s="614" t="b">
        <v>1</v>
      </c>
      <c r="V29" s="614" t="b">
        <v>1</v>
      </c>
      <c r="W29" s="614" t="b">
        <v>1</v>
      </c>
      <c r="X29" s="614" t="b">
        <v>1</v>
      </c>
      <c r="Y29" s="614" t="b">
        <v>1</v>
      </c>
      <c r="Z29" s="614" t="b">
        <v>1</v>
      </c>
      <c r="AA29" s="614" t="b">
        <v>1</v>
      </c>
      <c r="AB29" s="614" t="b">
        <v>1</v>
      </c>
      <c r="AC29" s="614" t="b">
        <v>1</v>
      </c>
      <c r="AD29" s="23"/>
      <c r="AE29" s="612">
        <f>F29</f>
        <v>630</v>
      </c>
      <c r="AF29" s="795"/>
      <c r="AG29" s="794"/>
      <c r="AH29" s="615">
        <v>4</v>
      </c>
      <c r="AI29" s="616">
        <v>13</v>
      </c>
      <c r="AJ29" s="616">
        <v>20</v>
      </c>
      <c r="AK29" s="617">
        <v>24</v>
      </c>
      <c r="AL29" s="617">
        <v>28</v>
      </c>
      <c r="AM29" s="618">
        <v>37</v>
      </c>
      <c r="AN29" s="619">
        <v>41</v>
      </c>
      <c r="AO29" s="617">
        <v>51</v>
      </c>
      <c r="AP29" s="617">
        <v>52</v>
      </c>
      <c r="AQ29" s="617">
        <v>50</v>
      </c>
      <c r="AR29" s="617">
        <v>50</v>
      </c>
      <c r="AS29" s="620">
        <v>50</v>
      </c>
      <c r="AT29" s="621"/>
      <c r="AU29" s="23"/>
    </row>
    <row r="30" spans="1:50" s="612" customFormat="1">
      <c r="A30" s="612" t="str">
        <f>_xlfn.XLOOKUP(D30, '⭐SD-SUM-SBALL 🥎'!$G$1:$G$76, '⭐SD-SUM-SBALL 🥎'!$A$1:$A$76)</f>
        <v>B-RET</v>
      </c>
      <c r="B30" s="612" t="str">
        <f>_xlfn.XLOOKUP(D30, '⭐SD-SUM-SBALL 🥎'!$G$1:$G$76, '⭐SD-SUM-SBALL 🥎'!$C$1:$C$76)</f>
        <v>B-RET</v>
      </c>
      <c r="C30" s="612" t="str">
        <f>_xlfn.XLOOKUP(D30, '⭐SD-SUM-SBALL 🥎'!$G$1:$G$76, '⭐SD-SUM-SBALL 🥎'!$F$1:$F$76)</f>
        <v>USBDGSGS2-S</v>
      </c>
      <c r="D30" s="625" t="s">
        <v>2797</v>
      </c>
      <c r="E30" s="613">
        <f>_xlfn.XLOOKUP(D30, '⭐SD-SUM-SBALL 🥎'!$G$1:$G$76, '⭐SD-SUM-SBALL 🥎'!$L$1:$L$76)</f>
        <v>94520</v>
      </c>
      <c r="F30" s="613">
        <f>_xlfn.XLOOKUP(D30, '⭐SD-SUM-SBALL 🥎'!$G$1:$G$76, '⭐SD-SUM-SBALL 🥎'!$Z$1:$Z$76)</f>
        <v>707</v>
      </c>
      <c r="G30" s="612" t="str">
        <f>_xlfn.XLOOKUP(D30, '⭐SD-SUM-SBALL 🥎'!$G$1:$G$76, '⭐SD-SUM-SBALL 🥎'!$AD$1:$AD$76)</f>
        <v>July 7-10</v>
      </c>
      <c r="H30" s="612" t="str">
        <f>_xlfn.XLOOKUP(D30, '⭐SD-SUM-SBALL 🥎'!$G$2:$G$75, '⭐SD-SUM-SBALL 🥎'!$M$2:$M$75)</f>
        <v>billduby@gmail.com</v>
      </c>
      <c r="I30" s="612">
        <f>_xlfn.XLOOKUP(D30, '⭐SD-SUM-SBALL 🥎'!$G$2:$G$75, '⭐SD-SUM-SBALL 🥎'!$N$2:$N$75)</f>
        <v>0</v>
      </c>
      <c r="J30" s="612" t="str">
        <f>_xlfn.XLOOKUP(D30, '⭐SD-SUM-SBALL 🥎'!$G$1:$G$76, '⭐SD-SUM-SBALL 🥎'!$AO$1:$AO$76)</f>
        <v>https://ussoftballacademy.com/summer-softball-camp-in-concord/</v>
      </c>
      <c r="K30" s="23"/>
      <c r="L30" s="614" t="b">
        <v>1</v>
      </c>
      <c r="M30" s="614" t="b">
        <v>1</v>
      </c>
      <c r="N30" s="614" t="b">
        <v>1</v>
      </c>
      <c r="O30" s="614" t="b">
        <v>1</v>
      </c>
      <c r="P30" s="614" t="b">
        <v>1</v>
      </c>
      <c r="Q30" s="614" t="b">
        <v>1</v>
      </c>
      <c r="R30" s="614" t="b">
        <v>1</v>
      </c>
      <c r="S30" s="614" t="b">
        <v>1</v>
      </c>
      <c r="T30" s="614" t="b">
        <v>1</v>
      </c>
      <c r="U30" s="614" t="b">
        <v>1</v>
      </c>
      <c r="V30" s="614" t="b">
        <v>1</v>
      </c>
      <c r="W30" s="614" t="b">
        <v>1</v>
      </c>
      <c r="X30" s="614" t="b">
        <v>1</v>
      </c>
      <c r="Y30" s="614" t="b">
        <v>1</v>
      </c>
      <c r="Z30" s="614" t="b">
        <v>1</v>
      </c>
      <c r="AA30" s="614" t="b">
        <v>1</v>
      </c>
      <c r="AB30" s="614" t="b">
        <v>1</v>
      </c>
      <c r="AC30" s="614" t="b">
        <v>1</v>
      </c>
      <c r="AD30" s="23"/>
      <c r="AE30" s="612">
        <f>F30</f>
        <v>707</v>
      </c>
      <c r="AF30" s="793">
        <v>1</v>
      </c>
      <c r="AG30" s="794"/>
      <c r="AH30" s="615">
        <v>3</v>
      </c>
      <c r="AI30" s="616">
        <v>3</v>
      </c>
      <c r="AJ30" s="616">
        <v>4</v>
      </c>
      <c r="AK30" s="617">
        <v>6</v>
      </c>
      <c r="AL30" s="617">
        <v>6</v>
      </c>
      <c r="AM30" s="618">
        <v>6</v>
      </c>
      <c r="AN30" s="619">
        <v>5</v>
      </c>
      <c r="AO30" s="617">
        <v>5</v>
      </c>
      <c r="AP30" s="617">
        <v>5</v>
      </c>
      <c r="AQ30" s="617">
        <v>5</v>
      </c>
      <c r="AR30" s="617">
        <v>5</v>
      </c>
      <c r="AS30" s="620">
        <v>5</v>
      </c>
      <c r="AT30" s="621"/>
      <c r="AU30" s="23"/>
    </row>
    <row r="31" spans="1:50" s="612" customFormat="1">
      <c r="A31" s="612" t="str">
        <f>_xlfn.XLOOKUP(D31, '⭐SD-SUM-SBALL 🥎'!$G$1:$G$76, '⭐SD-SUM-SBALL 🥎'!$A$1:$A$76)</f>
        <v>Y-ERIC-NEW</v>
      </c>
      <c r="B31" s="612" t="str">
        <f>_xlfn.XLOOKUP(D31, '⭐SD-SUM-SBALL 🥎'!$G$1:$G$76, '⭐SD-SUM-SBALL 🥎'!$C$1:$C$76)</f>
        <v>Y-ERIC</v>
      </c>
      <c r="C31" s="612" t="str">
        <f>_xlfn.XLOOKUP(D31, '⭐SD-SUM-SBALL 🥎'!$G$1:$G$76, '⭐SD-SUM-SBALL 🥎'!$F$1:$F$76)</f>
        <v>USBDZILCS-S</v>
      </c>
      <c r="D31" s="612" t="s">
        <v>4123</v>
      </c>
      <c r="E31" s="613">
        <f>_xlfn.XLOOKUP(D31, '⭐SD-SUM-SBALL 🥎'!$G$1:$G$76, '⭐SD-SUM-SBALL 🥎'!$L$1:$L$76)</f>
        <v>46311</v>
      </c>
      <c r="F31" s="613">
        <f>_xlfn.XLOOKUP(D31, '⭐SD-SUM-SBALL 🥎'!$G$1:$G$76, '⭐SD-SUM-SBALL 🥎'!$Z$1:$Z$76)</f>
        <v>707</v>
      </c>
      <c r="G31" s="612" t="str">
        <f>_xlfn.XLOOKUP(D31, '⭐SD-SUM-SBALL 🥎'!$G$1:$G$76, '⭐SD-SUM-SBALL 🥎'!$AD$1:$AD$76)</f>
        <v>July 7-10</v>
      </c>
      <c r="H31" s="612" t="str">
        <f>_xlfn.XLOOKUP(D31, '⭐SD-SUM-SBALL 🥎'!$G$2:$G$75, '⭐SD-SUM-SBALL 🥎'!$M$2:$M$75)</f>
        <v>crossroadsbaseballseries@gmail.com</v>
      </c>
      <c r="I31" s="612" t="str">
        <f>_xlfn.XLOOKUP(D31, '⭐SD-SUM-SBALL 🥎'!$G$2:$G$75, '⭐SD-SUM-SBALL 🥎'!$N$2:$N$75)</f>
        <v>nterp1138@yahoo.com</v>
      </c>
      <c r="J31" s="612" t="str">
        <f>_xlfn.XLOOKUP(D31, '⭐SD-SUM-SBALL 🥎'!$G$1:$G$76, '⭐SD-SUM-SBALL 🥎'!$AO$1:$AO$76)</f>
        <v>https://ussoftballacademy.com/summer-softball-camp-in-dyer/</v>
      </c>
      <c r="K31" s="23"/>
      <c r="L31" s="614" t="b">
        <v>1</v>
      </c>
      <c r="M31" s="614" t="b">
        <v>1</v>
      </c>
      <c r="N31" s="614" t="b">
        <v>1</v>
      </c>
      <c r="O31" s="614" t="b">
        <v>1</v>
      </c>
      <c r="P31" s="614" t="b">
        <v>1</v>
      </c>
      <c r="Q31" s="614" t="b">
        <v>1</v>
      </c>
      <c r="R31" s="614" t="b">
        <v>1</v>
      </c>
      <c r="S31" s="614" t="b">
        <v>1</v>
      </c>
      <c r="T31" s="614" t="b">
        <v>1</v>
      </c>
      <c r="U31" s="614" t="b">
        <v>1</v>
      </c>
      <c r="V31" s="614" t="b">
        <v>1</v>
      </c>
      <c r="W31" s="614" t="b">
        <v>1</v>
      </c>
      <c r="X31" s="614" t="b">
        <v>1</v>
      </c>
      <c r="Y31" s="614" t="b">
        <v>0</v>
      </c>
      <c r="Z31" s="614" t="b">
        <v>1</v>
      </c>
      <c r="AA31" s="614" t="b">
        <v>1</v>
      </c>
      <c r="AB31" s="614" t="b">
        <v>1</v>
      </c>
      <c r="AC31" s="614" t="b">
        <v>0</v>
      </c>
      <c r="AD31" s="23"/>
      <c r="AE31" s="612">
        <f>F31</f>
        <v>707</v>
      </c>
      <c r="AF31" s="793">
        <v>1</v>
      </c>
      <c r="AG31" s="794"/>
      <c r="AH31" s="615">
        <v>1</v>
      </c>
      <c r="AI31" s="616">
        <v>5</v>
      </c>
      <c r="AJ31" s="616">
        <v>16</v>
      </c>
      <c r="AK31" s="617">
        <v>19</v>
      </c>
      <c r="AL31" s="617">
        <v>24</v>
      </c>
      <c r="AM31" s="618">
        <v>29</v>
      </c>
      <c r="AN31" s="619">
        <v>34</v>
      </c>
      <c r="AO31" s="617">
        <v>41</v>
      </c>
      <c r="AP31" s="617">
        <v>47</v>
      </c>
      <c r="AQ31" s="617">
        <v>49</v>
      </c>
      <c r="AR31" s="617">
        <v>49</v>
      </c>
      <c r="AS31" s="620">
        <v>49</v>
      </c>
      <c r="AT31" s="621"/>
      <c r="AU31" s="23"/>
    </row>
    <row r="32" spans="1:50" s="612" customFormat="1">
      <c r="A32" s="612" t="str">
        <f>_xlfn.XLOOKUP(D32, '⭐SD-SUM-SBALL 🥎'!$G$1:$G$76, '⭐SD-SUM-SBALL 🥎'!$A$1:$A$76)</f>
        <v>A-NEW</v>
      </c>
      <c r="B32" s="612" t="str">
        <f>_xlfn.XLOOKUP(D32, '⭐SD-SUM-SBALL 🥎'!$G$1:$G$76, '⭐SD-SUM-SBALL 🥎'!$C$1:$C$76)</f>
        <v>A-NEW</v>
      </c>
      <c r="C32" s="612" t="str">
        <f>_xlfn.XLOOKUP(D32, '⭐SD-SUM-SBALL 🥎'!$G$1:$G$76, '⭐SD-SUM-SBALL 🥎'!$F$1:$F$76)</f>
        <v>USBDLES-S</v>
      </c>
      <c r="D32" s="622" t="s">
        <v>2398</v>
      </c>
      <c r="E32" s="613">
        <f>_xlfn.XLOOKUP(D32, '⭐SD-SUM-SBALL 🥎'!$G$1:$G$76, '⭐SD-SUM-SBALL 🥎'!$L$1:$L$76)</f>
        <v>92532</v>
      </c>
      <c r="F32" s="613">
        <f>_xlfn.XLOOKUP(D32, '⭐SD-SUM-SBALL 🥎'!$G$1:$G$76, '⭐SD-SUM-SBALL 🥎'!$Z$1:$Z$76)</f>
        <v>707</v>
      </c>
      <c r="G32" s="612" t="str">
        <f>_xlfn.XLOOKUP(D32, '⭐SD-SUM-SBALL 🥎'!$G$1:$G$76, '⭐SD-SUM-SBALL 🥎'!$AD$1:$AD$76)</f>
        <v>July 7-10</v>
      </c>
      <c r="H32" s="612" t="str">
        <f>_xlfn.XLOOKUP(D32, '⭐SD-SUM-SBALL 🥎'!$G$2:$G$75, '⭐SD-SUM-SBALL 🥎'!$M$2:$M$75)</f>
        <v>natalie25p@gmail.com</v>
      </c>
      <c r="I32" s="612">
        <f>_xlfn.XLOOKUP(D32, '⭐SD-SUM-SBALL 🥎'!$G$2:$G$75, '⭐SD-SUM-SBALL 🥎'!$N$2:$N$75)</f>
        <v>0</v>
      </c>
      <c r="J32" s="612" t="str">
        <f>_xlfn.XLOOKUP(D32, '⭐SD-SUM-SBALL 🥎'!$G$1:$G$76, '⭐SD-SUM-SBALL 🥎'!$AO$1:$AO$76)</f>
        <v>https://ussoftballacademy.com/summer-softball-camp-in-lake-elsinore/</v>
      </c>
      <c r="K32" s="23"/>
      <c r="L32" s="614" t="b">
        <v>1</v>
      </c>
      <c r="M32" s="614" t="b">
        <v>1</v>
      </c>
      <c r="N32" s="614" t="b">
        <v>1</v>
      </c>
      <c r="O32" s="614" t="b">
        <v>1</v>
      </c>
      <c r="P32" s="614" t="b">
        <v>1</v>
      </c>
      <c r="Q32" s="614" t="b">
        <v>1</v>
      </c>
      <c r="R32" s="614" t="b">
        <v>1</v>
      </c>
      <c r="S32" s="614" t="b">
        <v>1</v>
      </c>
      <c r="T32" s="614" t="b">
        <v>1</v>
      </c>
      <c r="U32" s="614" t="b">
        <v>1</v>
      </c>
      <c r="V32" s="614" t="b">
        <v>1</v>
      </c>
      <c r="W32" s="614" t="b">
        <v>1</v>
      </c>
      <c r="X32" s="614" t="b">
        <v>1</v>
      </c>
      <c r="Y32" s="614" t="b">
        <v>1</v>
      </c>
      <c r="Z32" s="614" t="b">
        <v>1</v>
      </c>
      <c r="AA32" s="614" t="b">
        <v>1</v>
      </c>
      <c r="AB32" s="614" t="b">
        <v>1</v>
      </c>
      <c r="AC32" s="614" t="b">
        <v>1</v>
      </c>
      <c r="AD32" s="23"/>
      <c r="AE32" s="612">
        <f>F32</f>
        <v>707</v>
      </c>
      <c r="AF32" s="793">
        <v>4</v>
      </c>
      <c r="AG32" s="794"/>
      <c r="AH32" s="615">
        <v>5</v>
      </c>
      <c r="AI32" s="616">
        <v>11</v>
      </c>
      <c r="AJ32" s="616">
        <v>19</v>
      </c>
      <c r="AK32" s="617">
        <v>23</v>
      </c>
      <c r="AL32" s="617">
        <v>25</v>
      </c>
      <c r="AM32" s="618">
        <v>28</v>
      </c>
      <c r="AN32" s="619">
        <v>32</v>
      </c>
      <c r="AO32" s="617">
        <v>32</v>
      </c>
      <c r="AP32" s="617">
        <v>33</v>
      </c>
      <c r="AQ32" s="617">
        <v>35</v>
      </c>
      <c r="AR32" s="617">
        <v>35</v>
      </c>
      <c r="AS32" s="620">
        <v>35</v>
      </c>
      <c r="AT32" s="621"/>
      <c r="AU32" s="632"/>
    </row>
    <row r="33" spans="1:50" s="612" customFormat="1">
      <c r="A33" s="612" t="str">
        <f>_xlfn.XLOOKUP(D33, '⭐SD-SUM-SBALL 🥎'!$G$1:$G$76, '⭐SD-SUM-SBALL 🥎'!$A$1:$A$76)</f>
        <v>Y-ERIC-RET</v>
      </c>
      <c r="B33" s="612" t="str">
        <f>_xlfn.XLOOKUP(D33, '⭐SD-SUM-SBALL 🥎'!$G$1:$G$76, '⭐SD-SUM-SBALL 🥎'!$C$1:$C$76)</f>
        <v>Y-ERIC</v>
      </c>
      <c r="C33" s="612" t="str">
        <f>_xlfn.XLOOKUP(D33, '⭐SD-SUM-SBALL 🥎'!$G$1:$G$76, '⭐SD-SUM-SBALL 🥎'!$F$1:$F$76)</f>
        <v>USBDZCUS2-S</v>
      </c>
      <c r="D33" s="622" t="s">
        <v>4147</v>
      </c>
      <c r="E33" s="613">
        <f>_xlfn.XLOOKUP(D33, '⭐SD-SUM-SBALL 🥎'!$G$1:$G$76, '⭐SD-SUM-SBALL 🥎'!$L$1:$L$76)</f>
        <v>48798</v>
      </c>
      <c r="F33" s="613">
        <f>_xlfn.XLOOKUP(D33, '⭐SD-SUM-SBALL 🥎'!$G$1:$G$76, '⭐SD-SUM-SBALL 🥎'!$Z$1:$Z$76)</f>
        <v>714</v>
      </c>
      <c r="G33" s="612" t="str">
        <f>_xlfn.XLOOKUP(D33, '⭐SD-SUM-SBALL 🥎'!$G$1:$G$76, '⭐SD-SUM-SBALL 🥎'!$AD$1:$AD$76)</f>
        <v>July 14-17</v>
      </c>
      <c r="H33" s="612" t="str">
        <f>_xlfn.XLOOKUP(D33, '⭐SD-SUM-SBALL 🥎'!$G$2:$G$75, '⭐SD-SUM-SBALL 🥎'!$M$2:$M$75)</f>
        <v>crossroadsbaseballseries@gmail.com</v>
      </c>
      <c r="I33" s="612" t="str">
        <f>_xlfn.XLOOKUP(D33, '⭐SD-SUM-SBALL 🥎'!$G$2:$G$75, '⭐SD-SUM-SBALL 🥎'!$N$2:$N$75)</f>
        <v>hailey.cavanagh@cuaa.edu</v>
      </c>
      <c r="J33" s="612" t="str">
        <f>_xlfn.XLOOKUP(D33, '⭐SD-SUM-SBALL 🥎'!$G$1:$G$76, '⭐SD-SUM-SBALL 🥎'!$AO$1:$AO$76)</f>
        <v>https://ussoftballacademy.com/summer-softball-camp-in-ann-arbor/</v>
      </c>
      <c r="K33" s="23"/>
      <c r="L33" s="614" t="b">
        <v>1</v>
      </c>
      <c r="M33" s="614" t="b">
        <v>1</v>
      </c>
      <c r="N33" s="614" t="b">
        <v>1</v>
      </c>
      <c r="O33" s="614" t="b">
        <v>1</v>
      </c>
      <c r="P33" s="614" t="b">
        <v>1</v>
      </c>
      <c r="Q33" s="614" t="b">
        <v>1</v>
      </c>
      <c r="R33" s="614" t="b">
        <v>1</v>
      </c>
      <c r="S33" s="614" t="b">
        <v>1</v>
      </c>
      <c r="T33" s="614" t="b">
        <v>1</v>
      </c>
      <c r="U33" s="614" t="b">
        <v>1</v>
      </c>
      <c r="V33" s="614" t="b">
        <v>1</v>
      </c>
      <c r="W33" s="614" t="b">
        <v>1</v>
      </c>
      <c r="X33" s="614" t="b">
        <v>1</v>
      </c>
      <c r="Y33" s="614" t="b">
        <v>0</v>
      </c>
      <c r="Z33" s="614" t="b">
        <v>1</v>
      </c>
      <c r="AA33" s="614" t="b">
        <v>1</v>
      </c>
      <c r="AB33" s="614" t="b">
        <v>1</v>
      </c>
      <c r="AC33" s="614" t="b">
        <v>0</v>
      </c>
      <c r="AD33" s="23"/>
      <c r="AE33" s="612">
        <f>F33</f>
        <v>714</v>
      </c>
      <c r="AF33" s="793">
        <v>0</v>
      </c>
      <c r="AG33" s="794"/>
      <c r="AH33" s="615">
        <v>2</v>
      </c>
      <c r="AI33" s="616">
        <v>7</v>
      </c>
      <c r="AJ33" s="616">
        <v>10</v>
      </c>
      <c r="AK33" s="617">
        <v>11</v>
      </c>
      <c r="AL33" s="617">
        <v>14</v>
      </c>
      <c r="AM33" s="618">
        <v>15</v>
      </c>
      <c r="AN33" s="619">
        <v>15</v>
      </c>
      <c r="AO33" s="617">
        <v>17</v>
      </c>
      <c r="AP33" s="617">
        <v>26</v>
      </c>
      <c r="AQ33" s="617">
        <v>26</v>
      </c>
      <c r="AR33" s="617">
        <v>30</v>
      </c>
      <c r="AS33" s="620">
        <v>30</v>
      </c>
      <c r="AT33" s="621"/>
      <c r="AU33" s="632"/>
    </row>
    <row r="34" spans="1:50" s="612" customFormat="1">
      <c r="A34" s="612" t="str">
        <f>_xlfn.XLOOKUP(D34, '⭐SD-SUM-SBALL 🥎'!$G$1:$G$76, '⭐SD-SUM-SBALL 🥎'!$A$1:$A$76)</f>
        <v>Y-ERIC-NEW</v>
      </c>
      <c r="B34" s="612" t="str">
        <f>_xlfn.XLOOKUP(D34, '⭐SD-SUM-SBALL 🥎'!$G$1:$G$76, '⭐SD-SUM-SBALL 🥎'!$C$1:$C$76)</f>
        <v>Y-ERIC</v>
      </c>
      <c r="C34" s="612" t="str">
        <f>_xlfn.XLOOKUP(D34, '⭐SD-SUM-SBALL 🥎'!$G$1:$G$76, '⭐SD-SUM-SBALL 🥎'!$F$1:$F$76)</f>
        <v>USBDZCORS-S</v>
      </c>
      <c r="D34" s="622" t="s">
        <v>4129</v>
      </c>
      <c r="E34" s="613">
        <f>_xlfn.XLOOKUP(D34, '⭐SD-SUM-SBALL 🥎'!$G$1:$G$76, '⭐SD-SUM-SBALL 🥎'!$L$1:$L$76)</f>
        <v>49525</v>
      </c>
      <c r="F34" s="613">
        <f>_xlfn.XLOOKUP(D34, '⭐SD-SUM-SBALL 🥎'!$G$1:$G$76, '⭐SD-SUM-SBALL 🥎'!$Z$1:$Z$76)</f>
        <v>714</v>
      </c>
      <c r="G34" s="612" t="str">
        <f>_xlfn.XLOOKUP(D34, '⭐SD-SUM-SBALL 🥎'!$G$1:$G$76, '⭐SD-SUM-SBALL 🥎'!$AD$1:$AD$76)</f>
        <v>July 14-17</v>
      </c>
      <c r="H34" s="612" t="str">
        <f>_xlfn.XLOOKUP(D34, '⭐SD-SUM-SBALL 🥎'!$G$2:$G$75, '⭐SD-SUM-SBALL 🥎'!$M$2:$M$75)</f>
        <v>crossroadsbaseballseries@gmail.com</v>
      </c>
      <c r="I34" s="612" t="str">
        <f>_xlfn.XLOOKUP(D34, '⭐SD-SUM-SBALL 🥎'!$G$2:$G$75, '⭐SD-SUM-SBALL 🥎'!$N$2:$N$75)</f>
        <v>kelsey.kooistra@cornerstone.edu</v>
      </c>
      <c r="J34" s="612" t="str">
        <f>_xlfn.XLOOKUP(D34, '⭐SD-SUM-SBALL 🥎'!$G$1:$G$76, '⭐SD-SUM-SBALL 🥎'!$AO$1:$AO$76)</f>
        <v>https://ussoftballacademy.com/summer-softball-camp-in-grand-rapids/</v>
      </c>
      <c r="K34" s="23"/>
      <c r="L34" s="614" t="b">
        <v>1</v>
      </c>
      <c r="M34" s="614" t="b">
        <v>1</v>
      </c>
      <c r="N34" s="614" t="b">
        <v>1</v>
      </c>
      <c r="O34" s="614" t="b">
        <v>1</v>
      </c>
      <c r="P34" s="614" t="b">
        <v>1</v>
      </c>
      <c r="Q34" s="614" t="b">
        <v>1</v>
      </c>
      <c r="R34" s="614" t="b">
        <v>1</v>
      </c>
      <c r="S34" s="614" t="b">
        <v>1</v>
      </c>
      <c r="T34" s="614" t="b">
        <v>1</v>
      </c>
      <c r="U34" s="614" t="b">
        <v>1</v>
      </c>
      <c r="V34" s="614" t="b">
        <v>1</v>
      </c>
      <c r="W34" s="614" t="b">
        <v>1</v>
      </c>
      <c r="X34" s="614" t="b">
        <v>1</v>
      </c>
      <c r="Y34" s="614" t="b">
        <v>1</v>
      </c>
      <c r="Z34" s="614" t="b">
        <v>1</v>
      </c>
      <c r="AA34" s="614" t="b">
        <v>1</v>
      </c>
      <c r="AB34" s="614" t="b">
        <v>1</v>
      </c>
      <c r="AC34" s="614" t="b">
        <v>0</v>
      </c>
      <c r="AD34" s="23"/>
      <c r="AE34" s="612">
        <f>F34</f>
        <v>714</v>
      </c>
      <c r="AF34" s="793">
        <v>1</v>
      </c>
      <c r="AG34" s="794"/>
      <c r="AH34" s="615">
        <v>2</v>
      </c>
      <c r="AI34" s="616">
        <v>15</v>
      </c>
      <c r="AJ34" s="616">
        <v>19</v>
      </c>
      <c r="AK34" s="617">
        <v>24</v>
      </c>
      <c r="AL34" s="617">
        <v>34</v>
      </c>
      <c r="AM34" s="618">
        <v>38</v>
      </c>
      <c r="AN34" s="619">
        <v>46</v>
      </c>
      <c r="AO34" s="617">
        <v>50</v>
      </c>
      <c r="AP34" s="617">
        <v>52</v>
      </c>
      <c r="AQ34" s="617">
        <v>55</v>
      </c>
      <c r="AR34" s="617">
        <v>65</v>
      </c>
      <c r="AS34" s="620">
        <v>65</v>
      </c>
      <c r="AT34" s="621"/>
      <c r="AU34" s="632"/>
    </row>
    <row r="35" spans="1:50" s="612" customFormat="1">
      <c r="A35" s="612" t="str">
        <f>_xlfn.XLOOKUP(D35, '⭐SD-SUM-SBALL 🥎'!$G$1:$G$76, '⭐SD-SUM-SBALL 🥎'!$A$1:$A$76)</f>
        <v>A-NEW</v>
      </c>
      <c r="B35" s="612" t="str">
        <f>_xlfn.XLOOKUP(D35, '⭐SD-SUM-SBALL 🥎'!$G$1:$G$76, '⭐SD-SUM-SBALL 🥎'!$C$1:$C$76)</f>
        <v>A-NEW</v>
      </c>
      <c r="C35" s="612" t="str">
        <f>_xlfn.XLOOKUP(D35, '⭐SD-SUM-SBALL 🥎'!$G$1:$G$76, '⭐SD-SUM-SBALL 🥎'!$F$1:$F$76)</f>
        <v>USBDHGS-S</v>
      </c>
      <c r="D35" s="625" t="s">
        <v>3923</v>
      </c>
      <c r="E35" s="613">
        <f>_xlfn.XLOOKUP(D35, '⭐SD-SUM-SBALL 🥎'!$G$1:$G$76, '⭐SD-SUM-SBALL 🥎'!$L$1:$L$76)</f>
        <v>59802</v>
      </c>
      <c r="F35" s="613">
        <f>_xlfn.XLOOKUP(D35, '⭐SD-SUM-SBALL 🥎'!$G$1:$G$76, '⭐SD-SUM-SBALL 🥎'!$Z$1:$Z$76)</f>
        <v>714</v>
      </c>
      <c r="G35" s="612" t="str">
        <f>_xlfn.XLOOKUP(D35, '⭐SD-SUM-SBALL 🥎'!$G$1:$G$76, '⭐SD-SUM-SBALL 🥎'!$AD$1:$AD$76)</f>
        <v>July 14-17</v>
      </c>
      <c r="H35" s="612" t="str">
        <f>_xlfn.XLOOKUP(D35, '⭐SD-SUM-SBALL 🥎'!$G$2:$G$75, '⭐SD-SUM-SBALL 🥎'!$M$2:$M$75)</f>
        <v>Trey.magnuson@gmail.com</v>
      </c>
      <c r="I35" s="612">
        <f>_xlfn.XLOOKUP(D35, '⭐SD-SUM-SBALL 🥎'!$G$2:$G$75, '⭐SD-SUM-SBALL 🥎'!$N$2:$N$75)</f>
        <v>0</v>
      </c>
      <c r="J35" s="612" t="str">
        <f>_xlfn.XLOOKUP(D35, '⭐SD-SUM-SBALL 🥎'!$G$1:$G$76, '⭐SD-SUM-SBALL 🥎'!$AO$1:$AO$76)</f>
        <v>https://ussoftballacademy.com/summer-softball-camp-in-missoula/</v>
      </c>
      <c r="K35" s="23"/>
      <c r="L35" s="614" t="b">
        <v>1</v>
      </c>
      <c r="M35" s="614" t="b">
        <v>1</v>
      </c>
      <c r="N35" s="614" t="b">
        <v>1</v>
      </c>
      <c r="O35" s="614" t="b">
        <v>1</v>
      </c>
      <c r="P35" s="614" t="b">
        <v>1</v>
      </c>
      <c r="Q35" s="614" t="b">
        <v>1</v>
      </c>
      <c r="R35" s="614" t="b">
        <v>1</v>
      </c>
      <c r="S35" s="614" t="b">
        <v>1</v>
      </c>
      <c r="T35" s="614" t="b">
        <v>1</v>
      </c>
      <c r="U35" s="614" t="b">
        <v>1</v>
      </c>
      <c r="V35" s="614" t="b">
        <v>1</v>
      </c>
      <c r="W35" s="614" t="b">
        <v>1</v>
      </c>
      <c r="X35" s="614" t="b">
        <v>1</v>
      </c>
      <c r="Y35" s="614" t="b">
        <v>1</v>
      </c>
      <c r="Z35" s="614" t="b">
        <v>1</v>
      </c>
      <c r="AA35" s="614" t="b">
        <v>1</v>
      </c>
      <c r="AB35" s="614" t="b">
        <v>1</v>
      </c>
      <c r="AC35" s="614" t="b">
        <v>0</v>
      </c>
      <c r="AD35" s="23"/>
      <c r="AE35" s="612">
        <f>F35</f>
        <v>714</v>
      </c>
      <c r="AG35" s="624"/>
      <c r="AH35" s="624"/>
      <c r="AI35" s="624"/>
      <c r="AJ35" s="624"/>
      <c r="AK35" s="617">
        <v>1</v>
      </c>
      <c r="AL35" s="617">
        <v>4</v>
      </c>
      <c r="AM35" s="618">
        <v>4</v>
      </c>
      <c r="AN35" s="619">
        <v>4</v>
      </c>
      <c r="AO35" s="617">
        <v>5</v>
      </c>
      <c r="AP35" s="617">
        <v>6</v>
      </c>
      <c r="AQ35" s="617">
        <v>16</v>
      </c>
      <c r="AR35" s="617">
        <v>17</v>
      </c>
      <c r="AS35" s="620">
        <v>17</v>
      </c>
      <c r="AT35" s="621"/>
      <c r="AU35" s="632"/>
    </row>
    <row r="36" spans="1:50" s="612" customFormat="1">
      <c r="A36" s="612" t="str">
        <f>_xlfn.XLOOKUP(D36, '⭐SD-SUM-SBALL 🥎'!$G$1:$G$76, '⭐SD-SUM-SBALL 🥎'!$A$1:$A$76)</f>
        <v>Y-ERIC-RET</v>
      </c>
      <c r="B36" s="612" t="str">
        <f>_xlfn.XLOOKUP(D36, '⭐SD-SUM-SBALL 🥎'!$G$1:$G$76, '⭐SD-SUM-SBALL 🥎'!$C$1:$C$76)</f>
        <v>Y-ERIC</v>
      </c>
      <c r="C36" s="612" t="str">
        <f>_xlfn.XLOOKUP(D36, '⭐SD-SUM-SBALL 🥎'!$G$1:$G$76, '⭐SD-SUM-SBALL 🥎'!$F$1:$F$76)</f>
        <v>USBDZITS-S</v>
      </c>
      <c r="D36" s="612" t="s">
        <v>4149</v>
      </c>
      <c r="E36" s="613">
        <f>_xlfn.XLOOKUP(D36, '⭐SD-SUM-SBALL 🥎'!$G$1:$G$76, '⭐SD-SUM-SBALL 🥎'!$L$1:$L$76)</f>
        <v>46816</v>
      </c>
      <c r="F36" s="613">
        <f>_xlfn.XLOOKUP(D36, '⭐SD-SUM-SBALL 🥎'!$G$1:$G$76, '⭐SD-SUM-SBALL 🥎'!$Z$1:$Z$76)</f>
        <v>714</v>
      </c>
      <c r="G36" s="612" t="str">
        <f>_xlfn.XLOOKUP(D36, '⭐SD-SUM-SBALL 🥎'!$G$1:$G$76, '⭐SD-SUM-SBALL 🥎'!$AD$1:$AD$76)</f>
        <v>July 14-17</v>
      </c>
      <c r="H36" s="612" t="str">
        <f>_xlfn.XLOOKUP(D36, '⭐SD-SUM-SBALL 🥎'!$G$2:$G$75, '⭐SD-SUM-SBALL 🥎'!$M$2:$M$75)</f>
        <v>crossroadsbaseballseries@gmail.com</v>
      </c>
      <c r="I36" s="612" t="str">
        <f>_xlfn.XLOOKUP(D36, '⭐SD-SUM-SBALL 🥎'!$G$2:$G$75, '⭐SD-SUM-SBALL 🥎'!$N$2:$N$75)</f>
        <v>KRMihalic@indianatech.edu</v>
      </c>
      <c r="J36" s="612" t="str">
        <f>_xlfn.XLOOKUP(D36, '⭐SD-SUM-SBALL 🥎'!$G$1:$G$76, '⭐SD-SUM-SBALL 🥎'!$AO$1:$AO$76)</f>
        <v>https://ussoftballacademy.com/summer-softball-camp-in-fort-wayne/</v>
      </c>
      <c r="K36" s="23"/>
      <c r="L36" s="614" t="b">
        <v>1</v>
      </c>
      <c r="M36" s="614" t="b">
        <v>1</v>
      </c>
      <c r="N36" s="614" t="b">
        <v>1</v>
      </c>
      <c r="O36" s="614" t="b">
        <v>1</v>
      </c>
      <c r="P36" s="614" t="b">
        <v>1</v>
      </c>
      <c r="Q36" s="614" t="b">
        <v>1</v>
      </c>
      <c r="R36" s="614" t="b">
        <v>1</v>
      </c>
      <c r="S36" s="614" t="b">
        <v>1</v>
      </c>
      <c r="T36" s="614" t="b">
        <v>1</v>
      </c>
      <c r="U36" s="614" t="b">
        <v>1</v>
      </c>
      <c r="V36" s="614" t="b">
        <v>1</v>
      </c>
      <c r="W36" s="614" t="b">
        <v>1</v>
      </c>
      <c r="X36" s="614" t="b">
        <v>1</v>
      </c>
      <c r="Y36" s="614" t="b">
        <v>1</v>
      </c>
      <c r="Z36" s="614" t="b">
        <v>1</v>
      </c>
      <c r="AA36" s="614" t="b">
        <v>1</v>
      </c>
      <c r="AB36" s="614" t="b">
        <v>1</v>
      </c>
      <c r="AC36" s="614" t="b">
        <v>0</v>
      </c>
      <c r="AD36" s="23"/>
      <c r="AE36" s="612">
        <f>F36</f>
        <v>714</v>
      </c>
      <c r="AF36" s="793">
        <v>2</v>
      </c>
      <c r="AG36" s="795"/>
      <c r="AH36" s="662">
        <v>9</v>
      </c>
      <c r="AI36" s="618">
        <v>16</v>
      </c>
      <c r="AJ36" s="616">
        <v>24</v>
      </c>
      <c r="AK36" s="617">
        <v>33</v>
      </c>
      <c r="AL36" s="617">
        <v>37</v>
      </c>
      <c r="AM36" s="618">
        <v>42</v>
      </c>
      <c r="AN36" s="619">
        <v>45</v>
      </c>
      <c r="AO36" s="617">
        <v>45</v>
      </c>
      <c r="AP36" s="617">
        <v>46</v>
      </c>
      <c r="AQ36" s="617">
        <v>48</v>
      </c>
      <c r="AR36" s="617">
        <v>50</v>
      </c>
      <c r="AS36" s="620">
        <v>49</v>
      </c>
      <c r="AT36" s="621"/>
      <c r="AU36" s="632"/>
    </row>
    <row r="37" spans="1:50" s="612" customFormat="1">
      <c r="A37" s="612" t="str">
        <f>_xlfn.XLOOKUP(D37, '⭐SD-SUM-SBALL 🥎'!$G$1:$G$76, '⭐SD-SUM-SBALL 🥎'!$A$1:$A$76)</f>
        <v>A-NEW</v>
      </c>
      <c r="B37" s="612" t="str">
        <f>_xlfn.XLOOKUP(D37, '⭐SD-SUM-SBALL 🥎'!$G$1:$G$76, '⭐SD-SUM-SBALL 🥎'!$C$1:$C$76)</f>
        <v>A-NEW</v>
      </c>
      <c r="C37" s="612" t="str">
        <f>_xlfn.XLOOKUP(D37, '⭐SD-SUM-SBALL 🥎'!$G$1:$G$76, '⭐SD-SUM-SBALL 🥎'!$F$1:$F$76)</f>
        <v>USBDMBCS2-S</v>
      </c>
      <c r="D37" s="622" t="s">
        <v>3941</v>
      </c>
      <c r="E37" s="613">
        <f>_xlfn.XLOOKUP(D37, '⭐SD-SUM-SBALL 🥎'!$G$1:$G$76, '⭐SD-SUM-SBALL 🥎'!$L$1:$L$76)</f>
        <v>30062</v>
      </c>
      <c r="F37" s="613">
        <f>_xlfn.XLOOKUP(D37, '⭐SD-SUM-SBALL 🥎'!$G$1:$G$76, '⭐SD-SUM-SBALL 🥎'!$Z$1:$Z$76)</f>
        <v>714</v>
      </c>
      <c r="G37" s="612" t="str">
        <f>_xlfn.XLOOKUP(D37, '⭐SD-SUM-SBALL 🥎'!$G$1:$G$76, '⭐SD-SUM-SBALL 🥎'!$AD$1:$AD$76)</f>
        <v>July 14-17</v>
      </c>
      <c r="H37" s="612" t="str">
        <f>_xlfn.XLOOKUP(D37, '⭐SD-SUM-SBALL 🥎'!$G$2:$G$75, '⭐SD-SUM-SBALL 🥎'!$M$2:$M$75)</f>
        <v>coach9ball@gmail.com</v>
      </c>
      <c r="I37" s="612">
        <f>_xlfn.XLOOKUP(D37, '⭐SD-SUM-SBALL 🥎'!$G$2:$G$75, '⭐SD-SUM-SBALL 🥎'!$N$2:$N$75)</f>
        <v>0</v>
      </c>
      <c r="J37" s="612" t="str">
        <f>_xlfn.XLOOKUP(D37, '⭐SD-SUM-SBALL 🥎'!$G$1:$G$76, '⭐SD-SUM-SBALL 🥎'!$AO$1:$AO$76)</f>
        <v>https://ussoftballacademy.com/summer-softball-camp-in-marietta/</v>
      </c>
      <c r="K37" s="23"/>
      <c r="L37" s="614" t="b">
        <v>1</v>
      </c>
      <c r="M37" s="614" t="b">
        <v>1</v>
      </c>
      <c r="N37" s="614" t="b">
        <v>1</v>
      </c>
      <c r="O37" s="614" t="b">
        <v>1</v>
      </c>
      <c r="P37" s="614" t="b">
        <v>1</v>
      </c>
      <c r="Q37" s="614" t="b">
        <v>1</v>
      </c>
      <c r="R37" s="614" t="b">
        <v>1</v>
      </c>
      <c r="S37" s="614" t="b">
        <v>1</v>
      </c>
      <c r="T37" s="614" t="b">
        <v>1</v>
      </c>
      <c r="U37" s="614" t="b">
        <v>1</v>
      </c>
      <c r="V37" s="614" t="b">
        <v>1</v>
      </c>
      <c r="W37" s="614" t="b">
        <v>1</v>
      </c>
      <c r="X37" s="614" t="b">
        <v>1</v>
      </c>
      <c r="Y37" s="614" t="b">
        <v>1</v>
      </c>
      <c r="Z37" s="614" t="b">
        <v>1</v>
      </c>
      <c r="AA37" s="614" t="b">
        <v>1</v>
      </c>
      <c r="AB37" s="614" t="b">
        <v>1</v>
      </c>
      <c r="AC37" s="614" t="b">
        <v>1</v>
      </c>
      <c r="AD37" s="23"/>
      <c r="AE37" s="612">
        <f>F37</f>
        <v>714</v>
      </c>
      <c r="AF37" s="793">
        <v>3</v>
      </c>
      <c r="AG37" s="794"/>
      <c r="AH37" s="615">
        <v>8</v>
      </c>
      <c r="AI37" s="616">
        <v>11</v>
      </c>
      <c r="AJ37" s="616">
        <v>16</v>
      </c>
      <c r="AK37" s="617">
        <v>21</v>
      </c>
      <c r="AL37" s="617">
        <v>26</v>
      </c>
      <c r="AM37" s="618">
        <v>27</v>
      </c>
      <c r="AN37" s="619">
        <v>30</v>
      </c>
      <c r="AO37" s="617">
        <v>32</v>
      </c>
      <c r="AP37" s="617">
        <v>33</v>
      </c>
      <c r="AQ37" s="617">
        <v>35</v>
      </c>
      <c r="AR37" s="617">
        <v>36</v>
      </c>
      <c r="AS37" s="620">
        <v>36</v>
      </c>
      <c r="AT37" s="621"/>
      <c r="AU37" s="632"/>
    </row>
    <row r="38" spans="1:50" s="612" customFormat="1">
      <c r="A38" s="612" t="str">
        <f>_xlfn.XLOOKUP(D38, '⭐SD-SUM-SBALL 🥎'!$G$1:$G$76, '⭐SD-SUM-SBALL 🥎'!$A$1:$A$76)</f>
        <v>X-ANDRE-NEW</v>
      </c>
      <c r="B38" s="612" t="str">
        <f>_xlfn.XLOOKUP(D38, '⭐SD-SUM-SBALL 🥎'!$G$1:$G$76, '⭐SD-SUM-SBALL 🥎'!$C$1:$C$76)</f>
        <v>X-ANDRE</v>
      </c>
      <c r="C38" s="612" t="str">
        <f>_xlfn.XLOOKUP(D38, '⭐SD-SUM-SBALL 🥎'!$G$1:$G$76, '⭐SD-SUM-SBALL 🥎'!$F$1:$F$76)</f>
        <v>USBDCNTS-S2</v>
      </c>
      <c r="D38" s="622" t="s">
        <v>4037</v>
      </c>
      <c r="E38" s="613">
        <f>_xlfn.XLOOKUP(D38, '⭐SD-SUM-SBALL 🥎'!$G$1:$G$76, '⭐SD-SUM-SBALL 🥎'!$L$1:$L$76)</f>
        <v>37067</v>
      </c>
      <c r="F38" s="613">
        <f>_xlfn.XLOOKUP(D38, '⭐SD-SUM-SBALL 🥎'!$G$1:$G$76, '⭐SD-SUM-SBALL 🥎'!$Z$1:$Z$76)</f>
        <v>714</v>
      </c>
      <c r="G38" s="612" t="str">
        <f>_xlfn.XLOOKUP(D38, '⭐SD-SUM-SBALL 🥎'!$G$1:$G$76, '⭐SD-SUM-SBALL 🥎'!$AD$1:$AD$76)</f>
        <v>July 14-17</v>
      </c>
      <c r="H38" s="612" t="str">
        <f>_xlfn.XLOOKUP(D38, '⭐SD-SUM-SBALL 🥎'!$G$2:$G$75, '⭐SD-SUM-SBALL 🥎'!$M$2:$M$75)</f>
        <v>margiet907615@gmail.com</v>
      </c>
      <c r="I38" s="612" t="str">
        <f>_xlfn.XLOOKUP(D38, '⭐SD-SUM-SBALL 🥎'!$G$2:$G$75, '⭐SD-SUM-SBALL 🥎'!$N$2:$N$75)</f>
        <v>Christinacarlson21@gmail.com</v>
      </c>
      <c r="J38" s="612" t="str">
        <f>_xlfn.XLOOKUP(D38, '⭐SD-SUM-SBALL 🥎'!$G$1:$G$76, '⭐SD-SUM-SBALL 🥎'!$AO$1:$AO$76)</f>
        <v xml:space="preserve">https://ussoftballacademy.com/summer-softball-camp-in-franklin/ </v>
      </c>
      <c r="K38" s="23"/>
      <c r="L38" s="614" t="b">
        <v>1</v>
      </c>
      <c r="M38" s="614" t="b">
        <v>1</v>
      </c>
      <c r="N38" s="614" t="b">
        <v>1</v>
      </c>
      <c r="O38" s="614" t="b">
        <v>1</v>
      </c>
      <c r="P38" s="614" t="b">
        <v>1</v>
      </c>
      <c r="Q38" s="614" t="b">
        <v>1</v>
      </c>
      <c r="R38" s="614" t="b">
        <v>1</v>
      </c>
      <c r="S38" s="614" t="b">
        <v>1</v>
      </c>
      <c r="T38" s="614" t="b">
        <v>1</v>
      </c>
      <c r="U38" s="614" t="b">
        <v>1</v>
      </c>
      <c r="V38" s="614" t="b">
        <v>1</v>
      </c>
      <c r="W38" s="614" t="b">
        <v>1</v>
      </c>
      <c r="X38" s="614" t="b">
        <v>1</v>
      </c>
      <c r="Y38" s="614" t="b">
        <v>1</v>
      </c>
      <c r="Z38" s="614" t="b">
        <v>1</v>
      </c>
      <c r="AA38" s="614" t="b">
        <v>1</v>
      </c>
      <c r="AB38" s="614" t="b">
        <v>1</v>
      </c>
      <c r="AC38" s="614" t="b">
        <v>0</v>
      </c>
      <c r="AD38" s="23"/>
      <c r="AE38" s="612">
        <f>F38</f>
        <v>714</v>
      </c>
      <c r="AF38" s="793">
        <v>5</v>
      </c>
      <c r="AG38" s="794"/>
      <c r="AH38" s="615">
        <v>12</v>
      </c>
      <c r="AI38" s="616">
        <v>19</v>
      </c>
      <c r="AJ38" s="616">
        <v>28</v>
      </c>
      <c r="AK38" s="617">
        <v>40</v>
      </c>
      <c r="AL38" s="617">
        <v>40</v>
      </c>
      <c r="AM38" s="618">
        <v>42</v>
      </c>
      <c r="AN38" s="619">
        <v>48</v>
      </c>
      <c r="AO38" s="617">
        <v>49</v>
      </c>
      <c r="AP38" s="617">
        <v>50</v>
      </c>
      <c r="AQ38" s="617">
        <v>52</v>
      </c>
      <c r="AR38" s="617">
        <v>54</v>
      </c>
      <c r="AS38" s="620">
        <v>54</v>
      </c>
      <c r="AT38" s="621"/>
      <c r="AU38" s="632"/>
    </row>
    <row r="39" spans="1:50" s="612" customFormat="1">
      <c r="A39" s="612" t="str">
        <f>_xlfn.XLOOKUP(D39, '⭐SD-SUM-SBALL 🥎'!$G$1:$G$76, '⭐SD-SUM-SBALL 🥎'!$A$1:$A$76)</f>
        <v>B-RET</v>
      </c>
      <c r="B39" s="612" t="str">
        <f>_xlfn.XLOOKUP(D39, '⭐SD-SUM-SBALL 🥎'!$G$1:$G$76, '⭐SD-SUM-SBALL 🥎'!$C$1:$C$76)</f>
        <v>B-RET</v>
      </c>
      <c r="C39" s="612" t="str">
        <f>_xlfn.XLOOKUP(D39, '⭐SD-SUM-SBALL 🥎'!$G$1:$G$76, '⭐SD-SUM-SBALL 🥎'!$F$1:$F$76)</f>
        <v>USBDJVS2-S</v>
      </c>
      <c r="D39" s="612" t="s">
        <v>4023</v>
      </c>
      <c r="E39" s="613">
        <f>_xlfn.XLOOKUP(D39, '⭐SD-SUM-SBALL 🥎'!$G$1:$G$76, '⭐SD-SUM-SBALL 🥎'!$L$1:$L$76)</f>
        <v>32259</v>
      </c>
      <c r="F39" s="613">
        <f>_xlfn.XLOOKUP(D39, '⭐SD-SUM-SBALL 🥎'!$G$1:$G$76, '⭐SD-SUM-SBALL 🥎'!$Z$1:$Z$76)</f>
        <v>714</v>
      </c>
      <c r="G39" s="612" t="str">
        <f>_xlfn.XLOOKUP(D39, '⭐SD-SUM-SBALL 🥎'!$G$1:$G$76, '⭐SD-SUM-SBALL 🥎'!$AD$1:$AD$76)</f>
        <v>July 14-17</v>
      </c>
      <c r="H39" s="612" t="str">
        <f>_xlfn.XLOOKUP(D39, '⭐SD-SUM-SBALL 🥎'!$G$2:$G$75, '⭐SD-SUM-SBALL 🥎'!$M$2:$M$75)</f>
        <v>bernardo.otero@stjohns.k12.fl.us</v>
      </c>
      <c r="I39" s="612">
        <f>_xlfn.XLOOKUP(D39, '⭐SD-SUM-SBALL 🥎'!$G$2:$G$75, '⭐SD-SUM-SBALL 🥎'!$N$2:$N$75)</f>
        <v>0</v>
      </c>
      <c r="J39" s="612" t="str">
        <f>_xlfn.XLOOKUP(D39, '⭐SD-SUM-SBALL 🥎'!$G$1:$G$76, '⭐SD-SUM-SBALL 🥎'!$AO$1:$AO$76)</f>
        <v>https://ussoftballacademy.com/summer-softball-camp-in-jacksonville-st-johns/</v>
      </c>
      <c r="K39" s="23"/>
      <c r="L39" s="614" t="b">
        <v>1</v>
      </c>
      <c r="M39" s="614" t="b">
        <v>1</v>
      </c>
      <c r="N39" s="614" t="b">
        <v>1</v>
      </c>
      <c r="O39" s="614" t="b">
        <v>1</v>
      </c>
      <c r="P39" s="614" t="b">
        <v>1</v>
      </c>
      <c r="Q39" s="614" t="b">
        <v>1</v>
      </c>
      <c r="R39" s="614" t="b">
        <v>1</v>
      </c>
      <c r="S39" s="614" t="b">
        <v>1</v>
      </c>
      <c r="T39" s="614" t="b">
        <v>1</v>
      </c>
      <c r="U39" s="614" t="b">
        <v>1</v>
      </c>
      <c r="V39" s="614" t="b">
        <v>1</v>
      </c>
      <c r="W39" s="614" t="b">
        <v>1</v>
      </c>
      <c r="X39" s="614" t="b">
        <v>1</v>
      </c>
      <c r="Y39" s="614" t="b">
        <v>1</v>
      </c>
      <c r="Z39" s="614" t="b">
        <v>1</v>
      </c>
      <c r="AA39" s="614" t="b">
        <v>1</v>
      </c>
      <c r="AB39" s="614" t="b">
        <v>1</v>
      </c>
      <c r="AC39" s="614" t="b">
        <v>1</v>
      </c>
      <c r="AD39" s="23"/>
      <c r="AE39" s="612">
        <f>F39</f>
        <v>714</v>
      </c>
      <c r="AF39" s="793">
        <v>6</v>
      </c>
      <c r="AG39" s="794"/>
      <c r="AH39" s="615">
        <v>14</v>
      </c>
      <c r="AI39" s="616">
        <v>20</v>
      </c>
      <c r="AJ39" s="616">
        <v>27</v>
      </c>
      <c r="AK39" s="617">
        <v>32</v>
      </c>
      <c r="AL39" s="617">
        <v>35</v>
      </c>
      <c r="AM39" s="618">
        <v>39</v>
      </c>
      <c r="AN39" s="619">
        <v>44</v>
      </c>
      <c r="AO39" s="617">
        <v>46</v>
      </c>
      <c r="AP39" s="617">
        <v>47</v>
      </c>
      <c r="AQ39" s="617">
        <v>48</v>
      </c>
      <c r="AR39" s="617">
        <v>50</v>
      </c>
      <c r="AS39" s="620">
        <v>49</v>
      </c>
      <c r="AT39" s="621"/>
      <c r="AU39" s="632"/>
    </row>
    <row r="40" spans="1:50" s="612" customFormat="1">
      <c r="A40" s="612" t="str">
        <f>_xlfn.XLOOKUP(D40, '⭐SD-SUM-SBALL 🥎'!$G$1:$G$76, '⭐SD-SUM-SBALL 🥎'!$A$1:$A$76)</f>
        <v>A-NEW</v>
      </c>
      <c r="B40" s="612" t="str">
        <f>_xlfn.XLOOKUP(D40, '⭐SD-SUM-SBALL 🥎'!$G$1:$G$76, '⭐SD-SUM-SBALL 🥎'!$C$1:$C$76)</f>
        <v>A-NEW</v>
      </c>
      <c r="C40" s="612" t="str">
        <f>_xlfn.XLOOKUP(D40, '⭐SD-SUM-SBALL 🥎'!$G$1:$G$76, '⭐SD-SUM-SBALL 🥎'!$F$1:$F$76)</f>
        <v>USBDCPS-S</v>
      </c>
      <c r="D40" s="623" t="s">
        <v>3979</v>
      </c>
      <c r="E40" s="613">
        <f>_xlfn.XLOOKUP(D40, '⭐SD-SUM-SBALL 🥎'!$G$1:$G$76, '⭐SD-SUM-SBALL 🥎'!$L$1:$L$76)</f>
        <v>53402</v>
      </c>
      <c r="F40" s="613">
        <f>_xlfn.XLOOKUP(D40, '⭐SD-SUM-SBALL 🥎'!$G$1:$G$76, '⭐SD-SUM-SBALL 🥎'!$Z$1:$Z$76)</f>
        <v>714</v>
      </c>
      <c r="G40" s="612" t="str">
        <f>_xlfn.XLOOKUP(D40, '⭐SD-SUM-SBALL 🥎'!$G$1:$G$76, '⭐SD-SUM-SBALL 🥎'!$AD$1:$AD$76)</f>
        <v>July 14-17</v>
      </c>
      <c r="H40" s="612" t="str">
        <f>_xlfn.XLOOKUP(D40, '⭐SD-SUM-SBALL 🥎'!$G$2:$G$75, '⭐SD-SUM-SBALL 🥎'!$M$2:$M$75)</f>
        <v>zprideaux@sienacatholicschools.org</v>
      </c>
      <c r="I40" s="612">
        <f>_xlfn.XLOOKUP(D40, '⭐SD-SUM-SBALL 🥎'!$G$2:$G$75, '⭐SD-SUM-SBALL 🥎'!$N$2:$N$75)</f>
        <v>0</v>
      </c>
      <c r="J40" s="612" t="str">
        <f>_xlfn.XLOOKUP(D40, '⭐SD-SUM-SBALL 🥎'!$G$1:$G$76, '⭐SD-SUM-SBALL 🥎'!$AO$1:$AO$76)</f>
        <v>https://ussoftballacademy.com/summer-softball-camp-in-caledonia/</v>
      </c>
      <c r="K40" s="23"/>
      <c r="L40" s="614" t="b">
        <v>1</v>
      </c>
      <c r="M40" s="614" t="b">
        <v>1</v>
      </c>
      <c r="N40" s="614" t="b">
        <v>1</v>
      </c>
      <c r="O40" s="614" t="b">
        <v>1</v>
      </c>
      <c r="P40" s="614" t="b">
        <v>1</v>
      </c>
      <c r="Q40" s="614" t="b">
        <v>1</v>
      </c>
      <c r="R40" s="614" t="b">
        <v>1</v>
      </c>
      <c r="S40" s="614" t="b">
        <v>1</v>
      </c>
      <c r="T40" s="614" t="b">
        <v>1</v>
      </c>
      <c r="U40" s="614" t="b">
        <v>1</v>
      </c>
      <c r="V40" s="614" t="b">
        <v>1</v>
      </c>
      <c r="W40" s="614" t="b">
        <v>1</v>
      </c>
      <c r="X40" s="614" t="b">
        <v>1</v>
      </c>
      <c r="Y40" s="614" t="b">
        <v>1</v>
      </c>
      <c r="Z40" s="614" t="b">
        <v>1</v>
      </c>
      <c r="AA40" s="614" t="b">
        <v>1</v>
      </c>
      <c r="AB40" s="614" t="b">
        <v>1</v>
      </c>
      <c r="AC40" s="614" t="b">
        <v>0</v>
      </c>
      <c r="AD40" s="23"/>
      <c r="AE40" s="612">
        <f>F40</f>
        <v>714</v>
      </c>
      <c r="AF40" s="795"/>
      <c r="AG40" s="795"/>
      <c r="AH40" s="615">
        <v>0</v>
      </c>
      <c r="AI40" s="616">
        <v>2</v>
      </c>
      <c r="AJ40" s="616">
        <v>4</v>
      </c>
      <c r="AK40" s="617">
        <v>7</v>
      </c>
      <c r="AL40" s="617">
        <v>9</v>
      </c>
      <c r="AM40" s="618">
        <v>12</v>
      </c>
      <c r="AN40" s="619">
        <v>14</v>
      </c>
      <c r="AO40" s="617">
        <v>15</v>
      </c>
      <c r="AP40" s="617">
        <v>16</v>
      </c>
      <c r="AQ40" s="617">
        <v>17</v>
      </c>
      <c r="AR40" s="617">
        <v>19</v>
      </c>
      <c r="AS40" s="620">
        <v>19</v>
      </c>
      <c r="AT40" s="621"/>
      <c r="AU40" s="632"/>
    </row>
    <row r="41" spans="1:50" s="612" customFormat="1">
      <c r="A41" s="612" t="str">
        <f>_xlfn.XLOOKUP(D41, '⭐SD-SUM-SBALL 🥎'!$G$1:$G$76, '⭐SD-SUM-SBALL 🥎'!$A$1:$A$76)</f>
        <v>Y-ERIC-NEW</v>
      </c>
      <c r="B41" s="612" t="str">
        <f>_xlfn.XLOOKUP(D41, '⭐SD-SUM-SBALL 🥎'!$G$1:$G$76, '⭐SD-SUM-SBALL 🥎'!$C$1:$C$76)</f>
        <v>Y-ERIC</v>
      </c>
      <c r="C41" s="612" t="str">
        <f>_xlfn.XLOOKUP(D41, '⭐SD-SUM-SBALL 🥎'!$G$1:$G$76, '⭐SD-SUM-SBALL 🥎'!$F$1:$F$76)</f>
        <v>USBDZRMS-S</v>
      </c>
      <c r="D41" s="612" t="s">
        <v>4138</v>
      </c>
      <c r="E41" s="613">
        <f>_xlfn.XLOOKUP(D41, '⭐SD-SUM-SBALL 🥎'!$G$1:$G$76, '⭐SD-SUM-SBALL 🥎'!$L$1:$L$76)</f>
        <v>60008</v>
      </c>
      <c r="F41" s="613">
        <f>_xlfn.XLOOKUP(D41, '⭐SD-SUM-SBALL 🥎'!$G$1:$G$76, '⭐SD-SUM-SBALL 🥎'!$Z$1:$Z$76)</f>
        <v>714</v>
      </c>
      <c r="G41" s="612" t="str">
        <f>_xlfn.XLOOKUP(D41, '⭐SD-SUM-SBALL 🥎'!$G$1:$G$76, '⭐SD-SUM-SBALL 🥎'!$AD$1:$AD$76)</f>
        <v>July 14-17</v>
      </c>
      <c r="H41" s="612" t="str">
        <f>_xlfn.XLOOKUP(D41, '⭐SD-SUM-SBALL 🥎'!$G$2:$G$75, '⭐SD-SUM-SBALL 🥎'!$M$2:$M$75)</f>
        <v>crossroadsbaseballseries@gmail.com</v>
      </c>
      <c r="I41" s="612" t="str">
        <f>_xlfn.XLOOKUP(D41, '⭐SD-SUM-SBALL 🥎'!$G$2:$G$75, '⭐SD-SUM-SBALL 🥎'!$N$2:$N$75)</f>
        <v>aaron@getmooresoftball.com</v>
      </c>
      <c r="J41" s="612" t="str">
        <f>_xlfn.XLOOKUP(D41, '⭐SD-SUM-SBALL 🥎'!$G$1:$G$76, '⭐SD-SUM-SBALL 🥎'!$AO$1:$AO$76)</f>
        <v>https://ussoftballacademy.com/summer-softball-camp-in-rolling-meadows/</v>
      </c>
      <c r="K41" s="23"/>
      <c r="L41" s="614" t="b">
        <v>1</v>
      </c>
      <c r="M41" s="614" t="b">
        <v>1</v>
      </c>
      <c r="N41" s="614" t="b">
        <v>1</v>
      </c>
      <c r="O41" s="614" t="b">
        <v>1</v>
      </c>
      <c r="P41" s="614" t="b">
        <v>1</v>
      </c>
      <c r="Q41" s="614" t="b">
        <v>1</v>
      </c>
      <c r="R41" s="614" t="b">
        <v>1</v>
      </c>
      <c r="S41" s="614" t="b">
        <v>1</v>
      </c>
      <c r="T41" s="614" t="b">
        <v>1</v>
      </c>
      <c r="U41" s="614" t="b">
        <v>1</v>
      </c>
      <c r="V41" s="614" t="b">
        <v>1</v>
      </c>
      <c r="W41" s="614" t="b">
        <v>1</v>
      </c>
      <c r="X41" s="614" t="b">
        <v>1</v>
      </c>
      <c r="Y41" s="614" t="b">
        <v>0</v>
      </c>
      <c r="Z41" s="614" t="b">
        <v>1</v>
      </c>
      <c r="AA41" s="614" t="b">
        <v>1</v>
      </c>
      <c r="AB41" s="614" t="b">
        <v>1</v>
      </c>
      <c r="AC41" s="614" t="b">
        <v>0</v>
      </c>
      <c r="AD41" s="23"/>
      <c r="AE41" s="612">
        <f>F41</f>
        <v>714</v>
      </c>
      <c r="AF41" s="795"/>
      <c r="AG41" s="794"/>
      <c r="AH41" s="615">
        <v>2</v>
      </c>
      <c r="AI41" s="616">
        <v>3</v>
      </c>
      <c r="AJ41" s="616">
        <v>7</v>
      </c>
      <c r="AK41" s="617">
        <v>16</v>
      </c>
      <c r="AL41" s="617">
        <v>20</v>
      </c>
      <c r="AM41" s="618">
        <v>27</v>
      </c>
      <c r="AN41" s="619">
        <v>30</v>
      </c>
      <c r="AO41" s="617">
        <v>36</v>
      </c>
      <c r="AP41" s="617">
        <v>37</v>
      </c>
      <c r="AQ41" s="617">
        <v>37</v>
      </c>
      <c r="AR41" s="617">
        <v>36</v>
      </c>
      <c r="AS41" s="620">
        <v>36</v>
      </c>
      <c r="AT41" s="621"/>
      <c r="AU41" s="632"/>
    </row>
    <row r="42" spans="1:50" s="612" customFormat="1">
      <c r="A42" s="612" t="str">
        <f>_xlfn.XLOOKUP(D42, '⭐SD-SUM-SBALL 🥎'!$G$1:$G$76, '⭐SD-SUM-SBALL 🥎'!$A$1:$A$76)</f>
        <v>A-NEW</v>
      </c>
      <c r="B42" s="612" t="str">
        <f>_xlfn.XLOOKUP(D42, '⭐SD-SUM-SBALL 🥎'!$G$1:$G$76, '⭐SD-SUM-SBALL 🥎'!$C$1:$C$76)</f>
        <v>A-NEW</v>
      </c>
      <c r="C42" s="612" t="str">
        <f>_xlfn.XLOOKUP(D42, '⭐SD-SUM-SBALL 🥎'!$G$1:$G$76, '⭐SD-SUM-SBALL 🥎'!$F$1:$F$76)</f>
        <v>USBDSTCS2-S</v>
      </c>
      <c r="D42" s="795" t="s">
        <v>3993</v>
      </c>
      <c r="E42" s="613">
        <f>_xlfn.XLOOKUP(D42, '⭐SD-SUM-SBALL 🥎'!$G$1:$G$76, '⭐SD-SUM-SBALL 🥎'!$L$1:$L$76)</f>
        <v>63304</v>
      </c>
      <c r="F42" s="613">
        <f>_xlfn.XLOOKUP(D42, '⭐SD-SUM-SBALL 🥎'!$G$1:$G$76, '⭐SD-SUM-SBALL 🥎'!$Z$1:$Z$76)</f>
        <v>714</v>
      </c>
      <c r="G42" s="612" t="str">
        <f>_xlfn.XLOOKUP(D42, '⭐SD-SUM-SBALL 🥎'!$G$1:$G$76, '⭐SD-SUM-SBALL 🥎'!$AD$1:$AD$76)</f>
        <v>July 14-17</v>
      </c>
      <c r="H42" s="612" t="str">
        <f>_xlfn.XLOOKUP(D42, '⭐SD-SUM-SBALL 🥎'!$G$2:$G$75, '⭐SD-SUM-SBALL 🥎'!$M$2:$M$75)</f>
        <v>owner.innerg@gmail.com</v>
      </c>
      <c r="I42" s="612">
        <f>_xlfn.XLOOKUP(D42, '⭐SD-SUM-SBALL 🥎'!$G$2:$G$75, '⭐SD-SUM-SBALL 🥎'!$N$2:$N$75)</f>
        <v>0</v>
      </c>
      <c r="J42" s="612" t="str">
        <f>_xlfn.XLOOKUP(D42, '⭐SD-SUM-SBALL 🥎'!$G$1:$G$76, '⭐SD-SUM-SBALL 🥎'!$AO$1:$AO$76)</f>
        <v>https://ussoftballacademy.com/summer-softball-camp-in-cottleville/</v>
      </c>
      <c r="K42" s="23"/>
      <c r="L42" s="614" t="b">
        <v>1</v>
      </c>
      <c r="M42" s="614" t="b">
        <v>1</v>
      </c>
      <c r="N42" s="614" t="b">
        <v>1</v>
      </c>
      <c r="O42" s="614" t="b">
        <v>1</v>
      </c>
      <c r="P42" s="614" t="b">
        <v>1</v>
      </c>
      <c r="Q42" s="614" t="b">
        <v>1</v>
      </c>
      <c r="R42" s="614" t="b">
        <v>1</v>
      </c>
      <c r="S42" s="614" t="b">
        <v>1</v>
      </c>
      <c r="T42" s="614" t="b">
        <v>1</v>
      </c>
      <c r="U42" s="614" t="b">
        <v>1</v>
      </c>
      <c r="V42" s="614" t="b">
        <v>1</v>
      </c>
      <c r="W42" s="614" t="b">
        <v>1</v>
      </c>
      <c r="X42" s="614" t="b">
        <v>1</v>
      </c>
      <c r="Y42" s="614" t="b">
        <v>1</v>
      </c>
      <c r="Z42" s="614" t="b">
        <v>1</v>
      </c>
      <c r="AA42" s="614" t="b">
        <v>1</v>
      </c>
      <c r="AB42" s="614" t="b">
        <v>1</v>
      </c>
      <c r="AC42" s="614" t="b">
        <v>1</v>
      </c>
      <c r="AD42" s="23"/>
      <c r="AE42" s="612">
        <f>F42</f>
        <v>714</v>
      </c>
      <c r="AF42" s="795"/>
      <c r="AG42" s="794"/>
      <c r="AH42" s="615">
        <v>0</v>
      </c>
      <c r="AI42" s="616">
        <v>0</v>
      </c>
      <c r="AJ42" s="616">
        <v>2</v>
      </c>
      <c r="AK42" s="617">
        <v>5</v>
      </c>
      <c r="AL42" s="617">
        <v>6</v>
      </c>
      <c r="AM42" s="618">
        <v>7</v>
      </c>
      <c r="AN42" s="619">
        <v>10</v>
      </c>
      <c r="AO42" s="617">
        <v>12</v>
      </c>
      <c r="AP42" s="617">
        <v>20</v>
      </c>
      <c r="AQ42" s="617">
        <v>23</v>
      </c>
      <c r="AR42" s="617">
        <v>27</v>
      </c>
      <c r="AS42" s="620">
        <v>27</v>
      </c>
      <c r="AT42" s="621"/>
      <c r="AU42" s="632"/>
    </row>
    <row r="43" spans="1:50" s="612" customFormat="1">
      <c r="A43" s="612" t="str">
        <f>_xlfn.XLOOKUP(D43, '⭐SD-SUM-SBALL 🥎'!$G$1:$G$76, '⭐SD-SUM-SBALL 🥎'!$A$1:$A$76)</f>
        <v>B-RET</v>
      </c>
      <c r="B43" s="612" t="str">
        <f>_xlfn.XLOOKUP(D43, '⭐SD-SUM-SBALL 🥎'!$G$1:$G$76, '⭐SD-SUM-SBALL 🥎'!$C$1:$C$76)</f>
        <v>B-RET</v>
      </c>
      <c r="C43" s="612" t="str">
        <f>_xlfn.XLOOKUP(D43, '⭐SD-SUM-SBALL 🥎'!$G$1:$G$76, '⭐SD-SUM-SBALL 🥎'!$F$1:$F$76)</f>
        <v>USBDGSGS3-S</v>
      </c>
      <c r="D43" s="612" t="s">
        <v>2799</v>
      </c>
      <c r="E43" s="613">
        <f>_xlfn.XLOOKUP(D43, '⭐SD-SUM-SBALL 🥎'!$G$1:$G$76, '⭐SD-SUM-SBALL 🥎'!$L$1:$L$76)</f>
        <v>94520</v>
      </c>
      <c r="F43" s="613">
        <f>_xlfn.XLOOKUP(D43, '⭐SD-SUM-SBALL 🥎'!$G$1:$G$76, '⭐SD-SUM-SBALL 🥎'!$Z$1:$Z$76)</f>
        <v>721</v>
      </c>
      <c r="G43" s="612" t="str">
        <f>_xlfn.XLOOKUP(D43, '⭐SD-SUM-SBALL 🥎'!$G$1:$G$76, '⭐SD-SUM-SBALL 🥎'!$AD$1:$AD$76)</f>
        <v>July 21-24</v>
      </c>
      <c r="H43" s="612" t="str">
        <f>_xlfn.XLOOKUP(D43, '⭐SD-SUM-SBALL 🥎'!$G$2:$G$75, '⭐SD-SUM-SBALL 🥎'!$M$2:$M$75)</f>
        <v>billduby@gmail.com</v>
      </c>
      <c r="I43" s="612">
        <f>_xlfn.XLOOKUP(D43, '⭐SD-SUM-SBALL 🥎'!$G$2:$G$75, '⭐SD-SUM-SBALL 🥎'!$N$2:$N$75)</f>
        <v>0</v>
      </c>
      <c r="J43" s="612" t="str">
        <f>_xlfn.XLOOKUP(D43, '⭐SD-SUM-SBALL 🥎'!$G$1:$G$76, '⭐SD-SUM-SBALL 🥎'!$AO$1:$AO$76)</f>
        <v>https://ussoftballacademy.com/summer-softball-camp-in-concord/</v>
      </c>
      <c r="K43" s="23"/>
      <c r="L43" s="614" t="b">
        <v>1</v>
      </c>
      <c r="M43" s="614" t="b">
        <v>1</v>
      </c>
      <c r="N43" s="614" t="b">
        <v>1</v>
      </c>
      <c r="O43" s="614" t="b">
        <v>1</v>
      </c>
      <c r="P43" s="614" t="b">
        <v>1</v>
      </c>
      <c r="Q43" s="614" t="b">
        <v>1</v>
      </c>
      <c r="R43" s="614" t="b">
        <v>1</v>
      </c>
      <c r="S43" s="614" t="b">
        <v>1</v>
      </c>
      <c r="T43" s="614" t="b">
        <v>1</v>
      </c>
      <c r="U43" s="614" t="b">
        <v>1</v>
      </c>
      <c r="V43" s="614" t="b">
        <v>1</v>
      </c>
      <c r="W43" s="614" t="b">
        <v>1</v>
      </c>
      <c r="X43" s="614" t="b">
        <v>1</v>
      </c>
      <c r="Y43" s="614" t="b">
        <v>1</v>
      </c>
      <c r="Z43" s="614" t="b">
        <v>1</v>
      </c>
      <c r="AA43" s="614" t="b">
        <v>1</v>
      </c>
      <c r="AB43" s="614" t="b">
        <v>1</v>
      </c>
      <c r="AC43" s="614" t="b">
        <v>0</v>
      </c>
      <c r="AD43" s="23"/>
      <c r="AE43" s="612">
        <f>F43</f>
        <v>721</v>
      </c>
      <c r="AF43" s="793">
        <v>1</v>
      </c>
      <c r="AG43" s="794"/>
      <c r="AH43" s="615">
        <v>2</v>
      </c>
      <c r="AI43" s="616">
        <v>2</v>
      </c>
      <c r="AJ43" s="616">
        <v>3</v>
      </c>
      <c r="AK43" s="617">
        <v>5</v>
      </c>
      <c r="AL43" s="617">
        <v>5</v>
      </c>
      <c r="AM43" s="618">
        <v>5</v>
      </c>
      <c r="AN43" s="619">
        <v>7</v>
      </c>
      <c r="AO43" s="617">
        <v>7</v>
      </c>
      <c r="AP43" s="617">
        <v>7</v>
      </c>
      <c r="AQ43" s="617">
        <v>7</v>
      </c>
      <c r="AR43" s="617">
        <v>7</v>
      </c>
      <c r="AS43" s="620">
        <v>7</v>
      </c>
      <c r="AT43" s="621"/>
      <c r="AU43" s="23"/>
    </row>
    <row r="44" spans="1:50" s="612" customFormat="1">
      <c r="A44" s="612" t="str">
        <f>_xlfn.XLOOKUP(D44, '⭐SD-SUM-SBALL 🥎'!$G$1:$G$76, '⭐SD-SUM-SBALL 🥎'!$A$1:$A$76)</f>
        <v>A-NEW</v>
      </c>
      <c r="B44" s="612" t="str">
        <f>_xlfn.XLOOKUP(D44, '⭐SD-SUM-SBALL 🥎'!$G$1:$G$76, '⭐SD-SUM-SBALL 🥎'!$C$1:$C$76)</f>
        <v>A-NEW</v>
      </c>
      <c r="C44" s="612" t="str">
        <f>_xlfn.XLOOKUP(D44, '⭐SD-SUM-SBALL 🥎'!$G$1:$G$76, '⭐SD-SUM-SBALL 🥎'!$F$1:$F$76)</f>
        <v>USBDKHS2-S</v>
      </c>
      <c r="D44" s="612" t="s">
        <v>3975</v>
      </c>
      <c r="E44" s="613">
        <f>_xlfn.XLOOKUP(D44, '⭐SD-SUM-SBALL 🥎'!$G$1:$G$76, '⭐SD-SUM-SBALL 🥎'!$L$1:$L$76)</f>
        <v>83634</v>
      </c>
      <c r="F44" s="613">
        <f>_xlfn.XLOOKUP(D44, '⭐SD-SUM-SBALL 🥎'!$G$1:$G$76, '⭐SD-SUM-SBALL 🥎'!$Z$1:$Z$76)</f>
        <v>721</v>
      </c>
      <c r="G44" s="612" t="str">
        <f>_xlfn.XLOOKUP(D44, '⭐SD-SUM-SBALL 🥎'!$G$1:$G$76, '⭐SD-SUM-SBALL 🥎'!$AD$1:$AD$76)</f>
        <v>July 21-24</v>
      </c>
      <c r="H44" s="612" t="str">
        <f>_xlfn.XLOOKUP(D44, '⭐SD-SUM-SBALL 🥎'!$G$2:$G$75, '⭐SD-SUM-SBALL 🥎'!$M$2:$M$75)</f>
        <v>dgbouvier@kunaschools.org</v>
      </c>
      <c r="I44" s="612">
        <f>_xlfn.XLOOKUP(D44, '⭐SD-SUM-SBALL 🥎'!$G$2:$G$75, '⭐SD-SUM-SBALL 🥎'!$N$2:$N$75)</f>
        <v>0</v>
      </c>
      <c r="J44" s="612" t="str">
        <f>_xlfn.XLOOKUP(D44, '⭐SD-SUM-SBALL 🥎'!$G$1:$G$76, '⭐SD-SUM-SBALL 🥎'!$AO$1:$AO$76)</f>
        <v>https://ussoftballacademy.com/summer-softball-camp-in-kuna/</v>
      </c>
      <c r="K44" s="23"/>
      <c r="L44" s="614" t="b">
        <v>1</v>
      </c>
      <c r="M44" s="614" t="b">
        <v>1</v>
      </c>
      <c r="N44" s="614" t="b">
        <v>1</v>
      </c>
      <c r="O44" s="614" t="b">
        <v>1</v>
      </c>
      <c r="P44" s="614" t="b">
        <v>1</v>
      </c>
      <c r="Q44" s="614" t="b">
        <v>1</v>
      </c>
      <c r="R44" s="614" t="b">
        <v>1</v>
      </c>
      <c r="S44" s="614" t="b">
        <v>1</v>
      </c>
      <c r="T44" s="614" t="b">
        <v>1</v>
      </c>
      <c r="U44" s="614" t="b">
        <v>1</v>
      </c>
      <c r="V44" s="614" t="b">
        <v>1</v>
      </c>
      <c r="W44" s="614" t="b">
        <v>1</v>
      </c>
      <c r="X44" s="614" t="b">
        <v>1</v>
      </c>
      <c r="Y44" s="614" t="b">
        <v>1</v>
      </c>
      <c r="Z44" s="614" t="b">
        <v>1</v>
      </c>
      <c r="AA44" s="614" t="b">
        <v>1</v>
      </c>
      <c r="AB44" s="614" t="b">
        <v>1</v>
      </c>
      <c r="AC44" s="614" t="b">
        <v>0</v>
      </c>
      <c r="AD44" s="23"/>
      <c r="AE44" s="612">
        <f>F44</f>
        <v>721</v>
      </c>
      <c r="AF44" s="793">
        <v>0</v>
      </c>
      <c r="AG44" s="794"/>
      <c r="AH44" s="615">
        <v>1</v>
      </c>
      <c r="AI44" s="616">
        <v>4</v>
      </c>
      <c r="AJ44" s="616">
        <v>8</v>
      </c>
      <c r="AK44" s="617">
        <v>10</v>
      </c>
      <c r="AL44" s="617">
        <v>11</v>
      </c>
      <c r="AM44" s="618">
        <v>11</v>
      </c>
      <c r="AN44" s="619">
        <v>13</v>
      </c>
      <c r="AO44" s="617">
        <v>13</v>
      </c>
      <c r="AP44" s="617">
        <v>13</v>
      </c>
      <c r="AQ44" s="617">
        <v>14</v>
      </c>
      <c r="AR44" s="617">
        <v>20</v>
      </c>
      <c r="AS44" s="620">
        <v>22</v>
      </c>
      <c r="AT44" s="621"/>
      <c r="AU44" s="23"/>
    </row>
    <row r="45" spans="1:50" s="612" customFormat="1">
      <c r="A45" s="612" t="str">
        <f>_xlfn.XLOOKUP(D45, '⭐SD-SUM-SBALL 🥎'!$G$1:$G$76, '⭐SD-SUM-SBALL 🥎'!$A$1:$A$76)</f>
        <v>Y-ERIC-RET</v>
      </c>
      <c r="B45" s="612" t="str">
        <f>_xlfn.XLOOKUP(D45, '⭐SD-SUM-SBALL 🥎'!$G$1:$G$76, '⭐SD-SUM-SBALL 🥎'!$C$1:$C$76)</f>
        <v>Y-ERIC</v>
      </c>
      <c r="C45" s="612" t="str">
        <f>_xlfn.XLOOKUP(D45, '⭐SD-SUM-SBALL 🥎'!$G$1:$G$76, '⭐SD-SUM-SBALL 🥎'!$F$1:$F$76)</f>
        <v>USBDZWFS-S</v>
      </c>
      <c r="D45" s="612" t="s">
        <v>4158</v>
      </c>
      <c r="E45" s="613">
        <f>_xlfn.XLOOKUP(D45, '⭐SD-SUM-SBALL 🥎'!$G$1:$G$76, '⭐SD-SUM-SBALL 🥎'!$L$1:$L$76)</f>
        <v>46074</v>
      </c>
      <c r="F45" s="613">
        <f>_xlfn.XLOOKUP(D45, '⭐SD-SUM-SBALL 🥎'!$G$1:$G$76, '⭐SD-SUM-SBALL 🥎'!$Z$1:$Z$76)</f>
        <v>721</v>
      </c>
      <c r="G45" s="612" t="str">
        <f>_xlfn.XLOOKUP(D45, '⭐SD-SUM-SBALL 🥎'!$G$1:$G$76, '⭐SD-SUM-SBALL 🥎'!$AD$1:$AD$76)</f>
        <v>July 21-24</v>
      </c>
      <c r="H45" s="612" t="str">
        <f>_xlfn.XLOOKUP(D45, '⭐SD-SUM-SBALL 🥎'!$G$2:$G$75, '⭐SD-SUM-SBALL 🥎'!$M$2:$M$75)</f>
        <v>crossroadsbaseballseries@gmail.com</v>
      </c>
      <c r="I45" s="612" t="str">
        <f>_xlfn.XLOOKUP(D45, '⭐SD-SUM-SBALL 🥎'!$G$2:$G$75, '⭐SD-SUM-SBALL 🥎'!$N$2:$N$75)</f>
        <v>pitchwithtori@gmail.com</v>
      </c>
      <c r="J45" s="612" t="str">
        <f>_xlfn.XLOOKUP(D45, '⭐SD-SUM-SBALL 🥎'!$G$1:$G$76, '⭐SD-SUM-SBALL 🥎'!$AO$1:$AO$76)</f>
        <v>https://ussoftballacademy.com/summer-softball-camp-in-westfield/</v>
      </c>
      <c r="K45" s="23"/>
      <c r="L45" s="614" t="b">
        <v>1</v>
      </c>
      <c r="M45" s="614" t="b">
        <v>1</v>
      </c>
      <c r="N45" s="614" t="b">
        <v>1</v>
      </c>
      <c r="O45" s="614" t="b">
        <v>1</v>
      </c>
      <c r="P45" s="614" t="b">
        <v>1</v>
      </c>
      <c r="Q45" s="614" t="b">
        <v>1</v>
      </c>
      <c r="R45" s="614" t="b">
        <v>1</v>
      </c>
      <c r="S45" s="614" t="b">
        <v>1</v>
      </c>
      <c r="T45" s="614" t="b">
        <v>1</v>
      </c>
      <c r="U45" s="614" t="b">
        <v>1</v>
      </c>
      <c r="V45" s="614" t="b">
        <v>1</v>
      </c>
      <c r="W45" s="614" t="b">
        <v>1</v>
      </c>
      <c r="X45" s="614" t="b">
        <v>1</v>
      </c>
      <c r="Y45" s="614" t="b">
        <v>0</v>
      </c>
      <c r="Z45" s="614" t="b">
        <v>1</v>
      </c>
      <c r="AA45" s="614" t="b">
        <v>1</v>
      </c>
      <c r="AB45" s="614" t="b">
        <v>1</v>
      </c>
      <c r="AC45" s="614" t="b">
        <v>0</v>
      </c>
      <c r="AD45" s="23"/>
      <c r="AE45" s="612">
        <f>F45</f>
        <v>721</v>
      </c>
      <c r="AF45" s="793">
        <v>0</v>
      </c>
      <c r="AG45" s="794"/>
      <c r="AH45" s="615">
        <v>8</v>
      </c>
      <c r="AI45" s="616">
        <v>23</v>
      </c>
      <c r="AJ45" s="616">
        <v>34</v>
      </c>
      <c r="AK45" s="617">
        <v>45</v>
      </c>
      <c r="AL45" s="617">
        <v>52</v>
      </c>
      <c r="AM45" s="618">
        <v>59</v>
      </c>
      <c r="AN45" s="619">
        <v>69</v>
      </c>
      <c r="AO45" s="617">
        <v>72</v>
      </c>
      <c r="AP45" s="617">
        <v>74</v>
      </c>
      <c r="AQ45" s="617">
        <v>77</v>
      </c>
      <c r="AR45" s="617">
        <v>80</v>
      </c>
      <c r="AS45" s="620">
        <v>80</v>
      </c>
      <c r="AT45" s="621"/>
      <c r="AU45" s="23"/>
      <c r="AX45" s="24"/>
    </row>
    <row r="46" spans="1:50" s="24" customFormat="1">
      <c r="A46" s="24" t="str">
        <f>_xlfn.XLOOKUP(D46, '⭐SD-SUM-SBALL 🥎'!$G$1:$G$76, '⭐SD-SUM-SBALL 🥎'!$A$1:$A$76)</f>
        <v>Y-ERIC-NEW</v>
      </c>
      <c r="B46" s="24" t="str">
        <f>_xlfn.XLOOKUP(D46, '⭐SD-SUM-SBALL 🥎'!$G$1:$G$76, '⭐SD-SUM-SBALL 🥎'!$C$1:$C$76)</f>
        <v>Y-ERIC</v>
      </c>
      <c r="C46" s="24" t="str">
        <f>_xlfn.XLOOKUP(D46, '⭐SD-SUM-SBALL 🥎'!$G$1:$G$76, '⭐SD-SUM-SBALL 🥎'!$F$1:$F$76)</f>
        <v>USBDZLEWS-S</v>
      </c>
      <c r="D46" s="24" t="s">
        <v>4166</v>
      </c>
      <c r="E46" s="28">
        <f>_xlfn.XLOOKUP(D46, '⭐SD-SUM-SBALL 🥎'!$G$1:$G$76, '⭐SD-SUM-SBALL 🥎'!$L$1:$L$76)</f>
        <v>60446</v>
      </c>
      <c r="F46" s="28">
        <f>_xlfn.XLOOKUP(D46, '⭐SD-SUM-SBALL 🥎'!$G$1:$G$76, '⭐SD-SUM-SBALL 🥎'!$Z$1:$Z$76)</f>
        <v>728</v>
      </c>
      <c r="G46" s="24" t="str">
        <f>_xlfn.XLOOKUP(D46, '⭐SD-SUM-SBALL 🥎'!$G$1:$G$76, '⭐SD-SUM-SBALL 🥎'!$AD$1:$AD$76)</f>
        <v>July 28-31</v>
      </c>
      <c r="H46" s="24" t="str">
        <f>_xlfn.XLOOKUP(D46, '⭐SD-SUM-SBALL 🥎'!$G$2:$G$75, '⭐SD-SUM-SBALL 🥎'!$M$2:$M$75)</f>
        <v>crossroadsbaseballseries@gmail.com</v>
      </c>
      <c r="I46" s="24" t="str">
        <f>_xlfn.XLOOKUP(D46, '⭐SD-SUM-SBALL 🥎'!$G$2:$G$75, '⭐SD-SUM-SBALL 🥎'!$N$2:$N$75)</f>
        <v>ctaylor9@lewisu.edu</v>
      </c>
      <c r="J46" s="24" t="str">
        <f>_xlfn.XLOOKUP(D46, '⭐SD-SUM-SBALL 🥎'!$G$1:$G$76, '⭐SD-SUM-SBALL 🥎'!$AO$1:$AO$76)</f>
        <v>https://ussoftballacademy.com/summer-softball-camp-in-romeoville/</v>
      </c>
      <c r="K46" s="23"/>
      <c r="L46" s="283" t="b">
        <v>1</v>
      </c>
      <c r="M46" s="283" t="b">
        <v>1</v>
      </c>
      <c r="N46" s="283" t="b">
        <v>1</v>
      </c>
      <c r="O46" s="283" t="b">
        <v>1</v>
      </c>
      <c r="P46" s="283" t="b">
        <v>1</v>
      </c>
      <c r="Q46" s="283" t="b">
        <v>1</v>
      </c>
      <c r="R46" s="283" t="b">
        <v>1</v>
      </c>
      <c r="S46" s="283" t="b">
        <v>1</v>
      </c>
      <c r="T46" s="283" t="b">
        <v>1</v>
      </c>
      <c r="U46" s="283" t="b">
        <v>1</v>
      </c>
      <c r="V46" s="283" t="b">
        <v>1</v>
      </c>
      <c r="W46" s="283" t="b">
        <v>1</v>
      </c>
      <c r="X46" s="283" t="b">
        <v>1</v>
      </c>
      <c r="Y46" s="283" t="b">
        <v>0</v>
      </c>
      <c r="Z46" s="283" t="b">
        <v>1</v>
      </c>
      <c r="AA46" s="283" t="b">
        <v>1</v>
      </c>
      <c r="AB46" s="283" t="b">
        <v>0</v>
      </c>
      <c r="AC46" s="283" t="b">
        <v>0</v>
      </c>
      <c r="AD46" s="23"/>
      <c r="AE46" s="4">
        <f>F46</f>
        <v>728</v>
      </c>
      <c r="AF46" s="752">
        <v>0</v>
      </c>
      <c r="AG46" s="796"/>
      <c r="AH46" s="575">
        <v>2</v>
      </c>
      <c r="AI46" s="534">
        <v>12</v>
      </c>
      <c r="AJ46" s="534">
        <v>23</v>
      </c>
      <c r="AK46" s="563">
        <v>33</v>
      </c>
      <c r="AL46" s="563">
        <v>45</v>
      </c>
      <c r="AM46" s="564">
        <v>51</v>
      </c>
      <c r="AN46" s="600">
        <v>55</v>
      </c>
      <c r="AO46" s="563">
        <v>61</v>
      </c>
      <c r="AP46" s="563">
        <v>61</v>
      </c>
      <c r="AQ46" s="563">
        <v>62</v>
      </c>
      <c r="AR46" s="563">
        <v>65</v>
      </c>
      <c r="AS46" s="665">
        <v>68</v>
      </c>
      <c r="AT46" s="109"/>
      <c r="AU46" s="23"/>
      <c r="AX46" s="612"/>
    </row>
    <row r="47" spans="1:50" s="24" customFormat="1">
      <c r="A47" s="24" t="str">
        <f>_xlfn.XLOOKUP(D47, '⭐SD-SUM-SBALL 🥎'!$G$1:$G$76, '⭐SD-SUM-SBALL 🥎'!$A$1:$A$76)</f>
        <v>Y-ERIC-NEW</v>
      </c>
      <c r="B47" s="24" t="str">
        <f>_xlfn.XLOOKUP(D47, '⭐SD-SUM-SBALL 🥎'!$G$1:$G$76, '⭐SD-SUM-SBALL 🥎'!$C$1:$C$76)</f>
        <v>Y-ERIC</v>
      </c>
      <c r="C47" s="24" t="str">
        <f>_xlfn.XLOOKUP(D47, '⭐SD-SUM-SBALL 🥎'!$G$1:$G$76, '⭐SD-SUM-SBALL 🥎'!$F$1:$F$76)</f>
        <v>USBDZSJSS-S</v>
      </c>
      <c r="D47" s="238" t="s">
        <v>4176</v>
      </c>
      <c r="E47" s="28">
        <f>_xlfn.XLOOKUP(D47, '⭐SD-SUM-SBALL 🥎'!$G$1:$G$76, '⭐SD-SUM-SBALL 🥎'!$L$1:$L$76)</f>
        <v>95112</v>
      </c>
      <c r="F47" s="28">
        <f>_xlfn.XLOOKUP(D47, '⭐SD-SUM-SBALL 🥎'!$G$1:$G$76, '⭐SD-SUM-SBALL 🥎'!$Z$1:$Z$76)</f>
        <v>728</v>
      </c>
      <c r="G47" s="24" t="str">
        <f>_xlfn.XLOOKUP(D47, '⭐SD-SUM-SBALL 🥎'!$G$1:$G$76, '⭐SD-SUM-SBALL 🥎'!$AD$1:$AD$76)</f>
        <v>July 28-31</v>
      </c>
      <c r="H47" s="24" t="str">
        <f>_xlfn.XLOOKUP(D47, '⭐SD-SUM-SBALL 🥎'!$G$2:$G$75, '⭐SD-SUM-SBALL 🥎'!$M$2:$M$75)</f>
        <v>crossroadsbaseballseries@gmail.com</v>
      </c>
      <c r="I47" s="24" t="str">
        <f>_xlfn.XLOOKUP(D47, '⭐SD-SUM-SBALL 🥎'!$G$2:$G$75, '⭐SD-SUM-SBALL 🥎'!$N$2:$N$75)</f>
        <v>aaron@getmooresoftball.com</v>
      </c>
      <c r="J47" s="24" t="str">
        <f>_xlfn.XLOOKUP(D47, '⭐SD-SUM-SBALL 🥎'!$G$1:$G$76, '⭐SD-SUM-SBALL 🥎'!$AO$1:$AO$76)</f>
        <v>https://ussoftballacademy.com/summer-softball-camp-in-san-jose/</v>
      </c>
      <c r="K47" s="23"/>
      <c r="L47" s="283" t="b">
        <v>1</v>
      </c>
      <c r="M47" s="283" t="b">
        <v>1</v>
      </c>
      <c r="N47" s="283" t="b">
        <v>1</v>
      </c>
      <c r="O47" s="283" t="b">
        <v>1</v>
      </c>
      <c r="P47" s="283" t="b">
        <v>1</v>
      </c>
      <c r="Q47" s="283" t="b">
        <v>1</v>
      </c>
      <c r="R47" s="283" t="b">
        <v>1</v>
      </c>
      <c r="S47" s="283" t="b">
        <v>1</v>
      </c>
      <c r="T47" s="283" t="b">
        <v>1</v>
      </c>
      <c r="U47" s="283" t="b">
        <v>1</v>
      </c>
      <c r="V47" s="283" t="b">
        <v>1</v>
      </c>
      <c r="W47" s="283" t="b">
        <v>1</v>
      </c>
      <c r="X47" s="283" t="b">
        <v>1</v>
      </c>
      <c r="Y47" s="283" t="b">
        <v>0</v>
      </c>
      <c r="Z47" s="283" t="b">
        <v>1</v>
      </c>
      <c r="AA47" s="283" t="b">
        <v>1</v>
      </c>
      <c r="AB47" s="283" t="b">
        <v>1</v>
      </c>
      <c r="AC47" s="283" t="b">
        <v>0</v>
      </c>
      <c r="AD47" s="23"/>
      <c r="AE47" s="4">
        <f>F47</f>
        <v>728</v>
      </c>
      <c r="AF47" s="750"/>
      <c r="AG47" s="796"/>
      <c r="AH47" s="575">
        <v>2</v>
      </c>
      <c r="AI47" s="534">
        <v>25</v>
      </c>
      <c r="AJ47" s="534">
        <v>34</v>
      </c>
      <c r="AK47" s="563">
        <v>57</v>
      </c>
      <c r="AL47" s="563">
        <v>64</v>
      </c>
      <c r="AM47" s="564">
        <v>67</v>
      </c>
      <c r="AN47" s="600">
        <v>69</v>
      </c>
      <c r="AO47" s="563">
        <v>72</v>
      </c>
      <c r="AP47" s="563">
        <v>79</v>
      </c>
      <c r="AQ47" s="563">
        <v>94</v>
      </c>
      <c r="AR47" s="563">
        <v>107</v>
      </c>
      <c r="AS47" s="665">
        <v>106</v>
      </c>
      <c r="AT47" s="109"/>
      <c r="AU47" s="23"/>
      <c r="AX47" s="612"/>
    </row>
    <row r="48" spans="1:50" s="24" customFormat="1">
      <c r="A48" s="22" t="str">
        <f>_xlfn.XLOOKUP(D48, '⭐SD-SUM-SBALL 🥎'!$G$1:$G$76, '⭐SD-SUM-SBALL 🥎'!$A$1:$A$76)</f>
        <v>A-NEW</v>
      </c>
      <c r="B48" s="22" t="str">
        <f>_xlfn.XLOOKUP(D48, '⭐SD-SUM-SBALL 🥎'!$G$1:$G$76, '⭐SD-SUM-SBALL 🥎'!$C$1:$C$76)</f>
        <v>A-NEW</v>
      </c>
      <c r="C48" s="22" t="str">
        <f>_xlfn.XLOOKUP(D48, '⭐SD-SUM-SBALL 🥎'!$G$1:$G$76, '⭐SD-SUM-SBALL 🥎'!$F$1:$F$76)</f>
        <v>USBDUBMS2-S</v>
      </c>
      <c r="D48" s="217" t="s">
        <v>3963</v>
      </c>
      <c r="E48" s="171">
        <f>_xlfn.XLOOKUP(D48, '⭐SD-SUM-SBALL 🥎'!$G$1:$G$76, '⭐SD-SUM-SBALL 🥎'!$L$1:$L$76)</f>
        <v>55431</v>
      </c>
      <c r="F48" s="171">
        <f>_xlfn.XLOOKUP(D48, '⭐SD-SUM-SBALL 🥎'!$G$1:$G$76, '⭐SD-SUM-SBALL 🥎'!$Z$1:$Z$76)</f>
        <v>728</v>
      </c>
      <c r="G48" s="22" t="str">
        <f>_xlfn.XLOOKUP(D48, '⭐SD-SUM-SBALL 🥎'!$G$1:$G$76, '⭐SD-SUM-SBALL 🥎'!$AD$1:$AD$76)</f>
        <v>July 28-31</v>
      </c>
      <c r="H48" s="22" t="str">
        <f>_xlfn.XLOOKUP(D48, '⭐SD-SUM-SBALL 🥎'!$G$2:$G$75, '⭐SD-SUM-SBALL 🥎'!$M$2:$M$75)</f>
        <v>timerickson5@gmail.com</v>
      </c>
      <c r="I48" s="22">
        <f>_xlfn.XLOOKUP(D48, '⭐SD-SUM-SBALL 🥎'!$G$2:$G$75, '⭐SD-SUM-SBALL 🥎'!$N$2:$N$75)</f>
        <v>0</v>
      </c>
      <c r="J48" s="22" t="str">
        <f>_xlfn.XLOOKUP(D48, '⭐SD-SUM-SBALL 🥎'!$G$1:$G$76, '⭐SD-SUM-SBALL 🥎'!$AO$1:$AO$76)</f>
        <v>https://ussoftballacademy.com/summer-softball-camp-in-bloomington/</v>
      </c>
      <c r="K48" s="23"/>
      <c r="L48" s="454" t="b">
        <v>1</v>
      </c>
      <c r="M48" s="454" t="b">
        <v>1</v>
      </c>
      <c r="N48" s="454" t="b">
        <v>1</v>
      </c>
      <c r="O48" s="454" t="b">
        <v>1</v>
      </c>
      <c r="P48" s="454" t="b">
        <v>1</v>
      </c>
      <c r="Q48" s="454" t="b">
        <v>1</v>
      </c>
      <c r="R48" s="454" t="b">
        <v>1</v>
      </c>
      <c r="S48" s="454" t="b">
        <v>1</v>
      </c>
      <c r="T48" s="454" t="b">
        <v>1</v>
      </c>
      <c r="U48" s="454" t="b">
        <v>1</v>
      </c>
      <c r="V48" s="454" t="b">
        <v>1</v>
      </c>
      <c r="W48" s="454" t="b">
        <v>1</v>
      </c>
      <c r="X48" s="454" t="b">
        <v>1</v>
      </c>
      <c r="Y48" s="454" t="b">
        <v>0</v>
      </c>
      <c r="Z48" s="454" t="b">
        <v>0</v>
      </c>
      <c r="AA48" s="454" t="b">
        <v>0</v>
      </c>
      <c r="AB48" s="454" t="b">
        <v>0</v>
      </c>
      <c r="AC48" s="454" t="b">
        <v>0</v>
      </c>
      <c r="AD48" s="23"/>
      <c r="AE48" s="4">
        <f>F48</f>
        <v>728</v>
      </c>
      <c r="AF48" s="752">
        <v>0</v>
      </c>
      <c r="AG48" s="750"/>
      <c r="AH48" s="575">
        <v>0</v>
      </c>
      <c r="AI48" s="534">
        <v>1</v>
      </c>
      <c r="AJ48" s="534">
        <v>1</v>
      </c>
      <c r="AK48" s="563">
        <v>3</v>
      </c>
      <c r="AL48" s="563">
        <v>5</v>
      </c>
      <c r="AM48" s="564">
        <v>5</v>
      </c>
      <c r="AN48" s="600">
        <v>7</v>
      </c>
      <c r="AO48" s="563">
        <v>10</v>
      </c>
      <c r="AP48" s="563">
        <v>12</v>
      </c>
      <c r="AQ48" s="563">
        <v>14</v>
      </c>
      <c r="AR48" s="563">
        <v>15</v>
      </c>
      <c r="AS48" s="665">
        <v>17</v>
      </c>
      <c r="AT48" s="109"/>
      <c r="AU48" s="23"/>
      <c r="AV48" s="22"/>
      <c r="AW48" s="22"/>
      <c r="AX48" s="612"/>
    </row>
    <row r="49" spans="1:50" s="2" customFormat="1">
      <c r="A49" s="24" t="str">
        <f>_xlfn.XLOOKUP(D49, '⭐SD-SUM-SBALL 🥎'!$G$1:$G$76, '⭐SD-SUM-SBALL 🥎'!$A$1:$A$76)</f>
        <v>Y-ERIC-NEW</v>
      </c>
      <c r="B49" s="24" t="str">
        <f>_xlfn.XLOOKUP(D49, '⭐SD-SUM-SBALL 🥎'!$G$1:$G$76, '⭐SD-SUM-SBALL 🥎'!$C$1:$C$76)</f>
        <v>Y-ERIC</v>
      </c>
      <c r="C49" s="24" t="str">
        <f>_xlfn.XLOOKUP(D49, '⭐SD-SUM-SBALL 🥎'!$G$1:$G$76, '⭐SD-SUM-SBALL 🥎'!$F$1:$F$76)</f>
        <v>USBDZMFS-S</v>
      </c>
      <c r="D49" s="486" t="s">
        <v>4181</v>
      </c>
      <c r="E49" s="28">
        <f>_xlfn.XLOOKUP(D49, '⭐SD-SUM-SBALL 🥎'!$G$1:$G$76, '⭐SD-SUM-SBALL 🥎'!$L$1:$L$76)</f>
        <v>48168</v>
      </c>
      <c r="F49" s="28">
        <f>_xlfn.XLOOKUP(D49, '⭐SD-SUM-SBALL 🥎'!$G$1:$G$76, '⭐SD-SUM-SBALL 🥎'!$Z$1:$Z$76)</f>
        <v>728</v>
      </c>
      <c r="G49" s="24" t="str">
        <f>_xlfn.XLOOKUP(D49, '⭐SD-SUM-SBALL 🥎'!$G$1:$G$76, '⭐SD-SUM-SBALL 🥎'!$AD$1:$AD$76)</f>
        <v>July 28-31</v>
      </c>
      <c r="H49" s="24" t="str">
        <f>_xlfn.XLOOKUP(D49, '⭐SD-SUM-SBALL 🥎'!$G$2:$G$75, '⭐SD-SUM-SBALL 🥎'!$M$2:$M$75)</f>
        <v>crossroadsbaseballseries@gmail.com</v>
      </c>
      <c r="I49" s="24" t="str">
        <f>_xlfn.XLOOKUP(D49, '⭐SD-SUM-SBALL 🥎'!$G$2:$G$75, '⭐SD-SUM-SBALL 🥎'!$N$2:$N$75)</f>
        <v>hailey.cavanagh@cuaa.edu</v>
      </c>
      <c r="J49" s="32" t="s">
        <v>4185</v>
      </c>
      <c r="K49" s="23" t="s">
        <v>4338</v>
      </c>
      <c r="L49" s="283" t="b">
        <v>1</v>
      </c>
      <c r="M49" s="283" t="b">
        <v>1</v>
      </c>
      <c r="N49" s="283" t="b">
        <v>1</v>
      </c>
      <c r="O49" s="283" t="b">
        <v>1</v>
      </c>
      <c r="P49" s="283" t="b">
        <v>1</v>
      </c>
      <c r="Q49" s="283" t="b">
        <v>1</v>
      </c>
      <c r="R49" s="283" t="b">
        <v>1</v>
      </c>
      <c r="S49" s="283" t="b">
        <v>1</v>
      </c>
      <c r="T49" s="283" t="b">
        <v>1</v>
      </c>
      <c r="U49" s="283" t="b">
        <v>1</v>
      </c>
      <c r="V49" s="283" t="b">
        <v>1</v>
      </c>
      <c r="W49" s="283" t="b">
        <v>1</v>
      </c>
      <c r="X49" s="283" t="b">
        <v>1</v>
      </c>
      <c r="Y49" s="283" t="b">
        <v>0</v>
      </c>
      <c r="Z49" s="283" t="b">
        <v>1</v>
      </c>
      <c r="AA49" s="283" t="b">
        <v>1</v>
      </c>
      <c r="AB49" s="283" t="b">
        <v>0</v>
      </c>
      <c r="AC49" s="283" t="b">
        <v>0</v>
      </c>
      <c r="AD49" s="23"/>
      <c r="AE49" s="4">
        <f>F49</f>
        <v>728</v>
      </c>
      <c r="AF49" s="513"/>
      <c r="AG49" s="576"/>
      <c r="AH49" s="576"/>
      <c r="AI49" s="534">
        <v>0</v>
      </c>
      <c r="AJ49" s="534">
        <v>8</v>
      </c>
      <c r="AK49" s="563">
        <v>10</v>
      </c>
      <c r="AL49" s="563">
        <v>12</v>
      </c>
      <c r="AM49" s="564">
        <v>22</v>
      </c>
      <c r="AN49" s="601">
        <v>30</v>
      </c>
      <c r="AO49" s="563">
        <v>33</v>
      </c>
      <c r="AP49" s="563">
        <v>35</v>
      </c>
      <c r="AQ49" s="563">
        <v>38</v>
      </c>
      <c r="AR49" s="563">
        <v>41</v>
      </c>
      <c r="AS49" s="665">
        <v>43</v>
      </c>
      <c r="AT49" s="602"/>
      <c r="AU49" s="23"/>
      <c r="AV49" s="22"/>
      <c r="AW49" s="22"/>
      <c r="AX49" s="612"/>
    </row>
    <row r="50" spans="1:50">
      <c r="A50" s="72"/>
      <c r="B50" s="72"/>
      <c r="C50" s="72"/>
      <c r="D50" s="72"/>
      <c r="E50" s="71"/>
      <c r="F50" s="71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1">
        <f>SUM(AF2:AF49)</f>
        <v>106</v>
      </c>
      <c r="AG50" s="72"/>
      <c r="AH50" s="536">
        <f>SUM(AH2:AH49)</f>
        <v>298</v>
      </c>
      <c r="AI50" s="536">
        <f>SUM(AI2:AI49)</f>
        <v>495</v>
      </c>
      <c r="AJ50" s="536">
        <f>SUM(AJ2:AJ49)</f>
        <v>717</v>
      </c>
      <c r="AK50" s="536">
        <f>SUM(AK2:AK49)</f>
        <v>918</v>
      </c>
      <c r="AL50" s="536">
        <f>SUM(AL2:AL49)</f>
        <v>1098</v>
      </c>
      <c r="AM50" s="536">
        <f>SUM(AM2:AM49)</f>
        <v>1255</v>
      </c>
      <c r="AN50" s="536">
        <f>SUM(AN2:AN49)</f>
        <v>1408</v>
      </c>
      <c r="AO50" s="536">
        <f>SUM(AO2:AO49)</f>
        <v>1500</v>
      </c>
      <c r="AP50" s="536">
        <f>SUM(AP2:AP49)</f>
        <v>1555</v>
      </c>
      <c r="AQ50" s="536">
        <f>SUM(AQ2:AQ49)</f>
        <v>1606</v>
      </c>
      <c r="AR50" s="536">
        <f>SUM(AR2:AR49)</f>
        <v>1661</v>
      </c>
      <c r="AS50" s="536">
        <f>SUM(AS2:AS49)</f>
        <v>1667</v>
      </c>
      <c r="AT50" s="72"/>
      <c r="AU50" s="72"/>
    </row>
    <row r="51" spans="1:50">
      <c r="E51" s="4"/>
      <c r="F51" s="4"/>
    </row>
    <row r="52" spans="1:50"/>
    <row r="53" spans="1:50"/>
    <row r="54" spans="1:50"/>
    <row r="55" spans="1:50"/>
    <row r="56" spans="1:50"/>
    <row r="57" spans="1:50"/>
  </sheetData>
  <sortState xmlns:xlrd2="http://schemas.microsoft.com/office/spreadsheetml/2017/richdata2" ref="A2:AX58">
    <sortCondition ref="F2:F58"/>
    <sortCondition ref="D2:D58"/>
  </sortState>
  <hyperlinks>
    <hyperlink ref="J49" r:id="rId1" xr:uid="{FCDF5B8A-A619-4E8F-93B1-4A70143799E7}"/>
  </hyperlinks>
  <pageMargins left="0.7" right="0.7" top="0.75" bottom="0.75" header="0.3" footer="0.3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E4378-A757-4906-ADD3-6DA15D8EFB0A}">
  <sheetPr>
    <tabColor theme="8" tint="0.59999389629810485"/>
  </sheetPr>
  <dimension ref="A1:BE158"/>
  <sheetViews>
    <sheetView workbookViewId="0">
      <pane ySplit="2" topLeftCell="A3" activePane="bottomLeft" state="frozen"/>
      <selection pane="bottomLeft" activeCell="B161" sqref="B161"/>
    </sheetView>
  </sheetViews>
  <sheetFormatPr defaultRowHeight="15" customHeight="1"/>
  <cols>
    <col min="1" max="1" width="17.7109375" style="4" bestFit="1" customWidth="1"/>
    <col min="2" max="2" width="30.85546875" style="4" customWidth="1"/>
    <col min="3" max="3" width="12.5703125" style="12" bestFit="1" customWidth="1"/>
    <col min="4" max="4" width="1.140625" style="4" customWidth="1"/>
    <col min="5" max="5" width="11.5703125" style="560" customWidth="1"/>
    <col min="6" max="6" width="1.28515625" style="23" customWidth="1"/>
    <col min="7" max="7" width="11" style="10" bestFit="1" customWidth="1"/>
    <col min="8" max="8" width="1.28515625" style="23" customWidth="1"/>
    <col min="9" max="9" width="11" style="10" bestFit="1" customWidth="1"/>
    <col min="10" max="10" width="1.28515625" style="23" customWidth="1"/>
    <col min="11" max="11" width="11.42578125" style="10" bestFit="1" customWidth="1"/>
    <col min="12" max="12" width="11.42578125" style="10" customWidth="1"/>
    <col min="13" max="13" width="11.140625" style="10" bestFit="1" customWidth="1"/>
    <col min="14" max="14" width="2" style="632" bestFit="1" customWidth="1"/>
    <col min="15" max="15" width="14.28515625" style="10" bestFit="1" customWidth="1"/>
    <col min="16" max="16" width="10.85546875" style="10" bestFit="1" customWidth="1"/>
    <col min="17" max="17" width="11.140625" style="10" bestFit="1" customWidth="1"/>
    <col min="18" max="18" width="2" style="632" bestFit="1" customWidth="1"/>
    <col min="19" max="19" width="13.5703125" style="10" customWidth="1"/>
    <col min="20" max="20" width="10.85546875" style="10" bestFit="1" customWidth="1"/>
    <col min="21" max="21" width="11.140625" style="10" bestFit="1" customWidth="1"/>
    <col min="22" max="22" width="2" style="632" bestFit="1" customWidth="1"/>
    <col min="23" max="23" width="14.28515625" style="10" bestFit="1" customWidth="1"/>
    <col min="24" max="24" width="10.85546875" style="10" bestFit="1" customWidth="1"/>
    <col min="25" max="25" width="11.140625" style="10" bestFit="1" customWidth="1"/>
    <col min="26" max="26" width="2" style="632" bestFit="1" customWidth="1"/>
    <col min="27" max="27" width="14.28515625" style="10" bestFit="1" customWidth="1"/>
    <col min="28" max="28" width="10.85546875" style="10" bestFit="1" customWidth="1"/>
    <col min="29" max="29" width="11.140625" style="10" bestFit="1" customWidth="1"/>
    <col min="30" max="30" width="2.42578125" style="4" customWidth="1"/>
    <col min="31" max="31" width="14.28515625" style="10" bestFit="1" customWidth="1"/>
    <col min="32" max="32" width="14.28515625" style="10" customWidth="1"/>
    <col min="33" max="33" width="10.5703125" style="10" bestFit="1" customWidth="1"/>
    <col min="34" max="34" width="2" style="10" bestFit="1" customWidth="1"/>
    <col min="35" max="35" width="13" style="10" customWidth="1"/>
    <col min="36" max="36" width="10.85546875" style="10" bestFit="1" customWidth="1"/>
    <col min="37" max="37" width="10.5703125" style="10" bestFit="1" customWidth="1"/>
    <col min="38" max="38" width="2" style="4" bestFit="1" customWidth="1"/>
    <col min="39" max="39" width="14.28515625" style="10" bestFit="1" customWidth="1"/>
    <col min="40" max="40" width="10.85546875" style="10" bestFit="1" customWidth="1"/>
    <col min="41" max="41" width="10.5703125" style="10" bestFit="1" customWidth="1"/>
    <col min="42" max="42" width="2.28515625" style="10" bestFit="1" customWidth="1"/>
    <col min="43" max="43" width="14.28515625" style="10" bestFit="1" customWidth="1"/>
    <col min="44" max="44" width="10.85546875" style="10" bestFit="1" customWidth="1"/>
    <col min="45" max="45" width="10.5703125" style="10" bestFit="1" customWidth="1"/>
    <col min="46" max="46" width="2" style="23" customWidth="1"/>
    <col min="47" max="16384" width="9.140625" style="4"/>
  </cols>
  <sheetData>
    <row r="1" spans="1:45" ht="15" customHeight="1">
      <c r="A1" s="579" t="s">
        <v>4339</v>
      </c>
      <c r="D1" s="23"/>
    </row>
    <row r="2" spans="1:45">
      <c r="A2" s="120" t="s">
        <v>3869</v>
      </c>
      <c r="B2" s="561" t="s">
        <v>4340</v>
      </c>
      <c r="C2" s="120" t="s">
        <v>2252</v>
      </c>
      <c r="D2" s="71"/>
      <c r="E2" s="559" t="s">
        <v>4341</v>
      </c>
      <c r="F2" s="71"/>
      <c r="G2" s="71" t="s">
        <v>4342</v>
      </c>
      <c r="H2" s="71"/>
      <c r="I2" s="71" t="s">
        <v>4343</v>
      </c>
      <c r="J2" s="71"/>
      <c r="K2" s="71" t="s">
        <v>4344</v>
      </c>
      <c r="L2" s="71" t="s">
        <v>4345</v>
      </c>
      <c r="M2" s="71" t="s">
        <v>4346</v>
      </c>
      <c r="N2" s="661" t="s">
        <v>179</v>
      </c>
      <c r="O2" s="71" t="s">
        <v>4347</v>
      </c>
      <c r="P2" s="71" t="s">
        <v>4348</v>
      </c>
      <c r="Q2" s="71" t="s">
        <v>4349</v>
      </c>
      <c r="R2" s="661" t="s">
        <v>179</v>
      </c>
      <c r="S2" s="71" t="s">
        <v>4347</v>
      </c>
      <c r="T2" s="71" t="s">
        <v>4348</v>
      </c>
      <c r="U2" s="71" t="s">
        <v>4349</v>
      </c>
      <c r="V2" s="661"/>
      <c r="W2" s="71" t="s">
        <v>4347</v>
      </c>
      <c r="X2" s="71" t="s">
        <v>4348</v>
      </c>
      <c r="Y2" s="71" t="s">
        <v>4349</v>
      </c>
      <c r="Z2" s="661"/>
      <c r="AA2" s="71" t="s">
        <v>4347</v>
      </c>
      <c r="AB2" s="71" t="s">
        <v>4348</v>
      </c>
      <c r="AC2" s="71" t="s">
        <v>4349</v>
      </c>
      <c r="AD2" s="42"/>
      <c r="AE2" s="71" t="s">
        <v>4347</v>
      </c>
      <c r="AF2" s="71" t="s">
        <v>4348</v>
      </c>
      <c r="AG2" s="71" t="s">
        <v>4349</v>
      </c>
      <c r="AH2" s="42"/>
      <c r="AI2" s="71" t="s">
        <v>4347</v>
      </c>
      <c r="AJ2" s="71" t="s">
        <v>4348</v>
      </c>
      <c r="AK2" s="71" t="s">
        <v>4349</v>
      </c>
      <c r="AL2" s="42" t="s">
        <v>179</v>
      </c>
      <c r="AM2" s="71" t="s">
        <v>4347</v>
      </c>
      <c r="AN2" s="71" t="s">
        <v>4348</v>
      </c>
      <c r="AO2" s="71" t="s">
        <v>4349</v>
      </c>
      <c r="AP2" s="42" t="s">
        <v>179</v>
      </c>
    </row>
    <row r="3" spans="1:45">
      <c r="A3" s="12" t="str" cm="1">
        <f t="array" ref="A3">_xlfn.XLOOKUP(B3, '⭐ SD-SUM-BBALL ⚾'!$G$1:G210, '⭐ SD-SUM-BBALL ⚾'!$F$1:F210)</f>
        <v>USBDTUC-S</v>
      </c>
      <c r="B3" s="797" t="s">
        <v>3100</v>
      </c>
      <c r="C3" s="12" t="str" cm="1">
        <f t="array" ref="C3">_xlfn.XLOOKUP(B3, '⭐ SD-SUM-BBALL ⚾'!$G$1:G210, '⭐ SD-SUM-BBALL ⚾'!$AC$1:AC210)</f>
        <v>May 27-30</v>
      </c>
      <c r="D3" s="68"/>
      <c r="E3" s="584">
        <v>45790</v>
      </c>
      <c r="F3" s="68"/>
      <c r="G3" s="10">
        <v>4</v>
      </c>
      <c r="H3" s="68"/>
      <c r="I3" s="5">
        <v>1</v>
      </c>
      <c r="J3" s="68"/>
      <c r="K3" s="195">
        <v>45817</v>
      </c>
      <c r="L3" s="195">
        <v>45813</v>
      </c>
      <c r="M3" s="195">
        <v>45259</v>
      </c>
      <c r="N3" s="661"/>
      <c r="O3" s="5"/>
      <c r="P3" s="5"/>
      <c r="Q3" s="5"/>
      <c r="R3" s="661"/>
      <c r="S3" s="5"/>
      <c r="T3" s="5"/>
      <c r="U3" s="5"/>
      <c r="V3" s="661"/>
      <c r="W3" s="5"/>
      <c r="X3" s="5"/>
      <c r="Y3" s="5"/>
      <c r="Z3" s="661" t="s">
        <v>179</v>
      </c>
      <c r="AD3" s="42" t="s">
        <v>179</v>
      </c>
      <c r="AH3" s="42" t="s">
        <v>179</v>
      </c>
      <c r="AL3" s="42" t="s">
        <v>179</v>
      </c>
      <c r="AP3" s="42" t="s">
        <v>179</v>
      </c>
    </row>
    <row r="4" spans="1:45" s="23" customFormat="1">
      <c r="A4" s="120" t="s">
        <v>3869</v>
      </c>
      <c r="B4" s="561" t="s">
        <v>4340</v>
      </c>
      <c r="C4" s="120" t="s">
        <v>2252</v>
      </c>
      <c r="D4" s="71"/>
      <c r="E4" s="559" t="s">
        <v>4341</v>
      </c>
      <c r="F4" s="71"/>
      <c r="G4" s="71" t="s">
        <v>4342</v>
      </c>
      <c r="H4" s="71"/>
      <c r="I4" s="71" t="s">
        <v>4343</v>
      </c>
      <c r="J4" s="71"/>
      <c r="K4" s="71" t="s">
        <v>4344</v>
      </c>
      <c r="L4" s="71" t="s">
        <v>4345</v>
      </c>
      <c r="M4" s="71" t="s">
        <v>4346</v>
      </c>
      <c r="N4" s="661" t="s">
        <v>179</v>
      </c>
      <c r="O4" s="71" t="s">
        <v>4347</v>
      </c>
      <c r="P4" s="71" t="s">
        <v>4348</v>
      </c>
      <c r="Q4" s="71" t="s">
        <v>4349</v>
      </c>
      <c r="R4" s="661" t="s">
        <v>179</v>
      </c>
      <c r="S4" s="71" t="s">
        <v>4347</v>
      </c>
      <c r="T4" s="71" t="s">
        <v>4348</v>
      </c>
      <c r="U4" s="71" t="s">
        <v>4349</v>
      </c>
      <c r="V4" s="661"/>
      <c r="W4" s="71" t="s">
        <v>4347</v>
      </c>
      <c r="X4" s="71" t="s">
        <v>4348</v>
      </c>
      <c r="Y4" s="71" t="s">
        <v>4349</v>
      </c>
      <c r="Z4" s="661"/>
      <c r="AA4" s="71" t="s">
        <v>4347</v>
      </c>
      <c r="AB4" s="71" t="s">
        <v>4348</v>
      </c>
      <c r="AC4" s="71" t="s">
        <v>4349</v>
      </c>
      <c r="AD4" s="42"/>
      <c r="AE4" s="71" t="s">
        <v>4347</v>
      </c>
      <c r="AF4" s="71" t="s">
        <v>4348</v>
      </c>
      <c r="AG4" s="71" t="s">
        <v>4349</v>
      </c>
      <c r="AH4" s="42"/>
      <c r="AI4" s="71" t="s">
        <v>4347</v>
      </c>
      <c r="AJ4" s="71" t="s">
        <v>4348</v>
      </c>
      <c r="AK4" s="71" t="s">
        <v>4349</v>
      </c>
      <c r="AL4" s="42" t="s">
        <v>179</v>
      </c>
      <c r="AM4" s="71" t="s">
        <v>4347</v>
      </c>
      <c r="AN4" s="71" t="s">
        <v>4348</v>
      </c>
      <c r="AO4" s="71" t="s">
        <v>4349</v>
      </c>
      <c r="AP4" s="42" t="s">
        <v>179</v>
      </c>
      <c r="AQ4" s="42"/>
      <c r="AR4" s="42"/>
      <c r="AS4" s="42"/>
    </row>
    <row r="5" spans="1:45">
      <c r="A5" s="12" t="str" cm="1">
        <f t="array" ref="A5">_xlfn.XLOOKUP(B5, '⭐ SD-SUM-BBALL ⚾'!$G$1:G218, '⭐ SD-SUM-BBALL ⚾'!$F$1:F218)</f>
        <v>USBDZTU-S</v>
      </c>
      <c r="B5" s="798" t="s">
        <v>3158</v>
      </c>
      <c r="C5" s="12" t="str" cm="1">
        <f t="array" ref="C5">_xlfn.XLOOKUP(B5, '⭐ SD-SUM-BBALL ⚾'!$G$1:G218, '⭐ SD-SUM-BBALL ⚾'!$AC$1:AC218)</f>
        <v>June 2-5</v>
      </c>
      <c r="D5" s="68"/>
      <c r="E5" s="584">
        <v>45796</v>
      </c>
      <c r="F5" s="68"/>
      <c r="G5" s="171">
        <v>3</v>
      </c>
      <c r="H5" s="68"/>
      <c r="I5" s="171">
        <v>3</v>
      </c>
      <c r="J5" s="68"/>
      <c r="K5" s="195">
        <v>45800</v>
      </c>
      <c r="L5" s="195">
        <v>45804</v>
      </c>
      <c r="M5" s="195">
        <v>45804</v>
      </c>
      <c r="N5" s="661" t="s">
        <v>179</v>
      </c>
      <c r="O5" s="195">
        <v>45808</v>
      </c>
      <c r="P5" s="195">
        <v>45809</v>
      </c>
      <c r="Q5" s="195">
        <v>45809</v>
      </c>
      <c r="R5" s="661" t="s">
        <v>179</v>
      </c>
      <c r="S5" s="195">
        <v>45810</v>
      </c>
      <c r="T5" s="195">
        <v>45807</v>
      </c>
      <c r="U5" s="195">
        <v>45808</v>
      </c>
      <c r="V5" s="661" t="s">
        <v>179</v>
      </c>
      <c r="Z5" s="661" t="s">
        <v>179</v>
      </c>
      <c r="AD5" s="42" t="s">
        <v>179</v>
      </c>
      <c r="AH5" s="42" t="s">
        <v>179</v>
      </c>
      <c r="AL5" s="42" t="s">
        <v>179</v>
      </c>
      <c r="AP5" s="42" t="s">
        <v>179</v>
      </c>
    </row>
    <row r="6" spans="1:45">
      <c r="A6" s="12" t="str" cm="1">
        <f t="array" ref="A6">_xlfn.XLOOKUP(B6, '⭐ SD-SUM-BBALL ⚾'!$G$1:G219, '⭐ SD-SUM-BBALL ⚾'!$F$1:F219)</f>
        <v>USBDZATL1-S</v>
      </c>
      <c r="B6" s="798" t="s">
        <v>3191</v>
      </c>
      <c r="C6" s="12" t="str" cm="1">
        <f t="array" ref="C6">_xlfn.XLOOKUP(B6, '⭐ SD-SUM-BBALL ⚾'!$G$1:G219, '⭐ SD-SUM-BBALL ⚾'!$AC$1:AC219)</f>
        <v>June 2-5</v>
      </c>
      <c r="D6" s="68"/>
      <c r="E6" s="584">
        <v>45796</v>
      </c>
      <c r="F6" s="68"/>
      <c r="G6" s="171">
        <v>4</v>
      </c>
      <c r="H6" s="68"/>
      <c r="I6" s="171">
        <v>4</v>
      </c>
      <c r="J6" s="68"/>
      <c r="K6" s="195">
        <v>45789</v>
      </c>
      <c r="L6" s="195">
        <v>45802</v>
      </c>
      <c r="M6" s="195">
        <v>45687</v>
      </c>
      <c r="N6" s="661" t="s">
        <v>179</v>
      </c>
      <c r="O6" s="195">
        <v>45805</v>
      </c>
      <c r="P6" s="195">
        <v>45805</v>
      </c>
      <c r="Q6" s="195">
        <v>45805</v>
      </c>
      <c r="R6" s="661" t="s">
        <v>179</v>
      </c>
      <c r="S6" s="195">
        <v>45802</v>
      </c>
      <c r="T6" s="195">
        <v>45802</v>
      </c>
      <c r="U6" s="195">
        <v>45802</v>
      </c>
      <c r="V6" s="661" t="s">
        <v>179</v>
      </c>
      <c r="W6" s="195">
        <v>45804</v>
      </c>
      <c r="X6" s="195">
        <v>45804</v>
      </c>
      <c r="Y6" s="195">
        <v>45804</v>
      </c>
      <c r="Z6" s="661" t="s">
        <v>179</v>
      </c>
      <c r="AD6" s="42" t="s">
        <v>179</v>
      </c>
      <c r="AH6" s="42" t="s">
        <v>179</v>
      </c>
      <c r="AL6" s="42" t="s">
        <v>179</v>
      </c>
      <c r="AP6" s="42" t="s">
        <v>179</v>
      </c>
    </row>
    <row r="7" spans="1:45">
      <c r="A7" s="12" t="str" cm="1">
        <f t="array" ref="A7">_xlfn.XLOOKUP(B7, '⭐ SD-SUM-BBALL ⚾'!$G$1:G220, '⭐ SD-SUM-BBALL ⚾'!$F$1:F220)</f>
        <v>USBDCNT-S1-S</v>
      </c>
      <c r="B7" s="797" t="s">
        <v>3127</v>
      </c>
      <c r="C7" s="12" t="str" cm="1">
        <f t="array" ref="C7">_xlfn.XLOOKUP(B7, '⭐ SD-SUM-BBALL ⚾'!$G$1:G220, '⭐ SD-SUM-BBALL ⚾'!$AC$1:AC220)</f>
        <v>June 2-5</v>
      </c>
      <c r="D7" s="68"/>
      <c r="E7" s="584">
        <v>45796</v>
      </c>
      <c r="F7" s="68"/>
      <c r="G7" s="171">
        <v>3</v>
      </c>
      <c r="H7" s="68"/>
      <c r="I7" s="171">
        <v>3</v>
      </c>
      <c r="J7" s="68"/>
      <c r="K7" s="195">
        <v>45817</v>
      </c>
      <c r="L7" s="195">
        <v>45813</v>
      </c>
      <c r="M7" s="195">
        <v>45259</v>
      </c>
      <c r="N7" s="661" t="s">
        <v>179</v>
      </c>
      <c r="O7" s="195">
        <v>45835</v>
      </c>
      <c r="P7" s="195">
        <v>45839</v>
      </c>
      <c r="Q7" s="195">
        <v>45839</v>
      </c>
      <c r="R7" s="661" t="s">
        <v>179</v>
      </c>
      <c r="S7" s="195">
        <v>45826</v>
      </c>
      <c r="T7" s="195">
        <v>45813</v>
      </c>
      <c r="U7" s="195">
        <v>45823</v>
      </c>
      <c r="V7" s="661" t="s">
        <v>179</v>
      </c>
      <c r="Z7" s="661" t="s">
        <v>179</v>
      </c>
      <c r="AD7" s="42" t="s">
        <v>179</v>
      </c>
      <c r="AH7" s="42" t="s">
        <v>179</v>
      </c>
      <c r="AL7" s="42" t="s">
        <v>179</v>
      </c>
      <c r="AP7" s="42" t="s">
        <v>179</v>
      </c>
    </row>
    <row r="8" spans="1:45">
      <c r="A8" s="12" t="str" cm="1">
        <f t="array" ref="A8">_xlfn.XLOOKUP(B8, '⭐ SD-SUM-BBALL ⚾'!$G$1:G221, '⭐ SD-SUM-BBALL ⚾'!$F$1:F221)</f>
        <v>USBDZPV-S</v>
      </c>
      <c r="B8" s="798" t="s">
        <v>3169</v>
      </c>
      <c r="C8" s="12" t="str" cm="1">
        <f t="array" ref="C8">_xlfn.XLOOKUP(B8, '⭐ SD-SUM-BBALL ⚾'!$G$1:G221, '⭐ SD-SUM-BBALL ⚾'!$AC$1:AC221)</f>
        <v>June 2-5</v>
      </c>
      <c r="D8" s="68"/>
      <c r="E8" s="584">
        <v>45796</v>
      </c>
      <c r="F8" s="68"/>
      <c r="G8" s="10">
        <v>2</v>
      </c>
      <c r="H8" s="68"/>
      <c r="I8" s="5">
        <v>3</v>
      </c>
      <c r="J8" s="68"/>
      <c r="K8" s="5"/>
      <c r="L8" s="5"/>
      <c r="M8" s="5"/>
      <c r="N8" s="661" t="s">
        <v>179</v>
      </c>
      <c r="O8" s="195">
        <v>45813</v>
      </c>
      <c r="P8" s="5"/>
      <c r="Q8" s="5"/>
      <c r="R8" s="661" t="s">
        <v>179</v>
      </c>
      <c r="S8" s="195">
        <v>45813</v>
      </c>
      <c r="T8" s="5"/>
      <c r="U8" s="5"/>
      <c r="V8" s="661" t="s">
        <v>179</v>
      </c>
      <c r="Z8" s="661" t="s">
        <v>179</v>
      </c>
      <c r="AD8" s="42" t="s">
        <v>179</v>
      </c>
      <c r="AH8" s="42" t="s">
        <v>179</v>
      </c>
      <c r="AL8" s="42" t="s">
        <v>179</v>
      </c>
      <c r="AP8" s="42" t="s">
        <v>179</v>
      </c>
    </row>
    <row r="9" spans="1:45">
      <c r="A9" s="12" t="str" cm="1">
        <f t="array" ref="A9">_xlfn.XLOOKUP(B9, '⭐ SD-SUM-BBALL ⚾'!$G$1:G222, '⭐ SD-SUM-BBALL ⚾'!$F$1:F222)</f>
        <v>USBDZWC-S</v>
      </c>
      <c r="B9" s="798" t="s">
        <v>3181</v>
      </c>
      <c r="C9" s="12" t="str" cm="1">
        <f t="array" ref="C9">_xlfn.XLOOKUP(B9, '⭐ SD-SUM-BBALL ⚾'!$G$1:G222, '⭐ SD-SUM-BBALL ⚾'!$AC$1:AC222)</f>
        <v>June 2-5</v>
      </c>
      <c r="D9" s="68"/>
      <c r="E9" s="584">
        <v>45796</v>
      </c>
      <c r="F9" s="68"/>
      <c r="G9" s="171">
        <v>5</v>
      </c>
      <c r="H9" s="68"/>
      <c r="I9" s="171">
        <v>5</v>
      </c>
      <c r="J9" s="68"/>
      <c r="K9" s="195">
        <v>45804</v>
      </c>
      <c r="L9" s="195">
        <v>45804</v>
      </c>
      <c r="M9" s="195">
        <v>45805</v>
      </c>
      <c r="N9" s="661" t="s">
        <v>179</v>
      </c>
      <c r="O9" s="195">
        <v>45806</v>
      </c>
      <c r="P9" s="195">
        <v>45806</v>
      </c>
      <c r="Q9" s="195">
        <v>45806</v>
      </c>
      <c r="R9" s="661" t="s">
        <v>179</v>
      </c>
      <c r="S9" s="195">
        <v>45806</v>
      </c>
      <c r="T9" s="195">
        <v>45806</v>
      </c>
      <c r="U9" s="195">
        <v>45806</v>
      </c>
      <c r="V9" s="661" t="s">
        <v>179</v>
      </c>
      <c r="W9" s="195">
        <v>45809</v>
      </c>
      <c r="X9" s="195">
        <v>45809</v>
      </c>
      <c r="Y9" s="195">
        <v>45809</v>
      </c>
      <c r="Z9" s="661" t="s">
        <v>179</v>
      </c>
      <c r="AA9" s="195">
        <v>45808</v>
      </c>
      <c r="AB9" s="195">
        <v>45808</v>
      </c>
      <c r="AC9" s="195">
        <v>45809</v>
      </c>
      <c r="AD9" s="42" t="s">
        <v>179</v>
      </c>
      <c r="AH9" s="42" t="s">
        <v>179</v>
      </c>
      <c r="AL9" s="42" t="s">
        <v>179</v>
      </c>
      <c r="AP9" s="42" t="s">
        <v>179</v>
      </c>
    </row>
    <row r="10" spans="1:45" s="23" customFormat="1">
      <c r="A10" s="120" t="s">
        <v>3869</v>
      </c>
      <c r="B10" s="561" t="s">
        <v>4340</v>
      </c>
      <c r="C10" s="120" t="s">
        <v>2252</v>
      </c>
      <c r="D10" s="71"/>
      <c r="E10" s="559" t="s">
        <v>4341</v>
      </c>
      <c r="F10" s="71"/>
      <c r="G10" s="71" t="s">
        <v>4342</v>
      </c>
      <c r="H10" s="71"/>
      <c r="I10" s="71" t="s">
        <v>4343</v>
      </c>
      <c r="J10" s="71"/>
      <c r="K10" s="71" t="s">
        <v>4344</v>
      </c>
      <c r="L10" s="71" t="s">
        <v>4345</v>
      </c>
      <c r="M10" s="71" t="s">
        <v>4346</v>
      </c>
      <c r="N10" s="661" t="s">
        <v>179</v>
      </c>
      <c r="O10" s="71" t="s">
        <v>4347</v>
      </c>
      <c r="P10" s="71" t="s">
        <v>4348</v>
      </c>
      <c r="Q10" s="71" t="s">
        <v>4349</v>
      </c>
      <c r="R10" s="661" t="s">
        <v>179</v>
      </c>
      <c r="S10" s="71" t="s">
        <v>4347</v>
      </c>
      <c r="T10" s="71" t="s">
        <v>4348</v>
      </c>
      <c r="U10" s="71" t="s">
        <v>4349</v>
      </c>
      <c r="V10" s="661"/>
      <c r="W10" s="71" t="s">
        <v>4347</v>
      </c>
      <c r="X10" s="71" t="s">
        <v>4348</v>
      </c>
      <c r="Y10" s="71" t="s">
        <v>4349</v>
      </c>
      <c r="Z10" s="661"/>
      <c r="AA10" s="71" t="s">
        <v>4347</v>
      </c>
      <c r="AB10" s="71" t="s">
        <v>4348</v>
      </c>
      <c r="AC10" s="71" t="s">
        <v>4349</v>
      </c>
      <c r="AD10" s="42"/>
      <c r="AE10" s="71" t="s">
        <v>4347</v>
      </c>
      <c r="AF10" s="71" t="s">
        <v>4348</v>
      </c>
      <c r="AG10" s="71" t="s">
        <v>4349</v>
      </c>
      <c r="AH10" s="42"/>
      <c r="AI10" s="71" t="s">
        <v>4347</v>
      </c>
      <c r="AJ10" s="71" t="s">
        <v>4348</v>
      </c>
      <c r="AK10" s="71" t="s">
        <v>4349</v>
      </c>
      <c r="AL10" s="42" t="s">
        <v>179</v>
      </c>
      <c r="AM10" s="71" t="s">
        <v>4347</v>
      </c>
      <c r="AN10" s="71" t="s">
        <v>4348</v>
      </c>
      <c r="AO10" s="71" t="s">
        <v>4349</v>
      </c>
      <c r="AP10" s="42" t="s">
        <v>179</v>
      </c>
      <c r="AQ10" s="42"/>
      <c r="AR10" s="42"/>
      <c r="AS10" s="42"/>
    </row>
    <row r="11" spans="1:45">
      <c r="A11" s="12" t="str" cm="1">
        <f t="array" ref="A11">_xlfn.XLOOKUP(B11, '⭐ SD-SUM-BBALL ⚾'!$G$1:G223, '⭐ SD-SUM-BBALL ⚾'!$F$1:F223)</f>
        <v>USBDBSA-S</v>
      </c>
      <c r="B11" s="511" t="s">
        <v>3096</v>
      </c>
      <c r="C11" s="12" t="str" cm="1">
        <f t="array" ref="C11">_xlfn.XLOOKUP(B11, '⭐ SD-SUM-BBALL ⚾'!$G$1:G223, '⭐ SD-SUM-BBALL ⚾'!$AC$1:AC223)</f>
        <v>June 9-12</v>
      </c>
      <c r="D11" s="68"/>
      <c r="E11" s="584">
        <v>45803</v>
      </c>
      <c r="F11" s="68"/>
      <c r="G11" s="171">
        <v>2</v>
      </c>
      <c r="H11" s="68"/>
      <c r="I11" s="171">
        <v>2</v>
      </c>
      <c r="J11" s="68"/>
      <c r="K11" s="195">
        <v>45817</v>
      </c>
      <c r="L11" s="195">
        <v>45813</v>
      </c>
      <c r="M11" s="195">
        <v>45259</v>
      </c>
      <c r="N11" s="661" t="s">
        <v>179</v>
      </c>
      <c r="O11" s="195">
        <v>45819</v>
      </c>
      <c r="P11" s="195">
        <v>45819</v>
      </c>
      <c r="Q11" s="195">
        <v>45819</v>
      </c>
      <c r="R11" s="661" t="s">
        <v>179</v>
      </c>
      <c r="V11" s="661" t="s">
        <v>179</v>
      </c>
      <c r="Z11" s="661" t="s">
        <v>179</v>
      </c>
      <c r="AD11" s="42" t="s">
        <v>179</v>
      </c>
      <c r="AH11" s="42" t="s">
        <v>179</v>
      </c>
      <c r="AL11" s="42" t="s">
        <v>179</v>
      </c>
      <c r="AP11" s="42" t="s">
        <v>179</v>
      </c>
    </row>
    <row r="12" spans="1:45">
      <c r="A12" s="12" t="str" cm="1">
        <f t="array" ref="A12">_xlfn.XLOOKUP(B12, '⭐ SD-SUM-BBALL ⚾'!$G$1:G225, '⭐ SD-SUM-BBALL ⚾'!$F$1:F225)</f>
        <v>USBDZGH-S</v>
      </c>
      <c r="B12" s="238" t="s">
        <v>3202</v>
      </c>
      <c r="C12" s="12" t="str" cm="1">
        <f t="array" ref="C12">_xlfn.XLOOKUP(B12, '⭐ SD-SUM-BBALL ⚾'!$G$1:G225, '⭐ SD-SUM-BBALL ⚾'!$AC$1:AC225)</f>
        <v>June 9-12</v>
      </c>
      <c r="D12" s="68"/>
      <c r="E12" s="584">
        <v>45803</v>
      </c>
      <c r="F12" s="68"/>
      <c r="G12" s="171">
        <v>3</v>
      </c>
      <c r="H12" s="68"/>
      <c r="I12" s="171">
        <v>3</v>
      </c>
      <c r="J12" s="68"/>
      <c r="K12" s="195">
        <v>45812</v>
      </c>
      <c r="L12" s="195">
        <v>45817</v>
      </c>
      <c r="M12" s="195">
        <v>45820</v>
      </c>
      <c r="N12" s="661" t="s">
        <v>179</v>
      </c>
      <c r="O12" s="195">
        <v>45819</v>
      </c>
      <c r="P12" s="195">
        <v>45819</v>
      </c>
      <c r="Q12" s="195">
        <v>45820</v>
      </c>
      <c r="R12" s="661" t="s">
        <v>179</v>
      </c>
      <c r="S12" s="195">
        <v>45821</v>
      </c>
      <c r="T12" s="195">
        <v>45821</v>
      </c>
      <c r="U12" s="195">
        <v>45821</v>
      </c>
      <c r="V12" s="661" t="s">
        <v>179</v>
      </c>
      <c r="Z12" s="661" t="s">
        <v>179</v>
      </c>
      <c r="AD12" s="42" t="s">
        <v>179</v>
      </c>
      <c r="AH12" s="42" t="s">
        <v>179</v>
      </c>
      <c r="AL12" s="42" t="s">
        <v>179</v>
      </c>
      <c r="AP12" s="42" t="s">
        <v>179</v>
      </c>
    </row>
    <row r="13" spans="1:45">
      <c r="A13" s="12" t="str" cm="1">
        <f t="array" ref="A13">_xlfn.XLOOKUP(B13, '⭐ SD-SUM-BBALL ⚾'!$G$1:G226, '⭐ SD-SUM-BBALL ⚾'!$F$1:F226)</f>
        <v>USBDGSG1-S</v>
      </c>
      <c r="B13" s="750" t="s">
        <v>2791</v>
      </c>
      <c r="C13" s="12" t="str" cm="1">
        <f t="array" ref="C13">_xlfn.XLOOKUP(B13, '⭐ SD-SUM-BBALL ⚾'!$G$1:G226, '⭐ SD-SUM-BBALL ⚾'!$AC$1:AC226)</f>
        <v>June 9-12</v>
      </c>
      <c r="D13" s="68"/>
      <c r="E13" s="584">
        <v>45803</v>
      </c>
      <c r="F13" s="68"/>
      <c r="G13" s="171">
        <v>1</v>
      </c>
      <c r="H13" s="68"/>
      <c r="I13" s="171">
        <v>1</v>
      </c>
      <c r="J13" s="68"/>
      <c r="K13" s="195">
        <v>45793</v>
      </c>
      <c r="L13" s="195">
        <v>45797</v>
      </c>
      <c r="M13" s="195">
        <v>45792</v>
      </c>
      <c r="N13" s="661" t="s">
        <v>179</v>
      </c>
      <c r="R13" s="661" t="s">
        <v>179</v>
      </c>
      <c r="V13" s="661" t="s">
        <v>179</v>
      </c>
      <c r="Z13" s="661" t="s">
        <v>179</v>
      </c>
      <c r="AD13" s="42" t="s">
        <v>179</v>
      </c>
      <c r="AH13" s="42" t="s">
        <v>179</v>
      </c>
      <c r="AL13" s="42" t="s">
        <v>179</v>
      </c>
      <c r="AP13" s="42" t="s">
        <v>179</v>
      </c>
    </row>
    <row r="14" spans="1:45">
      <c r="A14" s="12" t="str" cm="1">
        <f t="array" ref="A14">_xlfn.XLOOKUP(B14, '⭐ SD-SUM-BBALL ⚾'!$G$1:G227, '⭐ SD-SUM-BBALL ⚾'!$F$1:F227)</f>
        <v>USBDZMIL-S</v>
      </c>
      <c r="B14" s="798" t="s">
        <v>3232</v>
      </c>
      <c r="C14" s="12" t="str" cm="1">
        <f t="array" ref="C14">_xlfn.XLOOKUP(B14, '⭐ SD-SUM-BBALL ⚾'!$G$1:G227, '⭐ SD-SUM-BBALL ⚾'!$AC$1:AC227)</f>
        <v>June 9-12</v>
      </c>
      <c r="D14" s="68"/>
      <c r="E14" s="584">
        <v>45803</v>
      </c>
      <c r="F14" s="68"/>
      <c r="G14" s="171">
        <v>6</v>
      </c>
      <c r="H14" s="68"/>
      <c r="I14" s="171">
        <v>6</v>
      </c>
      <c r="J14" s="68"/>
      <c r="K14" s="195">
        <v>45799</v>
      </c>
      <c r="L14" s="195">
        <v>45799</v>
      </c>
      <c r="M14" s="195">
        <v>45429</v>
      </c>
      <c r="N14" s="661" t="s">
        <v>179</v>
      </c>
      <c r="O14" s="195">
        <v>45816</v>
      </c>
      <c r="P14" s="195">
        <v>45816</v>
      </c>
      <c r="Q14" s="195">
        <v>45816</v>
      </c>
      <c r="R14" s="661" t="s">
        <v>179</v>
      </c>
      <c r="S14" s="171" t="s">
        <v>4350</v>
      </c>
      <c r="T14" s="195">
        <v>45816</v>
      </c>
      <c r="U14" s="195">
        <v>45816</v>
      </c>
      <c r="V14" s="661" t="s">
        <v>179</v>
      </c>
      <c r="W14" s="195">
        <v>45816</v>
      </c>
      <c r="X14" s="195">
        <v>45816</v>
      </c>
      <c r="Y14" s="195">
        <v>45816</v>
      </c>
      <c r="Z14" s="661" t="s">
        <v>179</v>
      </c>
      <c r="AA14" s="195">
        <v>45816</v>
      </c>
      <c r="AB14" s="195">
        <v>45816</v>
      </c>
      <c r="AC14" s="195">
        <v>45816</v>
      </c>
      <c r="AD14" s="42" t="s">
        <v>179</v>
      </c>
      <c r="AE14" s="195">
        <v>45816</v>
      </c>
      <c r="AF14" s="195">
        <v>45816</v>
      </c>
      <c r="AG14" s="195">
        <v>45816</v>
      </c>
      <c r="AH14" s="42" t="s">
        <v>179</v>
      </c>
      <c r="AL14" s="42" t="s">
        <v>179</v>
      </c>
      <c r="AP14" s="42" t="s">
        <v>179</v>
      </c>
    </row>
    <row r="15" spans="1:45">
      <c r="A15" s="12" t="str" cm="1">
        <f t="array" ref="A15">_xlfn.XLOOKUP(B15, '⭐ SD-SUM-BBALL ⚾'!$G$1:G228, '⭐ SD-SUM-BBALL ⚾'!$F$1:F228)</f>
        <v>USBDTA-S</v>
      </c>
      <c r="B15" s="225" t="s">
        <v>1590</v>
      </c>
      <c r="C15" s="12" t="str" cm="1">
        <f t="array" ref="C15">_xlfn.XLOOKUP(B15, '⭐ SD-SUM-BBALL ⚾'!$G$1:G228, '⭐ SD-SUM-BBALL ⚾'!$AC$1:AC228)</f>
        <v>June 9-12</v>
      </c>
      <c r="D15" s="68"/>
      <c r="E15" s="584">
        <v>45803</v>
      </c>
      <c r="F15" s="68"/>
      <c r="G15" s="171">
        <v>2</v>
      </c>
      <c r="H15" s="68"/>
      <c r="I15" s="171">
        <v>2</v>
      </c>
      <c r="J15" s="68"/>
      <c r="K15" s="195">
        <v>45820</v>
      </c>
      <c r="L15" s="195">
        <v>45819</v>
      </c>
      <c r="M15" s="195">
        <v>45365</v>
      </c>
      <c r="N15" s="661" t="s">
        <v>179</v>
      </c>
      <c r="O15" s="195">
        <v>45827</v>
      </c>
      <c r="P15" s="195">
        <v>45827</v>
      </c>
      <c r="Q15" s="195">
        <v>45372</v>
      </c>
      <c r="R15" s="661" t="s">
        <v>179</v>
      </c>
      <c r="V15" s="661" t="s">
        <v>179</v>
      </c>
      <c r="Z15" s="661" t="s">
        <v>179</v>
      </c>
      <c r="AD15" s="42" t="s">
        <v>179</v>
      </c>
      <c r="AH15" s="42" t="s">
        <v>179</v>
      </c>
      <c r="AL15" s="42" t="s">
        <v>179</v>
      </c>
      <c r="AP15" s="42" t="s">
        <v>179</v>
      </c>
    </row>
    <row r="16" spans="1:45">
      <c r="A16" s="12" t="str" cm="1">
        <f t="array" ref="A16">_xlfn.XLOOKUP(B16, '⭐ SD-SUM-BBALL ⚾'!$G$1:G229, '⭐ SD-SUM-BBALL ⚾'!$F$1:F229)</f>
        <v>USBDZBNC-S</v>
      </c>
      <c r="B16" s="798" t="s">
        <v>3211</v>
      </c>
      <c r="C16" s="12" t="str" cm="1">
        <f t="array" ref="C16">_xlfn.XLOOKUP(B16, '⭐ SD-SUM-BBALL ⚾'!$G$1:G229, '⭐ SD-SUM-BBALL ⚾'!$AC$1:AC229)</f>
        <v>June 9-12</v>
      </c>
      <c r="D16" s="68"/>
      <c r="E16" s="584">
        <v>45803</v>
      </c>
      <c r="F16" s="68"/>
      <c r="G16" s="10">
        <v>4</v>
      </c>
      <c r="H16" s="68"/>
      <c r="I16" s="5">
        <v>3</v>
      </c>
      <c r="J16" s="68"/>
      <c r="K16" s="195">
        <v>45811</v>
      </c>
      <c r="L16" s="195">
        <v>45706</v>
      </c>
      <c r="M16" s="195">
        <v>45813</v>
      </c>
      <c r="N16" s="661" t="s">
        <v>179</v>
      </c>
      <c r="O16" s="195">
        <v>45817</v>
      </c>
      <c r="P16" s="195">
        <v>45816</v>
      </c>
      <c r="Q16" s="195">
        <v>45816</v>
      </c>
      <c r="R16" s="661" t="s">
        <v>179</v>
      </c>
      <c r="S16" s="195">
        <v>45817</v>
      </c>
      <c r="T16" s="195">
        <v>45818</v>
      </c>
      <c r="U16" s="195">
        <v>45818</v>
      </c>
      <c r="V16" s="661" t="s">
        <v>179</v>
      </c>
      <c r="W16" s="5"/>
      <c r="X16" s="5"/>
      <c r="Y16" s="5"/>
      <c r="Z16" s="661" t="s">
        <v>179</v>
      </c>
      <c r="AD16" s="42" t="s">
        <v>179</v>
      </c>
      <c r="AH16" s="42" t="s">
        <v>179</v>
      </c>
      <c r="AL16" s="42" t="s">
        <v>179</v>
      </c>
      <c r="AP16" s="42" t="s">
        <v>179</v>
      </c>
    </row>
    <row r="17" spans="1:45">
      <c r="A17" s="12" t="str" cm="1">
        <f t="array" ref="A17">_xlfn.XLOOKUP(B17, '⭐ SD-SUM-BBALL ⚾'!$G$1:G230, '⭐ SD-SUM-BBALL ⚾'!$F$1:F230)</f>
        <v>USBDZBUFG-S</v>
      </c>
      <c r="B17" s="798" t="s">
        <v>3242</v>
      </c>
      <c r="C17" s="12" t="str" cm="1">
        <f t="array" ref="C17">_xlfn.XLOOKUP(B17, '⭐ SD-SUM-BBALL ⚾'!$G$1:G230, '⭐ SD-SUM-BBALL ⚾'!$AC$1:AC230)</f>
        <v>June 9-12</v>
      </c>
      <c r="D17" s="68"/>
      <c r="E17" s="584">
        <v>45803</v>
      </c>
      <c r="F17" s="68"/>
      <c r="G17" s="171">
        <v>7</v>
      </c>
      <c r="H17" s="68"/>
      <c r="I17" s="171">
        <v>10</v>
      </c>
      <c r="J17" s="68"/>
      <c r="K17" s="195">
        <v>45804</v>
      </c>
      <c r="L17" s="195">
        <v>45804</v>
      </c>
      <c r="M17" s="195">
        <v>45446</v>
      </c>
      <c r="N17" s="661" t="s">
        <v>179</v>
      </c>
      <c r="O17" s="195">
        <v>45815</v>
      </c>
      <c r="P17" s="195">
        <v>45815</v>
      </c>
      <c r="Q17" s="195">
        <v>45816</v>
      </c>
      <c r="R17" s="661" t="s">
        <v>179</v>
      </c>
      <c r="S17" s="195">
        <v>45811</v>
      </c>
      <c r="T17" s="195">
        <v>45811</v>
      </c>
      <c r="U17" s="195">
        <v>45811</v>
      </c>
      <c r="V17" s="661" t="s">
        <v>179</v>
      </c>
      <c r="W17" s="195">
        <v>45816</v>
      </c>
      <c r="X17" s="195">
        <v>45816</v>
      </c>
      <c r="Y17" s="195">
        <v>45816</v>
      </c>
      <c r="Z17" s="661" t="s">
        <v>179</v>
      </c>
      <c r="AA17" s="195">
        <v>45816</v>
      </c>
      <c r="AB17" s="195">
        <v>45816</v>
      </c>
      <c r="AC17" s="195">
        <v>45816</v>
      </c>
      <c r="AD17" s="42" t="s">
        <v>179</v>
      </c>
      <c r="AE17" s="195">
        <v>45811</v>
      </c>
      <c r="AF17" s="195">
        <v>45811</v>
      </c>
      <c r="AG17" s="195">
        <v>45811</v>
      </c>
      <c r="AH17" s="42" t="s">
        <v>179</v>
      </c>
      <c r="AI17" s="171" t="s">
        <v>4350</v>
      </c>
      <c r="AJ17" s="195">
        <v>45816</v>
      </c>
      <c r="AK17" s="195">
        <v>45816</v>
      </c>
      <c r="AL17" s="42" t="s">
        <v>179</v>
      </c>
      <c r="AP17" s="42" t="s">
        <v>179</v>
      </c>
    </row>
    <row r="18" spans="1:45">
      <c r="A18" s="12" t="str" cm="1">
        <f t="array" ref="A18">_xlfn.XLOOKUP(B18, '⭐ SD-SUM-BBALL ⚾'!$G$1:G231, '⭐ SD-SUM-BBALL ⚾'!$F$1:F231)</f>
        <v>USBDZCOL-S</v>
      </c>
      <c r="B18" s="798" t="s">
        <v>3223</v>
      </c>
      <c r="C18" s="12" t="str" cm="1">
        <f t="array" ref="C18">_xlfn.XLOOKUP(B18, '⭐ SD-SUM-BBALL ⚾'!$G$1:G231, '⭐ SD-SUM-BBALL ⚾'!$AC$1:AC231)</f>
        <v>June 9-12</v>
      </c>
      <c r="D18" s="68"/>
      <c r="E18" s="584">
        <v>45803</v>
      </c>
      <c r="F18" s="68"/>
      <c r="G18" s="171">
        <v>3</v>
      </c>
      <c r="H18" s="68"/>
      <c r="I18" s="171">
        <v>3</v>
      </c>
      <c r="J18" s="68"/>
      <c r="K18" s="195">
        <v>45800</v>
      </c>
      <c r="L18" s="195">
        <v>45428</v>
      </c>
      <c r="M18" s="195">
        <v>45804</v>
      </c>
      <c r="N18" s="661" t="s">
        <v>179</v>
      </c>
      <c r="O18" s="195">
        <v>45819</v>
      </c>
      <c r="P18" s="195">
        <v>45819</v>
      </c>
      <c r="Q18" s="195">
        <v>45819</v>
      </c>
      <c r="R18" s="661" t="s">
        <v>179</v>
      </c>
      <c r="S18" s="195">
        <v>45819</v>
      </c>
      <c r="T18" s="195">
        <v>45819</v>
      </c>
      <c r="U18" s="195">
        <v>45819</v>
      </c>
      <c r="V18" s="661" t="s">
        <v>179</v>
      </c>
      <c r="Z18" s="661" t="s">
        <v>179</v>
      </c>
      <c r="AD18" s="42" t="s">
        <v>179</v>
      </c>
      <c r="AH18" s="42" t="s">
        <v>179</v>
      </c>
      <c r="AL18" s="42" t="s">
        <v>179</v>
      </c>
      <c r="AP18" s="42" t="s">
        <v>179</v>
      </c>
    </row>
    <row r="19" spans="1:45">
      <c r="A19" s="12" t="str" cm="1">
        <f t="array" ref="A19">_xlfn.XLOOKUP(B19, '⭐ SD-SUM-BBALL ⚾'!$G$1:G233, '⭐ SD-SUM-BBALL ⚾'!$F$1:F233)</f>
        <v>USBDZCP-S</v>
      </c>
      <c r="B19" s="798" t="s">
        <v>3254</v>
      </c>
      <c r="C19" s="12" t="str" cm="1">
        <f t="array" ref="C19">_xlfn.XLOOKUP(B19, '⭐ SD-SUM-BBALL ⚾'!$G$1:G233, '⭐ SD-SUM-BBALL ⚾'!$AC$1:AC233)</f>
        <v>June 9-12</v>
      </c>
      <c r="D19" s="68"/>
      <c r="E19" s="584">
        <v>45803</v>
      </c>
      <c r="F19" s="68"/>
      <c r="G19" s="10">
        <v>2</v>
      </c>
      <c r="H19" s="68"/>
      <c r="I19" s="5">
        <v>2</v>
      </c>
      <c r="J19" s="68"/>
      <c r="K19" s="5"/>
      <c r="L19" s="5"/>
      <c r="M19" s="5"/>
      <c r="N19" s="661" t="s">
        <v>179</v>
      </c>
      <c r="O19" s="195">
        <v>45820</v>
      </c>
      <c r="P19" s="195">
        <v>45820</v>
      </c>
      <c r="Q19" s="195">
        <v>45820</v>
      </c>
      <c r="R19" s="661" t="s">
        <v>179</v>
      </c>
      <c r="S19" s="195">
        <v>45821</v>
      </c>
      <c r="T19" s="195">
        <v>45821</v>
      </c>
      <c r="U19" s="195">
        <v>45821</v>
      </c>
      <c r="V19" s="661" t="s">
        <v>179</v>
      </c>
      <c r="Z19" s="661" t="s">
        <v>179</v>
      </c>
      <c r="AD19" s="42" t="s">
        <v>179</v>
      </c>
      <c r="AH19" s="42" t="s">
        <v>179</v>
      </c>
      <c r="AL19" s="42" t="s">
        <v>179</v>
      </c>
      <c r="AP19" s="42" t="s">
        <v>179</v>
      </c>
    </row>
    <row r="20" spans="1:45">
      <c r="A20" s="12" t="str" cm="1">
        <f t="array" ref="A20">_xlfn.XLOOKUP(B20, '⭐ SD-SUM-BBALL ⚾'!$G$1:G235, '⭐ SD-SUM-BBALL ⚾'!$F$1:F235)</f>
        <v>USBDRCP1-S</v>
      </c>
      <c r="B20" s="797" t="s">
        <v>3114</v>
      </c>
      <c r="C20" s="12" t="str" cm="1">
        <f t="array" ref="C20">_xlfn.XLOOKUP(B20, '⭐ SD-SUM-BBALL ⚾'!$G$1:G235, '⭐ SD-SUM-BBALL ⚾'!$AC$1:AC235)</f>
        <v>June 9-12</v>
      </c>
      <c r="D20" s="68"/>
      <c r="E20" s="584">
        <v>45803</v>
      </c>
      <c r="F20" s="68"/>
      <c r="G20" s="171">
        <v>2</v>
      </c>
      <c r="H20" s="68"/>
      <c r="I20" s="171">
        <v>2</v>
      </c>
      <c r="J20" s="68"/>
      <c r="K20" s="195">
        <v>45810</v>
      </c>
      <c r="L20" s="195">
        <v>45810</v>
      </c>
      <c r="M20" s="195">
        <v>45810</v>
      </c>
      <c r="N20" s="661" t="s">
        <v>179</v>
      </c>
      <c r="O20" s="195">
        <v>45838</v>
      </c>
      <c r="P20" s="195">
        <v>45838</v>
      </c>
      <c r="Q20" s="195">
        <v>45841</v>
      </c>
      <c r="R20" s="661" t="s">
        <v>179</v>
      </c>
      <c r="V20" s="661" t="s">
        <v>179</v>
      </c>
      <c r="Z20" s="661" t="s">
        <v>179</v>
      </c>
      <c r="AD20" s="42" t="s">
        <v>179</v>
      </c>
      <c r="AH20" s="42" t="s">
        <v>179</v>
      </c>
      <c r="AL20" s="42" t="s">
        <v>179</v>
      </c>
      <c r="AP20" s="42" t="s">
        <v>179</v>
      </c>
    </row>
    <row r="21" spans="1:45">
      <c r="A21" s="12" t="str" cm="1">
        <f t="array" ref="A21">_xlfn.XLOOKUP(B21, '⭐ SD-SUM-BBALL ⚾'!$G$1:G236, '⭐ SD-SUM-BBALL ⚾'!$F$1:F236)</f>
        <v>USBDKH1-S</v>
      </c>
      <c r="B21" s="750" t="s">
        <v>2980</v>
      </c>
      <c r="C21" s="12" t="str" cm="1">
        <f t="array" ref="C21">_xlfn.XLOOKUP(B21, '⭐ SD-SUM-BBALL ⚾'!$G$1:G236, '⭐ SD-SUM-BBALL ⚾'!$AC$1:AC236)</f>
        <v>June 9-12</v>
      </c>
      <c r="D21" s="68"/>
      <c r="E21" s="648">
        <v>45803</v>
      </c>
      <c r="F21" s="68"/>
      <c r="G21" s="10">
        <v>2</v>
      </c>
      <c r="H21" s="68"/>
      <c r="I21" s="5">
        <v>2</v>
      </c>
      <c r="J21" s="68"/>
      <c r="K21" s="195">
        <v>45643</v>
      </c>
      <c r="L21" s="195">
        <v>45825</v>
      </c>
      <c r="M21" s="195">
        <v>45281</v>
      </c>
      <c r="N21" s="661" t="s">
        <v>179</v>
      </c>
      <c r="O21" s="195">
        <v>45855</v>
      </c>
      <c r="P21" s="195">
        <v>45855</v>
      </c>
      <c r="Q21" s="5" t="s">
        <v>4351</v>
      </c>
      <c r="R21" s="661" t="s">
        <v>179</v>
      </c>
      <c r="V21" s="661" t="s">
        <v>179</v>
      </c>
      <c r="Z21" s="661" t="s">
        <v>179</v>
      </c>
      <c r="AD21" s="42" t="s">
        <v>179</v>
      </c>
      <c r="AH21" s="42" t="s">
        <v>179</v>
      </c>
      <c r="AL21" s="42" t="s">
        <v>179</v>
      </c>
      <c r="AP21" s="42" t="s">
        <v>179</v>
      </c>
    </row>
    <row r="22" spans="1:45">
      <c r="A22" s="12" t="str" cm="1">
        <f t="array" ref="A22">_xlfn.XLOOKUP(B22, '⭐ SD-SUM-BBALL ⚾'!$G$1:G237, '⭐ SD-SUM-BBALL ⚾'!$F$1:F237)</f>
        <v>USBDFBA1-S</v>
      </c>
      <c r="B22" s="750" t="s">
        <v>2992</v>
      </c>
      <c r="C22" s="12" t="str" cm="1">
        <f t="array" ref="C22">_xlfn.XLOOKUP(B22, '⭐ SD-SUM-BBALL ⚾'!$G$1:G237, '⭐ SD-SUM-BBALL ⚾'!$AC$1:AC237)</f>
        <v>June 9-12</v>
      </c>
      <c r="D22" s="68"/>
      <c r="E22" s="584">
        <v>45803</v>
      </c>
      <c r="F22" s="68"/>
      <c r="G22" s="171">
        <v>2</v>
      </c>
      <c r="H22" s="68"/>
      <c r="I22" s="171">
        <v>3</v>
      </c>
      <c r="J22" s="68"/>
      <c r="K22" s="195">
        <v>45670</v>
      </c>
      <c r="L22" s="195">
        <v>45707</v>
      </c>
      <c r="M22" s="195">
        <v>45670</v>
      </c>
      <c r="N22" s="661" t="s">
        <v>179</v>
      </c>
      <c r="O22" s="582">
        <v>45826</v>
      </c>
      <c r="P22" s="582">
        <v>45826</v>
      </c>
      <c r="Q22" s="582">
        <v>45826</v>
      </c>
      <c r="R22" s="661" t="s">
        <v>179</v>
      </c>
      <c r="S22" s="5"/>
      <c r="T22" s="5"/>
      <c r="U22" s="5"/>
      <c r="V22" s="661" t="s">
        <v>179</v>
      </c>
      <c r="Z22" s="661" t="s">
        <v>179</v>
      </c>
      <c r="AD22" s="42" t="s">
        <v>179</v>
      </c>
      <c r="AH22" s="42" t="s">
        <v>179</v>
      </c>
      <c r="AL22" s="42" t="s">
        <v>179</v>
      </c>
      <c r="AP22" s="42" t="s">
        <v>179</v>
      </c>
    </row>
    <row r="23" spans="1:45" s="23" customFormat="1">
      <c r="A23" s="120" t="s">
        <v>3869</v>
      </c>
      <c r="B23" s="561" t="s">
        <v>4340</v>
      </c>
      <c r="C23" s="120" t="s">
        <v>2252</v>
      </c>
      <c r="D23" s="71"/>
      <c r="E23" s="559" t="s">
        <v>4341</v>
      </c>
      <c r="F23" s="71"/>
      <c r="G23" s="71" t="s">
        <v>4342</v>
      </c>
      <c r="H23" s="71"/>
      <c r="I23" s="71" t="s">
        <v>4343</v>
      </c>
      <c r="J23" s="71"/>
      <c r="K23" s="71" t="s">
        <v>4344</v>
      </c>
      <c r="L23" s="71" t="s">
        <v>4345</v>
      </c>
      <c r="M23" s="71" t="s">
        <v>4346</v>
      </c>
      <c r="N23" s="661" t="s">
        <v>179</v>
      </c>
      <c r="O23" s="71" t="s">
        <v>4347</v>
      </c>
      <c r="P23" s="71" t="s">
        <v>4348</v>
      </c>
      <c r="Q23" s="71" t="s">
        <v>4349</v>
      </c>
      <c r="R23" s="661" t="s">
        <v>179</v>
      </c>
      <c r="S23" s="71" t="s">
        <v>4347</v>
      </c>
      <c r="T23" s="71" t="s">
        <v>4348</v>
      </c>
      <c r="U23" s="71" t="s">
        <v>4349</v>
      </c>
      <c r="V23" s="661"/>
      <c r="W23" s="71" t="s">
        <v>4347</v>
      </c>
      <c r="X23" s="71" t="s">
        <v>4348</v>
      </c>
      <c r="Y23" s="71" t="s">
        <v>4349</v>
      </c>
      <c r="Z23" s="661"/>
      <c r="AA23" s="71" t="s">
        <v>4347</v>
      </c>
      <c r="AB23" s="71" t="s">
        <v>4348</v>
      </c>
      <c r="AC23" s="71" t="s">
        <v>4349</v>
      </c>
      <c r="AD23" s="42"/>
      <c r="AE23" s="71" t="s">
        <v>4347</v>
      </c>
      <c r="AF23" s="71" t="s">
        <v>4348</v>
      </c>
      <c r="AG23" s="71" t="s">
        <v>4349</v>
      </c>
      <c r="AH23" s="42"/>
      <c r="AI23" s="71" t="s">
        <v>4347</v>
      </c>
      <c r="AJ23" s="71" t="s">
        <v>4348</v>
      </c>
      <c r="AK23" s="71" t="s">
        <v>4349</v>
      </c>
      <c r="AL23" s="42" t="s">
        <v>179</v>
      </c>
      <c r="AM23" s="71" t="s">
        <v>4347</v>
      </c>
      <c r="AN23" s="71" t="s">
        <v>4348</v>
      </c>
      <c r="AO23" s="71" t="s">
        <v>4349</v>
      </c>
      <c r="AP23" s="42" t="s">
        <v>179</v>
      </c>
      <c r="AQ23" s="42"/>
      <c r="AR23" s="42"/>
      <c r="AS23" s="42"/>
    </row>
    <row r="24" spans="1:45">
      <c r="A24" s="12" t="str" cm="1">
        <f t="array" ref="A24">_xlfn.XLOOKUP(B24, '⭐ SD-SUM-BBALL ⚾'!$G$1:G238, '⭐ SD-SUM-BBALL ⚾'!$F$1:F238)</f>
        <v>USBDALL-S</v>
      </c>
      <c r="B24" s="225" t="s">
        <v>611</v>
      </c>
      <c r="C24" s="12" t="str" cm="1">
        <f t="array" ref="C24">_xlfn.XLOOKUP(B24, '⭐ SD-SUM-BBALL ⚾'!$G$1:G238, '⭐ SD-SUM-BBALL ⚾'!$AC$1:AC238)</f>
        <v>June 16-19</v>
      </c>
      <c r="D24" s="68"/>
      <c r="E24" s="584">
        <v>45810</v>
      </c>
      <c r="F24" s="68"/>
      <c r="G24" s="171">
        <v>1</v>
      </c>
      <c r="H24" s="68"/>
      <c r="I24" s="171">
        <v>1</v>
      </c>
      <c r="J24" s="68"/>
      <c r="K24" s="195">
        <v>45826</v>
      </c>
      <c r="L24" s="195">
        <v>45708</v>
      </c>
      <c r="M24" s="195">
        <v>45826</v>
      </c>
      <c r="N24" s="661" t="s">
        <v>179</v>
      </c>
      <c r="R24" s="661" t="s">
        <v>179</v>
      </c>
      <c r="V24" s="661" t="s">
        <v>179</v>
      </c>
      <c r="Z24" s="661" t="s">
        <v>179</v>
      </c>
      <c r="AD24" s="42" t="s">
        <v>179</v>
      </c>
      <c r="AH24" s="42" t="s">
        <v>179</v>
      </c>
      <c r="AL24" s="42" t="s">
        <v>179</v>
      </c>
      <c r="AP24" s="42" t="s">
        <v>179</v>
      </c>
    </row>
    <row r="25" spans="1:45">
      <c r="A25" s="12" t="str" cm="1">
        <f t="array" ref="A25">_xlfn.XLOOKUP(B25, '⭐ SD-SUM-BBALL ⚾'!$G$1:G239, '⭐ SD-SUM-BBALL ⚾'!$F$1:F239)</f>
        <v>USBDALA-S</v>
      </c>
      <c r="B25" s="750" t="s">
        <v>2721</v>
      </c>
      <c r="C25" s="12" t="str" cm="1">
        <f t="array" ref="C25">_xlfn.XLOOKUP(B25, '⭐ SD-SUM-BBALL ⚾'!$G$1:G239, '⭐ SD-SUM-BBALL ⚾'!$AC$1:AC239)</f>
        <v>June 16-19</v>
      </c>
      <c r="D25" s="68"/>
      <c r="E25" s="584">
        <v>45810</v>
      </c>
      <c r="F25" s="68"/>
      <c r="G25" s="171">
        <v>1</v>
      </c>
      <c r="H25" s="68"/>
      <c r="I25" s="171">
        <v>1</v>
      </c>
      <c r="J25" s="68"/>
      <c r="K25" s="195">
        <v>45664</v>
      </c>
      <c r="L25" s="195">
        <v>45706</v>
      </c>
      <c r="M25" s="195">
        <v>45664</v>
      </c>
      <c r="N25" s="661" t="s">
        <v>179</v>
      </c>
      <c r="R25" s="661" t="s">
        <v>179</v>
      </c>
      <c r="V25" s="661" t="s">
        <v>179</v>
      </c>
      <c r="Z25" s="661" t="s">
        <v>179</v>
      </c>
      <c r="AD25" s="42" t="s">
        <v>179</v>
      </c>
      <c r="AH25" s="42" t="s">
        <v>179</v>
      </c>
      <c r="AL25" s="42" t="s">
        <v>179</v>
      </c>
      <c r="AP25" s="42" t="s">
        <v>179</v>
      </c>
    </row>
    <row r="26" spans="1:45">
      <c r="A26" s="12" t="str" cm="1">
        <f t="array" ref="A26">_xlfn.XLOOKUP(B26, '⭐ SD-SUM-BBALL ⚾'!$G$1:G240, '⭐ SD-SUM-BBALL ⚾'!$F$1:F240)</f>
        <v>USBDBBA1-S</v>
      </c>
      <c r="B26" s="750" t="s">
        <v>2727</v>
      </c>
      <c r="C26" s="12" t="str" cm="1">
        <f t="array" ref="C26">_xlfn.XLOOKUP(B26, '⭐ SD-SUM-BBALL ⚾'!$G$1:G240, '⭐ SD-SUM-BBALL ⚾'!$AC$1:AC240)</f>
        <v>June 16-19</v>
      </c>
      <c r="D26" s="68"/>
      <c r="E26" s="584">
        <v>45810</v>
      </c>
      <c r="F26" s="68"/>
      <c r="G26" s="10">
        <v>1</v>
      </c>
      <c r="H26" s="68"/>
      <c r="I26" s="581">
        <v>2</v>
      </c>
      <c r="J26" s="68"/>
      <c r="K26" s="195">
        <v>45660</v>
      </c>
      <c r="L26" s="195">
        <v>45825</v>
      </c>
      <c r="M26" s="5" t="s">
        <v>4352</v>
      </c>
      <c r="N26" s="661" t="s">
        <v>179</v>
      </c>
      <c r="O26" s="195">
        <v>45663</v>
      </c>
      <c r="P26" s="195">
        <v>45660</v>
      </c>
      <c r="Q26" s="195">
        <v>45296</v>
      </c>
      <c r="R26" s="661" t="s">
        <v>179</v>
      </c>
      <c r="V26" s="661" t="s">
        <v>179</v>
      </c>
      <c r="Z26" s="661" t="s">
        <v>179</v>
      </c>
      <c r="AD26" s="42" t="s">
        <v>179</v>
      </c>
      <c r="AH26" s="42" t="s">
        <v>179</v>
      </c>
      <c r="AL26" s="42" t="s">
        <v>179</v>
      </c>
      <c r="AP26" s="42" t="s">
        <v>179</v>
      </c>
    </row>
    <row r="27" spans="1:45">
      <c r="A27" s="12" t="str" cm="1">
        <f t="array" ref="A27">_xlfn.XLOOKUP(B27, '⭐ SD-SUM-BBALL ⚾'!$G$1:G241, '⭐ SD-SUM-BBALL ⚾'!$F$1:F241)</f>
        <v>USBDBTJV1-S</v>
      </c>
      <c r="B27" s="750" t="s">
        <v>2736</v>
      </c>
      <c r="C27" s="12" t="str" cm="1">
        <f t="array" ref="C27">_xlfn.XLOOKUP(B27, '⭐ SD-SUM-BBALL ⚾'!$G$1:G241, '⭐ SD-SUM-BBALL ⚾'!$AC$1:AC241)</f>
        <v>June 16-19</v>
      </c>
      <c r="D27" s="68"/>
      <c r="E27" s="584">
        <v>45810</v>
      </c>
      <c r="F27" s="68"/>
      <c r="G27" s="171">
        <v>4</v>
      </c>
      <c r="H27" s="68"/>
      <c r="I27" s="171">
        <v>4</v>
      </c>
      <c r="J27" s="68"/>
      <c r="K27" s="195">
        <v>45819</v>
      </c>
      <c r="L27" s="195">
        <v>45818</v>
      </c>
      <c r="M27" s="195">
        <v>45357</v>
      </c>
      <c r="N27" s="661" t="s">
        <v>179</v>
      </c>
      <c r="O27" s="195">
        <v>45823</v>
      </c>
      <c r="P27" s="195">
        <v>45823</v>
      </c>
      <c r="Q27" s="195">
        <v>45822</v>
      </c>
      <c r="R27" s="661" t="s">
        <v>179</v>
      </c>
      <c r="S27" s="195">
        <v>45821</v>
      </c>
      <c r="T27" s="195">
        <v>45821</v>
      </c>
      <c r="U27" s="195">
        <v>45821</v>
      </c>
      <c r="V27" s="661" t="s">
        <v>179</v>
      </c>
      <c r="W27" s="195">
        <v>45822</v>
      </c>
      <c r="X27" s="195">
        <v>45822</v>
      </c>
      <c r="Y27" s="195">
        <v>45822</v>
      </c>
      <c r="Z27" s="661" t="s">
        <v>179</v>
      </c>
      <c r="AD27" s="42" t="s">
        <v>179</v>
      </c>
      <c r="AH27" s="42" t="s">
        <v>179</v>
      </c>
      <c r="AL27" s="42" t="s">
        <v>179</v>
      </c>
      <c r="AP27" s="42" t="s">
        <v>179</v>
      </c>
    </row>
    <row r="28" spans="1:45">
      <c r="A28" s="12" t="str" cm="1">
        <f t="array" ref="A28">_xlfn.XLOOKUP(B28, '⭐ SD-SUM-BBALL ⚾'!$G$1:G242, '⭐ SD-SUM-BBALL ⚾'!$F$1:F242)</f>
        <v>USBDCBC-S</v>
      </c>
      <c r="B28" s="511" t="s">
        <v>1788</v>
      </c>
      <c r="C28" s="12" t="str" cm="1">
        <f t="array" ref="C28">_xlfn.XLOOKUP(B28, '⭐ SD-SUM-BBALL ⚾'!$G$1:G242, '⭐ SD-SUM-BBALL ⚾'!$AC$1:AC242)</f>
        <v>June 16-19</v>
      </c>
      <c r="D28" s="68"/>
      <c r="E28" s="584">
        <v>45810</v>
      </c>
      <c r="F28" s="68"/>
      <c r="G28" s="171">
        <v>3</v>
      </c>
      <c r="H28" s="68"/>
      <c r="I28" s="171">
        <v>3</v>
      </c>
      <c r="J28" s="68"/>
      <c r="K28" s="195">
        <v>45818</v>
      </c>
      <c r="L28" s="195">
        <v>45826</v>
      </c>
      <c r="M28" s="195">
        <v>45826</v>
      </c>
      <c r="N28" s="661" t="s">
        <v>179</v>
      </c>
      <c r="O28" s="195">
        <v>45817</v>
      </c>
      <c r="P28" s="195">
        <v>45813</v>
      </c>
      <c r="Q28" s="195">
        <v>45259</v>
      </c>
      <c r="R28" s="661" t="s">
        <v>179</v>
      </c>
      <c r="S28" s="171" t="s">
        <v>4350</v>
      </c>
      <c r="T28" s="195">
        <v>45841</v>
      </c>
      <c r="U28" s="195">
        <v>45841</v>
      </c>
      <c r="V28" s="661" t="s">
        <v>179</v>
      </c>
      <c r="Z28" s="661" t="s">
        <v>179</v>
      </c>
      <c r="AD28" s="42" t="s">
        <v>179</v>
      </c>
      <c r="AH28" s="42" t="s">
        <v>179</v>
      </c>
      <c r="AL28" s="42" t="s">
        <v>179</v>
      </c>
      <c r="AP28" s="42" t="s">
        <v>179</v>
      </c>
    </row>
    <row r="29" spans="1:45">
      <c r="A29" s="12" t="str" cm="1">
        <f t="array" ref="A29">_xlfn.XLOOKUP(B29, '⭐ SD-SUM-BBALL ⚾'!$G$1:G243, '⭐ SD-SUM-BBALL ⚾'!$F$1:F243)</f>
        <v>USBDCC-S</v>
      </c>
      <c r="B29" s="750" t="s">
        <v>778</v>
      </c>
      <c r="C29" s="12" t="str" cm="1">
        <f t="array" ref="C29">_xlfn.XLOOKUP(B29, '⭐ SD-SUM-BBALL ⚾'!$G$1:G243, '⭐ SD-SUM-BBALL ⚾'!$AC$1:AC243)</f>
        <v>June 16-19</v>
      </c>
      <c r="D29" s="68"/>
      <c r="E29" s="653">
        <v>45810</v>
      </c>
      <c r="F29" s="68"/>
      <c r="G29" s="10">
        <v>8</v>
      </c>
      <c r="H29" s="68"/>
      <c r="I29" s="5">
        <v>8</v>
      </c>
      <c r="J29" s="68"/>
      <c r="K29" s="195">
        <v>45649</v>
      </c>
      <c r="L29" s="195">
        <v>45826</v>
      </c>
      <c r="M29" s="195">
        <v>45646</v>
      </c>
      <c r="N29" s="661" t="s">
        <v>179</v>
      </c>
      <c r="O29" s="195">
        <v>45822</v>
      </c>
      <c r="P29" s="195">
        <v>45662</v>
      </c>
      <c r="Q29" s="195">
        <v>45662</v>
      </c>
      <c r="R29" s="661" t="s">
        <v>179</v>
      </c>
      <c r="S29" s="195">
        <v>45656</v>
      </c>
      <c r="T29" s="195">
        <v>45663</v>
      </c>
      <c r="U29" s="195">
        <v>45656</v>
      </c>
      <c r="V29" s="661" t="s">
        <v>179</v>
      </c>
      <c r="W29" s="5"/>
      <c r="X29" s="5"/>
      <c r="Y29" s="5"/>
      <c r="Z29" s="661" t="s">
        <v>179</v>
      </c>
      <c r="AA29" s="195">
        <v>45677</v>
      </c>
      <c r="AB29" s="195">
        <v>45678</v>
      </c>
      <c r="AC29" s="195">
        <v>45688</v>
      </c>
      <c r="AD29" s="42" t="s">
        <v>179</v>
      </c>
      <c r="AE29" s="5"/>
      <c r="AF29" s="5"/>
      <c r="AG29" s="5"/>
      <c r="AH29" s="42" t="s">
        <v>179</v>
      </c>
      <c r="AI29" s="5"/>
      <c r="AJ29" s="5"/>
      <c r="AK29" s="5"/>
      <c r="AL29" s="42" t="s">
        <v>179</v>
      </c>
      <c r="AM29" s="5"/>
      <c r="AN29" s="5"/>
      <c r="AO29" s="5"/>
      <c r="AP29" s="42" t="s">
        <v>179</v>
      </c>
    </row>
    <row r="30" spans="1:45">
      <c r="A30" s="12" t="str" cm="1">
        <f t="array" ref="A30">_xlfn.XLOOKUP(B30, '⭐ SD-SUM-BBALL ⚾'!$G$1:G244, '⭐ SD-SUM-BBALL ⚾'!$F$1:F244)</f>
        <v>USBDCA-S</v>
      </c>
      <c r="B30" s="750" t="s">
        <v>2752</v>
      </c>
      <c r="C30" s="12" t="str" cm="1">
        <f t="array" ref="C30">_xlfn.XLOOKUP(B30, '⭐ SD-SUM-BBALL ⚾'!$G$1:G244, '⭐ SD-SUM-BBALL ⚾'!$AC$1:AC244)</f>
        <v>June 16-19</v>
      </c>
      <c r="D30" s="68"/>
      <c r="E30" s="584">
        <v>45810</v>
      </c>
      <c r="F30" s="68"/>
      <c r="G30" s="171">
        <v>6</v>
      </c>
      <c r="H30" s="68"/>
      <c r="I30" s="171">
        <v>6</v>
      </c>
      <c r="J30" s="68"/>
      <c r="K30" s="195">
        <v>45818</v>
      </c>
      <c r="L30" s="195">
        <v>45818</v>
      </c>
      <c r="M30" s="195">
        <v>45288</v>
      </c>
      <c r="N30" s="661" t="s">
        <v>179</v>
      </c>
      <c r="O30" s="195">
        <v>45826</v>
      </c>
      <c r="P30" s="195">
        <v>45854</v>
      </c>
      <c r="Q30" s="195">
        <v>45854</v>
      </c>
      <c r="R30" s="661" t="s">
        <v>179</v>
      </c>
      <c r="S30" s="195">
        <v>45827</v>
      </c>
      <c r="T30" s="195">
        <v>45854</v>
      </c>
      <c r="U30" s="195">
        <v>45854</v>
      </c>
      <c r="V30" s="661" t="s">
        <v>179</v>
      </c>
      <c r="W30" s="195">
        <v>45826</v>
      </c>
      <c r="X30" s="195">
        <v>45854</v>
      </c>
      <c r="Y30" s="195">
        <v>45854</v>
      </c>
      <c r="Z30" s="661" t="s">
        <v>179</v>
      </c>
      <c r="AA30" s="195">
        <v>45826</v>
      </c>
      <c r="AB30" s="195">
        <v>45857</v>
      </c>
      <c r="AC30" s="195">
        <v>45857</v>
      </c>
      <c r="AD30" s="42" t="s">
        <v>179</v>
      </c>
      <c r="AE30" s="195">
        <v>45826</v>
      </c>
      <c r="AF30" s="195">
        <v>45854</v>
      </c>
      <c r="AG30" s="195">
        <v>45854</v>
      </c>
      <c r="AH30" s="42" t="s">
        <v>179</v>
      </c>
      <c r="AL30" s="42" t="s">
        <v>179</v>
      </c>
      <c r="AP30" s="42" t="s">
        <v>179</v>
      </c>
    </row>
    <row r="31" spans="1:45">
      <c r="A31" s="12" t="str" cm="1">
        <f t="array" ref="A31">_xlfn.XLOOKUP(B31, '⭐ SD-SUM-BBALL ⚾'!$G$1:G245, '⭐ SD-SUM-BBALL ⚾'!$F$1:F245)</f>
        <v>USBDDG-S</v>
      </c>
      <c r="B31" s="750" t="s">
        <v>2762</v>
      </c>
      <c r="C31" s="12" t="str" cm="1">
        <f t="array" ref="C31">_xlfn.XLOOKUP(B31, '⭐ SD-SUM-BBALL ⚾'!$G$1:G245, '⭐ SD-SUM-BBALL ⚾'!$AC$1:AC245)</f>
        <v>June 16-19</v>
      </c>
      <c r="D31" s="68"/>
      <c r="E31" s="584">
        <v>45810</v>
      </c>
      <c r="F31" s="68"/>
      <c r="G31" s="171">
        <v>1</v>
      </c>
      <c r="H31" s="68"/>
      <c r="I31" s="171">
        <v>4</v>
      </c>
      <c r="J31" s="68"/>
      <c r="K31" s="195">
        <v>45650</v>
      </c>
      <c r="L31" s="195">
        <v>45803</v>
      </c>
      <c r="M31" s="195">
        <v>45803</v>
      </c>
      <c r="N31" s="661" t="s">
        <v>179</v>
      </c>
      <c r="O31" s="195">
        <v>45664</v>
      </c>
      <c r="P31" s="195">
        <v>45664</v>
      </c>
      <c r="Q31" s="195">
        <v>45294</v>
      </c>
      <c r="R31" s="661" t="s">
        <v>179</v>
      </c>
      <c r="S31" s="5" t="s">
        <v>4353</v>
      </c>
      <c r="T31" s="195">
        <v>45662</v>
      </c>
      <c r="U31" s="195">
        <v>45460</v>
      </c>
      <c r="V31" s="661" t="s">
        <v>179</v>
      </c>
      <c r="Z31" s="661" t="s">
        <v>179</v>
      </c>
      <c r="AD31" s="42" t="s">
        <v>179</v>
      </c>
      <c r="AH31" s="42" t="s">
        <v>179</v>
      </c>
      <c r="AL31" s="42" t="s">
        <v>179</v>
      </c>
      <c r="AP31" s="42" t="s">
        <v>179</v>
      </c>
    </row>
    <row r="32" spans="1:45">
      <c r="A32" s="12" t="str" cm="1">
        <f t="array" ref="A32">_xlfn.XLOOKUP(B32, '⭐ SD-SUM-BBALL ⚾'!$G$1:G246, '⭐ SD-SUM-BBALL ⚾'!$F$1:F246)</f>
        <v>USBDEXC-S</v>
      </c>
      <c r="B32" s="750" t="s">
        <v>181</v>
      </c>
      <c r="C32" s="12" t="str" cm="1">
        <f t="array" ref="C32">_xlfn.XLOOKUP(B32, '⭐ SD-SUM-BBALL ⚾'!$G$1:G246, '⭐ SD-SUM-BBALL ⚾'!$AC$1:AC246)</f>
        <v>June 16-19</v>
      </c>
      <c r="D32" s="68"/>
      <c r="E32" s="584">
        <v>45810</v>
      </c>
      <c r="F32" s="68"/>
      <c r="G32" s="171">
        <v>4</v>
      </c>
      <c r="H32" s="68"/>
      <c r="I32" s="171">
        <v>4</v>
      </c>
      <c r="J32" s="68"/>
      <c r="K32" s="171" t="s">
        <v>4354</v>
      </c>
      <c r="L32" s="195">
        <v>45835</v>
      </c>
      <c r="M32" s="195">
        <v>45835</v>
      </c>
      <c r="N32" s="661" t="s">
        <v>179</v>
      </c>
      <c r="O32" s="195">
        <v>45826</v>
      </c>
      <c r="P32" s="195">
        <v>45826</v>
      </c>
      <c r="Q32" s="195">
        <v>45826</v>
      </c>
      <c r="R32" s="661" t="s">
        <v>179</v>
      </c>
      <c r="S32" s="195">
        <v>45828</v>
      </c>
      <c r="T32" s="195">
        <v>45826</v>
      </c>
      <c r="U32" s="195">
        <v>45827</v>
      </c>
      <c r="V32" s="661" t="s">
        <v>179</v>
      </c>
      <c r="W32" s="195">
        <v>45828</v>
      </c>
      <c r="X32" s="195">
        <v>45826</v>
      </c>
      <c r="Y32" s="195">
        <v>45826</v>
      </c>
      <c r="Z32" s="661" t="s">
        <v>179</v>
      </c>
      <c r="AD32" s="42" t="s">
        <v>179</v>
      </c>
      <c r="AH32" s="42" t="s">
        <v>179</v>
      </c>
      <c r="AL32" s="42" t="s">
        <v>179</v>
      </c>
      <c r="AP32" s="42" t="s">
        <v>179</v>
      </c>
    </row>
    <row r="33" spans="1:42">
      <c r="A33" s="12" t="str" cm="1">
        <f t="array" ref="A33">_xlfn.XLOOKUP(B33, '⭐ SD-SUM-BBALL ⚾'!$G$1:G247, '⭐ SD-SUM-BBALL ⚾'!$F$1:F247)</f>
        <v>USBDGSC-S</v>
      </c>
      <c r="B33" s="750" t="s">
        <v>1060</v>
      </c>
      <c r="C33" s="12" t="str" cm="1">
        <f t="array" ref="C33">_xlfn.XLOOKUP(B33, '⭐ SD-SUM-BBALL ⚾'!$G$1:G247, '⭐ SD-SUM-BBALL ⚾'!$AC$1:AC247)</f>
        <v>June 16-19</v>
      </c>
      <c r="D33" s="68"/>
      <c r="E33" s="584">
        <v>45810</v>
      </c>
      <c r="F33" s="68"/>
      <c r="G33" s="171">
        <v>3</v>
      </c>
      <c r="H33" s="68"/>
      <c r="I33" s="171">
        <v>3</v>
      </c>
      <c r="J33" s="68"/>
      <c r="K33" s="195">
        <v>45821</v>
      </c>
      <c r="L33" s="195">
        <v>45822</v>
      </c>
      <c r="M33" s="195">
        <v>45822</v>
      </c>
      <c r="N33" s="661" t="s">
        <v>179</v>
      </c>
      <c r="O33" s="195">
        <v>45660</v>
      </c>
      <c r="P33" s="195">
        <v>45660</v>
      </c>
      <c r="Q33" s="195">
        <v>45664</v>
      </c>
      <c r="R33" s="661" t="s">
        <v>179</v>
      </c>
      <c r="S33" s="195">
        <v>45664</v>
      </c>
      <c r="T33" s="195">
        <v>45661</v>
      </c>
      <c r="U33" s="195">
        <v>45632</v>
      </c>
      <c r="V33" s="661" t="s">
        <v>179</v>
      </c>
      <c r="Z33" s="661" t="s">
        <v>179</v>
      </c>
      <c r="AD33" s="42" t="s">
        <v>179</v>
      </c>
      <c r="AH33" s="42" t="s">
        <v>179</v>
      </c>
      <c r="AL33" s="42" t="s">
        <v>179</v>
      </c>
      <c r="AP33" s="42" t="s">
        <v>179</v>
      </c>
    </row>
    <row r="34" spans="1:42">
      <c r="A34" s="12" t="str" cm="1">
        <f t="array" ref="A34">_xlfn.XLOOKUP(B34, '⭐ SD-SUM-BBALL ⚾'!$G$1:G249, '⭐ SD-SUM-BBALL ⚾'!$F$1:F249)</f>
        <v>USBDTB1-S</v>
      </c>
      <c r="B34" s="797" t="s">
        <v>3110</v>
      </c>
      <c r="C34" s="12" t="str" cm="1">
        <f t="array" ref="C34">_xlfn.XLOOKUP(B34, '⭐ SD-SUM-BBALL ⚾'!$G$1:G249, '⭐ SD-SUM-BBALL ⚾'!$AC$1:AC249)</f>
        <v>June 16-19</v>
      </c>
      <c r="D34" s="68"/>
      <c r="E34" s="584">
        <v>45810</v>
      </c>
      <c r="F34" s="68"/>
      <c r="G34" s="171">
        <v>2</v>
      </c>
      <c r="H34" s="68"/>
      <c r="I34" s="171">
        <v>2</v>
      </c>
      <c r="J34" s="68"/>
      <c r="K34" s="195">
        <v>45663</v>
      </c>
      <c r="L34" s="195">
        <v>45710</v>
      </c>
      <c r="M34" s="195">
        <v>45659</v>
      </c>
      <c r="N34" s="661" t="s">
        <v>179</v>
      </c>
      <c r="O34" s="195">
        <v>45826</v>
      </c>
      <c r="P34" s="195">
        <v>45823</v>
      </c>
      <c r="Q34" s="195">
        <v>45823</v>
      </c>
      <c r="R34" s="661" t="s">
        <v>179</v>
      </c>
      <c r="V34" s="661" t="s">
        <v>179</v>
      </c>
      <c r="Z34" s="661" t="s">
        <v>179</v>
      </c>
      <c r="AD34" s="42" t="s">
        <v>179</v>
      </c>
      <c r="AH34" s="42" t="s">
        <v>179</v>
      </c>
      <c r="AL34" s="42" t="s">
        <v>179</v>
      </c>
      <c r="AP34" s="42" t="s">
        <v>179</v>
      </c>
    </row>
    <row r="35" spans="1:42">
      <c r="A35" s="12" t="str" cm="1">
        <f t="array" ref="A35">_xlfn.XLOOKUP(B35, '⭐ SD-SUM-BBALL ⚾'!$G$1:G250, '⭐ SD-SUM-BBALL ⚾'!$F$1:F250)</f>
        <v>USBDLHS1-S</v>
      </c>
      <c r="B35" s="750" t="s">
        <v>2810</v>
      </c>
      <c r="C35" s="12" t="str" cm="1">
        <f t="array" ref="C35">_xlfn.XLOOKUP(B35, '⭐ SD-SUM-BBALL ⚾'!$G$1:G250, '⭐ SD-SUM-BBALL ⚾'!$AC$1:AC250)</f>
        <v>June 16-19</v>
      </c>
      <c r="D35" s="68"/>
      <c r="E35" s="584">
        <v>45810</v>
      </c>
      <c r="F35" s="68"/>
      <c r="G35" s="171">
        <v>4</v>
      </c>
      <c r="H35" s="68"/>
      <c r="I35" s="171">
        <v>4</v>
      </c>
      <c r="J35" s="68"/>
      <c r="K35" s="195">
        <v>45791</v>
      </c>
      <c r="L35" s="195">
        <v>45712</v>
      </c>
      <c r="M35" s="195">
        <v>45826</v>
      </c>
      <c r="N35" s="661" t="s">
        <v>179</v>
      </c>
      <c r="O35" s="195">
        <v>45826</v>
      </c>
      <c r="P35" s="195">
        <v>45826</v>
      </c>
      <c r="Q35" s="195">
        <v>45826</v>
      </c>
      <c r="R35" s="661" t="s">
        <v>179</v>
      </c>
      <c r="S35" s="195">
        <v>45827</v>
      </c>
      <c r="T35" s="195">
        <v>45860</v>
      </c>
      <c r="U35" s="195">
        <v>45860</v>
      </c>
      <c r="V35" s="661" t="s">
        <v>179</v>
      </c>
      <c r="W35" s="195">
        <v>45827</v>
      </c>
      <c r="X35" s="195">
        <v>45860</v>
      </c>
      <c r="Y35" s="195">
        <v>45860</v>
      </c>
      <c r="Z35" s="661" t="s">
        <v>179</v>
      </c>
      <c r="AD35" s="42" t="s">
        <v>179</v>
      </c>
      <c r="AH35" s="42" t="s">
        <v>179</v>
      </c>
      <c r="AL35" s="42" t="s">
        <v>179</v>
      </c>
      <c r="AP35" s="42" t="s">
        <v>179</v>
      </c>
    </row>
    <row r="36" spans="1:42">
      <c r="A36" s="12" t="str" cm="1">
        <f t="array" ref="A36">_xlfn.XLOOKUP(B36, '⭐ SD-SUM-BBALL ⚾'!$G$1:G251, '⭐ SD-SUM-BBALL ⚾'!$F$1:F251)</f>
        <v>USBDMJ1-S</v>
      </c>
      <c r="B36" s="750" t="s">
        <v>2818</v>
      </c>
      <c r="C36" s="12" t="str" cm="1">
        <f t="array" ref="C36">_xlfn.XLOOKUP(B36, '⭐ SD-SUM-BBALL ⚾'!$G$1:G251, '⭐ SD-SUM-BBALL ⚾'!$AC$1:AC251)</f>
        <v>June 16-19</v>
      </c>
      <c r="D36" s="68"/>
      <c r="E36" s="584">
        <v>45810</v>
      </c>
      <c r="F36" s="68"/>
      <c r="G36" s="171">
        <v>2</v>
      </c>
      <c r="H36" s="68"/>
      <c r="I36" s="171">
        <v>3</v>
      </c>
      <c r="J36" s="68"/>
      <c r="K36" s="195">
        <v>45799</v>
      </c>
      <c r="L36" s="195">
        <v>45799</v>
      </c>
      <c r="M36" s="195">
        <v>45799</v>
      </c>
      <c r="N36" s="661" t="s">
        <v>179</v>
      </c>
      <c r="O36" s="195">
        <v>45661</v>
      </c>
      <c r="P36" s="195">
        <v>45660</v>
      </c>
      <c r="Q36" s="195">
        <v>45661</v>
      </c>
      <c r="R36" s="661" t="s">
        <v>179</v>
      </c>
      <c r="S36" s="195">
        <v>45660</v>
      </c>
      <c r="T36" s="195">
        <v>45660</v>
      </c>
      <c r="U36" s="195">
        <v>45660</v>
      </c>
      <c r="V36" s="661" t="s">
        <v>179</v>
      </c>
      <c r="Z36" s="661" t="s">
        <v>179</v>
      </c>
      <c r="AD36" s="42" t="s">
        <v>179</v>
      </c>
      <c r="AH36" s="42" t="s">
        <v>179</v>
      </c>
      <c r="AL36" s="42" t="s">
        <v>179</v>
      </c>
      <c r="AP36" s="42" t="s">
        <v>179</v>
      </c>
    </row>
    <row r="37" spans="1:42">
      <c r="A37" s="12" t="str" cm="1">
        <f t="array" ref="A37">_xlfn.XLOOKUP(B37, '⭐ SD-SUM-BBALL ⚾'!$G$1:G252, '⭐ SD-SUM-BBALL ⚾'!$F$1:F252)</f>
        <v>USBDMLC-S</v>
      </c>
      <c r="B37" s="750" t="s">
        <v>2823</v>
      </c>
      <c r="C37" s="12" t="str" cm="1">
        <f t="array" ref="C37">_xlfn.XLOOKUP(B37, '⭐ SD-SUM-BBALL ⚾'!$G$1:G252, '⭐ SD-SUM-BBALL ⚾'!$AC$1:AC252)</f>
        <v>June 16-19</v>
      </c>
      <c r="D37" s="68"/>
      <c r="E37" s="584">
        <v>45810</v>
      </c>
      <c r="F37" s="68"/>
      <c r="G37" s="171">
        <v>3</v>
      </c>
      <c r="H37" s="68"/>
      <c r="I37" s="171">
        <v>3</v>
      </c>
      <c r="J37" s="68"/>
      <c r="K37" s="195">
        <v>45818</v>
      </c>
      <c r="L37" s="195">
        <v>45818</v>
      </c>
      <c r="M37" s="195">
        <v>45818</v>
      </c>
      <c r="N37" s="661" t="s">
        <v>179</v>
      </c>
      <c r="O37" s="195">
        <v>45827</v>
      </c>
      <c r="P37" s="195">
        <v>45827</v>
      </c>
      <c r="Q37" s="195">
        <v>45827</v>
      </c>
      <c r="R37" s="661" t="s">
        <v>179</v>
      </c>
      <c r="S37" s="195">
        <v>45831</v>
      </c>
      <c r="T37" s="195">
        <v>45830</v>
      </c>
      <c r="U37" s="195">
        <v>45830</v>
      </c>
      <c r="V37" s="661" t="s">
        <v>179</v>
      </c>
      <c r="Z37" s="661" t="s">
        <v>179</v>
      </c>
      <c r="AD37" s="42" t="s">
        <v>179</v>
      </c>
      <c r="AH37" s="42" t="s">
        <v>179</v>
      </c>
      <c r="AL37" s="42" t="s">
        <v>179</v>
      </c>
      <c r="AP37" s="42" t="s">
        <v>179</v>
      </c>
    </row>
    <row r="38" spans="1:42">
      <c r="A38" s="12" t="str" cm="1">
        <f t="array" ref="A38">_xlfn.XLOOKUP(B38, '⭐ SD-SUM-BBALL ⚾'!$G$1:G253, '⭐ SD-SUM-BBALL ⚾'!$F$1:F253)</f>
        <v>USBDMSJ-S</v>
      </c>
      <c r="B38" s="750" t="s">
        <v>2855</v>
      </c>
      <c r="C38" s="12" t="str" cm="1">
        <f t="array" ref="C38">_xlfn.XLOOKUP(B38, '⭐ SD-SUM-BBALL ⚾'!$G$1:G253, '⭐ SD-SUM-BBALL ⚾'!$AC$1:AC253)</f>
        <v>June 16-19</v>
      </c>
      <c r="D38" s="68"/>
      <c r="E38" s="653">
        <v>45810</v>
      </c>
      <c r="F38" s="68"/>
      <c r="G38" s="10">
        <v>6</v>
      </c>
      <c r="H38" s="68"/>
      <c r="I38" s="5">
        <v>6</v>
      </c>
      <c r="J38" s="68"/>
      <c r="K38" s="195">
        <v>45818</v>
      </c>
      <c r="L38" s="195">
        <v>45817</v>
      </c>
      <c r="M38" s="195">
        <v>45817</v>
      </c>
      <c r="N38" s="661" t="s">
        <v>179</v>
      </c>
      <c r="O38" s="195">
        <v>45825</v>
      </c>
      <c r="P38" s="195">
        <v>45825</v>
      </c>
      <c r="Q38" s="195">
        <v>45825</v>
      </c>
      <c r="R38" s="661" t="s">
        <v>179</v>
      </c>
      <c r="S38" s="195">
        <v>45827</v>
      </c>
      <c r="T38" s="195">
        <v>45826</v>
      </c>
      <c r="U38" s="195">
        <v>45827</v>
      </c>
      <c r="V38" s="661" t="s">
        <v>179</v>
      </c>
      <c r="W38" s="5" t="s">
        <v>4354</v>
      </c>
      <c r="X38" s="195">
        <v>45831</v>
      </c>
      <c r="Y38" s="195">
        <v>45831</v>
      </c>
      <c r="Z38" s="661" t="s">
        <v>179</v>
      </c>
      <c r="AA38" s="5"/>
      <c r="AB38" s="5"/>
      <c r="AC38" s="5"/>
      <c r="AD38" s="42" t="s">
        <v>179</v>
      </c>
      <c r="AE38" s="5"/>
      <c r="AF38" s="5"/>
      <c r="AG38" s="5"/>
      <c r="AH38" s="42" t="s">
        <v>179</v>
      </c>
      <c r="AL38" s="42" t="s">
        <v>179</v>
      </c>
      <c r="AP38" s="42" t="s">
        <v>179</v>
      </c>
    </row>
    <row r="39" spans="1:42">
      <c r="A39" s="12" t="str" cm="1">
        <f t="array" ref="A39">_xlfn.XLOOKUP(B39, '⭐ SD-SUM-BBALL ⚾'!$G$1:G254, '⭐ SD-SUM-BBALL ⚾'!$F$1:F254)</f>
        <v>USBDPS-S</v>
      </c>
      <c r="B39" s="750" t="s">
        <v>2677</v>
      </c>
      <c r="C39" s="12" t="str" cm="1">
        <f t="array" ref="C39">_xlfn.XLOOKUP(B39, '⭐ SD-SUM-BBALL ⚾'!$G$1:G254, '⭐ SD-SUM-BBALL ⚾'!$AC$1:AC254)</f>
        <v>June 16-19</v>
      </c>
      <c r="D39" s="68"/>
      <c r="E39" s="584">
        <v>45810</v>
      </c>
      <c r="F39" s="68"/>
      <c r="G39" s="171">
        <v>6</v>
      </c>
      <c r="H39" s="68"/>
      <c r="I39" s="171">
        <v>7</v>
      </c>
      <c r="J39" s="68"/>
      <c r="K39" s="195">
        <v>45810</v>
      </c>
      <c r="L39" s="195">
        <v>45810</v>
      </c>
      <c r="M39" s="195">
        <v>45810</v>
      </c>
      <c r="N39" s="661" t="s">
        <v>179</v>
      </c>
      <c r="O39" s="195">
        <v>45818</v>
      </c>
      <c r="P39" s="195">
        <v>45817</v>
      </c>
      <c r="Q39" s="195">
        <v>45818</v>
      </c>
      <c r="R39" s="661" t="s">
        <v>179</v>
      </c>
      <c r="S39" s="195">
        <v>45818</v>
      </c>
      <c r="T39" s="195">
        <v>45818</v>
      </c>
      <c r="U39" s="195">
        <v>45818</v>
      </c>
      <c r="V39" s="661" t="s">
        <v>179</v>
      </c>
      <c r="W39" s="195">
        <v>45822</v>
      </c>
      <c r="X39" s="195">
        <v>45822</v>
      </c>
      <c r="Y39" s="195">
        <v>45822</v>
      </c>
      <c r="Z39" s="661" t="s">
        <v>179</v>
      </c>
      <c r="AA39" s="195">
        <v>45822</v>
      </c>
      <c r="AB39" s="195">
        <v>45822</v>
      </c>
      <c r="AC39" s="195">
        <v>45822</v>
      </c>
      <c r="AD39" s="42" t="s">
        <v>179</v>
      </c>
      <c r="AE39" s="195">
        <v>45822</v>
      </c>
      <c r="AF39" s="195">
        <v>45822</v>
      </c>
      <c r="AG39" s="195">
        <v>45822</v>
      </c>
      <c r="AH39" s="42" t="s">
        <v>179</v>
      </c>
      <c r="AI39" s="195">
        <v>45822</v>
      </c>
      <c r="AJ39" s="195">
        <v>45822</v>
      </c>
      <c r="AK39" s="195">
        <v>45822</v>
      </c>
      <c r="AL39" s="42" t="s">
        <v>179</v>
      </c>
      <c r="AP39" s="42" t="s">
        <v>179</v>
      </c>
    </row>
    <row r="40" spans="1:42">
      <c r="A40" s="12" t="str" cm="1">
        <f t="array" ref="A40">_xlfn.XLOOKUP(B40, '⭐ SD-SUM-BBALL ⚾'!$G$1:G256, '⭐ SD-SUM-BBALL ⚾'!$F$1:F256)</f>
        <v>USBDRUC-S</v>
      </c>
      <c r="B40" s="750" t="s">
        <v>1390</v>
      </c>
      <c r="C40" s="12" t="str" cm="1">
        <f t="array" ref="C40">_xlfn.XLOOKUP(B40, '⭐ SD-SUM-BBALL ⚾'!$G$1:G256, '⭐ SD-SUM-BBALL ⚾'!$AC$1:AC256)</f>
        <v>June 16-19</v>
      </c>
      <c r="D40" s="68"/>
      <c r="E40" s="584">
        <v>45810</v>
      </c>
      <c r="F40" s="68"/>
      <c r="G40" s="171">
        <v>1</v>
      </c>
      <c r="H40" s="68"/>
      <c r="I40" s="171">
        <v>1</v>
      </c>
      <c r="J40" s="68"/>
      <c r="K40" s="195">
        <v>45707</v>
      </c>
      <c r="L40" s="195">
        <v>45707</v>
      </c>
      <c r="M40" s="195">
        <v>45695</v>
      </c>
      <c r="N40" s="661" t="s">
        <v>179</v>
      </c>
      <c r="R40" s="661" t="s">
        <v>179</v>
      </c>
      <c r="V40" s="661" t="s">
        <v>179</v>
      </c>
      <c r="Z40" s="661" t="s">
        <v>179</v>
      </c>
      <c r="AD40" s="42" t="s">
        <v>179</v>
      </c>
      <c r="AH40" s="42" t="s">
        <v>179</v>
      </c>
      <c r="AL40" s="42" t="s">
        <v>179</v>
      </c>
      <c r="AP40" s="42" t="s">
        <v>179</v>
      </c>
    </row>
    <row r="41" spans="1:42">
      <c r="A41" s="12" t="str" cm="1">
        <f t="array" ref="A41">_xlfn.XLOOKUP(B41, '⭐ SD-SUM-BBALL ⚾'!$G$1:G257, '⭐ SD-SUM-BBALL ⚾'!$F$1:F257)</f>
        <v>USBDRUS-S</v>
      </c>
      <c r="B41" s="750" t="s">
        <v>1401</v>
      </c>
      <c r="C41" s="12" t="str" cm="1">
        <f t="array" ref="C41">_xlfn.XLOOKUP(B41, '⭐ SD-SUM-BBALL ⚾'!$G$1:G257, '⭐ SD-SUM-BBALL ⚾'!$AC$1:AC257)</f>
        <v>June 16-19</v>
      </c>
      <c r="D41" s="68"/>
      <c r="E41" s="584">
        <v>45810</v>
      </c>
      <c r="F41" s="68"/>
      <c r="G41" s="171">
        <v>3</v>
      </c>
      <c r="H41" s="68"/>
      <c r="I41" s="171">
        <v>4</v>
      </c>
      <c r="J41" s="68"/>
      <c r="K41" s="195">
        <v>45667</v>
      </c>
      <c r="L41" s="195">
        <v>45712</v>
      </c>
      <c r="M41" s="195">
        <v>45667</v>
      </c>
      <c r="N41" s="661" t="s">
        <v>179</v>
      </c>
      <c r="O41" s="195">
        <v>45670</v>
      </c>
      <c r="P41" s="195">
        <v>45668</v>
      </c>
      <c r="Q41" s="195">
        <v>45668</v>
      </c>
      <c r="R41" s="661" t="s">
        <v>179</v>
      </c>
      <c r="S41" s="195">
        <v>45666</v>
      </c>
      <c r="T41" s="195">
        <v>45666</v>
      </c>
      <c r="U41" s="195">
        <v>45666</v>
      </c>
      <c r="V41" s="661" t="s">
        <v>179</v>
      </c>
      <c r="W41" s="195">
        <v>45667</v>
      </c>
      <c r="X41" s="195">
        <v>45667</v>
      </c>
      <c r="Y41" s="195">
        <v>45669</v>
      </c>
      <c r="Z41" s="661" t="s">
        <v>179</v>
      </c>
      <c r="AD41" s="42" t="s">
        <v>179</v>
      </c>
      <c r="AH41" s="42" t="s">
        <v>179</v>
      </c>
      <c r="AL41" s="42" t="s">
        <v>179</v>
      </c>
      <c r="AP41" s="42" t="s">
        <v>179</v>
      </c>
    </row>
    <row r="42" spans="1:42">
      <c r="A42" s="12" t="str" cm="1">
        <f t="array" ref="A42">_xlfn.XLOOKUP(B42, '⭐ SD-SUM-BBALL ⚾'!$G$1:G258, '⭐ SD-SUM-BBALL ⚾'!$F$1:F258)</f>
        <v>USBDSGT1-S</v>
      </c>
      <c r="B42" s="750" t="s">
        <v>2906</v>
      </c>
      <c r="C42" s="12" t="str" cm="1">
        <f t="array" ref="C42">_xlfn.XLOOKUP(B42, '⭐ SD-SUM-BBALL ⚾'!$G$1:G258, '⭐ SD-SUM-BBALL ⚾'!$AC$1:AC258)</f>
        <v>June 16-19</v>
      </c>
      <c r="D42" s="68"/>
      <c r="E42" s="584">
        <v>45810</v>
      </c>
      <c r="F42" s="68"/>
      <c r="G42" s="171">
        <v>3</v>
      </c>
      <c r="H42" s="68"/>
      <c r="I42" s="171">
        <v>3</v>
      </c>
      <c r="J42" s="68"/>
      <c r="K42" s="195">
        <v>45659</v>
      </c>
      <c r="L42" s="195">
        <v>45709</v>
      </c>
      <c r="M42" s="195">
        <v>46022</v>
      </c>
      <c r="N42" s="661" t="s">
        <v>179</v>
      </c>
      <c r="O42" s="195">
        <v>45826</v>
      </c>
      <c r="P42" s="195">
        <v>45826</v>
      </c>
      <c r="Q42" s="195">
        <v>45826</v>
      </c>
      <c r="R42" s="661" t="s">
        <v>179</v>
      </c>
      <c r="S42" s="195">
        <v>45826</v>
      </c>
      <c r="T42" s="195">
        <v>45826</v>
      </c>
      <c r="U42" s="195">
        <v>45826</v>
      </c>
      <c r="V42" s="661" t="s">
        <v>179</v>
      </c>
      <c r="W42" s="171"/>
      <c r="X42" s="171"/>
      <c r="Y42" s="171"/>
      <c r="Z42" s="661" t="s">
        <v>179</v>
      </c>
      <c r="AA42" s="171"/>
      <c r="AB42" s="171"/>
      <c r="AC42" s="171"/>
      <c r="AD42" s="42" t="s">
        <v>179</v>
      </c>
      <c r="AE42" s="171"/>
      <c r="AF42" s="171"/>
      <c r="AG42" s="171"/>
      <c r="AH42" s="42" t="s">
        <v>179</v>
      </c>
      <c r="AL42" s="42" t="s">
        <v>179</v>
      </c>
      <c r="AP42" s="42" t="s">
        <v>179</v>
      </c>
    </row>
    <row r="43" spans="1:42">
      <c r="A43" s="12" t="str" cm="1">
        <f t="array" ref="A43">_xlfn.XLOOKUP(B43, '⭐ SD-SUM-BBALL ⚾'!$G$1:G259, '⭐ SD-SUM-BBALL ⚾'!$F$1:F259)</f>
        <v>USBDUSC-S</v>
      </c>
      <c r="B43" s="750" t="s">
        <v>2947</v>
      </c>
      <c r="C43" s="12" t="str" cm="1">
        <f t="array" ref="C43">_xlfn.XLOOKUP(B43, '⭐ SD-SUM-BBALL ⚾'!$G$1:G259, '⭐ SD-SUM-BBALL ⚾'!$AC$1:AC259)</f>
        <v>June 16-19</v>
      </c>
      <c r="D43" s="68"/>
      <c r="E43" s="584">
        <v>45810</v>
      </c>
      <c r="F43" s="68"/>
      <c r="G43" s="171">
        <v>4</v>
      </c>
      <c r="H43" s="68"/>
      <c r="I43" s="171">
        <v>4</v>
      </c>
      <c r="J43" s="68"/>
      <c r="K43" s="195">
        <v>45818</v>
      </c>
      <c r="L43" s="195">
        <v>45804</v>
      </c>
      <c r="M43" s="195">
        <v>45818</v>
      </c>
      <c r="N43" s="661" t="s">
        <v>179</v>
      </c>
      <c r="O43" s="195">
        <v>45826</v>
      </c>
      <c r="P43" s="195">
        <v>45825</v>
      </c>
      <c r="Q43" s="195">
        <v>45825</v>
      </c>
      <c r="R43" s="661" t="s">
        <v>179</v>
      </c>
      <c r="S43" s="195">
        <v>45827</v>
      </c>
      <c r="T43" s="195">
        <v>45827</v>
      </c>
      <c r="U43" s="195">
        <v>45827</v>
      </c>
      <c r="V43" s="661" t="s">
        <v>179</v>
      </c>
      <c r="W43" s="195">
        <v>45827</v>
      </c>
      <c r="X43" s="195">
        <v>45827</v>
      </c>
      <c r="Y43" s="195">
        <v>45827</v>
      </c>
      <c r="Z43" s="661" t="s">
        <v>179</v>
      </c>
      <c r="AD43" s="42" t="s">
        <v>179</v>
      </c>
      <c r="AH43" s="42" t="s">
        <v>179</v>
      </c>
      <c r="AL43" s="42" t="s">
        <v>179</v>
      </c>
      <c r="AP43" s="42" t="s">
        <v>179</v>
      </c>
    </row>
    <row r="44" spans="1:42">
      <c r="A44" s="12" t="str" cm="1">
        <f t="array" ref="A44">_xlfn.XLOOKUP(B44, '⭐ SD-SUM-BBALL ⚾'!$G$1:G260, '⭐ SD-SUM-BBALL ⚾'!$F$1:F260)</f>
        <v>USBDUBM1-S</v>
      </c>
      <c r="B44" s="750" t="s">
        <v>2960</v>
      </c>
      <c r="C44" s="12" t="str" cm="1">
        <f t="array" ref="C44">_xlfn.XLOOKUP(B44, '⭐ SD-SUM-BBALL ⚾'!$G$1:G260, '⭐ SD-SUM-BBALL ⚾'!$AC$1:AC260)</f>
        <v>June 16-19</v>
      </c>
      <c r="D44" s="68"/>
      <c r="E44" s="584">
        <v>45810</v>
      </c>
      <c r="F44" s="68"/>
      <c r="G44" s="171">
        <v>2</v>
      </c>
      <c r="H44" s="68"/>
      <c r="I44" s="171">
        <v>6</v>
      </c>
      <c r="J44" s="68"/>
      <c r="K44" s="195">
        <v>45677</v>
      </c>
      <c r="L44" s="195">
        <v>45706</v>
      </c>
      <c r="M44" s="195">
        <v>45677</v>
      </c>
      <c r="N44" s="661" t="s">
        <v>179</v>
      </c>
      <c r="O44" s="195">
        <v>45699</v>
      </c>
      <c r="P44" s="195">
        <v>45703</v>
      </c>
      <c r="Q44" s="195">
        <v>45721</v>
      </c>
      <c r="R44" s="661" t="s">
        <v>179</v>
      </c>
      <c r="S44" s="195">
        <v>45699</v>
      </c>
      <c r="T44" s="195">
        <v>45706</v>
      </c>
      <c r="U44" s="5" t="s">
        <v>4352</v>
      </c>
      <c r="V44" s="661" t="s">
        <v>179</v>
      </c>
      <c r="W44" s="195">
        <v>45699</v>
      </c>
      <c r="X44" s="195">
        <v>45699</v>
      </c>
      <c r="Y44" s="195">
        <v>45699</v>
      </c>
      <c r="Z44" s="661" t="s">
        <v>179</v>
      </c>
      <c r="AA44" s="195">
        <v>45700</v>
      </c>
      <c r="AB44" s="5"/>
      <c r="AC44" s="5"/>
      <c r="AD44" s="42" t="s">
        <v>179</v>
      </c>
      <c r="AE44" s="195">
        <v>45705</v>
      </c>
      <c r="AF44" s="5"/>
      <c r="AG44" s="5"/>
      <c r="AH44" s="42" t="s">
        <v>179</v>
      </c>
      <c r="AL44" s="42" t="s">
        <v>179</v>
      </c>
      <c r="AP44" s="42" t="s">
        <v>179</v>
      </c>
    </row>
    <row r="45" spans="1:42">
      <c r="A45" s="12" t="str" cm="1">
        <f t="array" ref="A45">_xlfn.XLOOKUP(B45, '⭐ SD-SUM-BBALL ⚾'!$G$1:G261, '⭐ SD-SUM-BBALL ⚾'!$F$1:F261)</f>
        <v>USBDDP-S</v>
      </c>
      <c r="B45" s="750" t="s">
        <v>2976</v>
      </c>
      <c r="C45" s="12" t="str" cm="1">
        <f t="array" ref="C45">_xlfn.XLOOKUP(B45, '⭐ SD-SUM-BBALL ⚾'!$G$1:G261, '⭐ SD-SUM-BBALL ⚾'!$AC$1:AC261)</f>
        <v>June 16-19</v>
      </c>
      <c r="D45" s="68"/>
      <c r="E45" s="584">
        <v>45810</v>
      </c>
      <c r="F45" s="68"/>
      <c r="G45" s="171">
        <v>1</v>
      </c>
      <c r="H45" s="68"/>
      <c r="I45" s="171">
        <v>2</v>
      </c>
      <c r="J45" s="68"/>
      <c r="K45" s="195">
        <v>45659</v>
      </c>
      <c r="L45" s="195">
        <v>45705</v>
      </c>
      <c r="M45" s="195">
        <v>45659</v>
      </c>
      <c r="N45" s="661" t="s">
        <v>179</v>
      </c>
      <c r="O45" s="195">
        <v>45664</v>
      </c>
      <c r="P45" s="195">
        <v>45663</v>
      </c>
      <c r="Q45" s="195">
        <v>45663</v>
      </c>
      <c r="R45" s="661" t="s">
        <v>179</v>
      </c>
      <c r="V45" s="661" t="s">
        <v>179</v>
      </c>
      <c r="Z45" s="661" t="s">
        <v>179</v>
      </c>
      <c r="AD45" s="42" t="s">
        <v>179</v>
      </c>
      <c r="AH45" s="42" t="s">
        <v>179</v>
      </c>
      <c r="AL45" s="42" t="s">
        <v>179</v>
      </c>
      <c r="AP45" s="42" t="s">
        <v>179</v>
      </c>
    </row>
    <row r="46" spans="1:42">
      <c r="A46" s="12" t="str" cm="1">
        <f t="array" ref="A46">_xlfn.XLOOKUP(B46, '⭐ SD-SUM-BBALL ⚾'!$G$1:G262, '⭐ SD-SUM-BBALL ⚾'!$F$1:F262)</f>
        <v>USBDLL1-S</v>
      </c>
      <c r="B46" s="511" t="s">
        <v>3081</v>
      </c>
      <c r="C46" s="12" t="str" cm="1">
        <f t="array" ref="C46">_xlfn.XLOOKUP(B46, '⭐ SD-SUM-BBALL ⚾'!$G$1:G262, '⭐ SD-SUM-BBALL ⚾'!$AC$1:AC262)</f>
        <v>June 16-19</v>
      </c>
      <c r="D46" s="68"/>
      <c r="E46" s="584">
        <v>45810</v>
      </c>
      <c r="F46" s="68"/>
      <c r="G46" s="171">
        <v>2</v>
      </c>
      <c r="H46" s="68"/>
      <c r="I46" s="171">
        <v>2</v>
      </c>
      <c r="J46" s="68"/>
      <c r="K46" s="195">
        <v>45840</v>
      </c>
      <c r="L46" s="195">
        <v>45841</v>
      </c>
      <c r="M46" s="195">
        <v>45841</v>
      </c>
      <c r="N46" s="661" t="s">
        <v>179</v>
      </c>
      <c r="O46" s="195">
        <v>45821</v>
      </c>
      <c r="P46" s="195">
        <v>45821</v>
      </c>
      <c r="Q46" s="195">
        <v>45821</v>
      </c>
      <c r="R46" s="661" t="s">
        <v>179</v>
      </c>
      <c r="V46" s="661" t="s">
        <v>179</v>
      </c>
      <c r="Z46" s="661" t="s">
        <v>179</v>
      </c>
      <c r="AD46" s="42" t="s">
        <v>179</v>
      </c>
      <c r="AH46" s="42" t="s">
        <v>179</v>
      </c>
      <c r="AL46" s="42" t="s">
        <v>179</v>
      </c>
      <c r="AP46" s="42" t="s">
        <v>179</v>
      </c>
    </row>
    <row r="47" spans="1:42">
      <c r="A47" s="12" t="str" cm="1">
        <f t="array" ref="A47">_xlfn.XLOOKUP(B47, '⭐ SD-SUM-BBALL ⚾'!$G$1:G263, '⭐ SD-SUM-BBALL ⚾'!$F$1:F263)</f>
        <v>USBDUSLY-S</v>
      </c>
      <c r="B47" s="750" t="s">
        <v>2985</v>
      </c>
      <c r="C47" s="12" t="str" cm="1">
        <f t="array" ref="C47">_xlfn.XLOOKUP(B47, '⭐ SD-SUM-BBALL ⚾'!$G$1:G263, '⭐ SD-SUM-BBALL ⚾'!$AC$1:AC263)</f>
        <v>June 16-19</v>
      </c>
      <c r="D47" s="68"/>
      <c r="E47" s="584">
        <v>45810</v>
      </c>
      <c r="F47" s="68"/>
      <c r="G47" s="171">
        <v>5</v>
      </c>
      <c r="H47" s="68"/>
      <c r="I47" s="171">
        <v>5</v>
      </c>
      <c r="J47" s="68"/>
      <c r="K47" s="195">
        <v>45678</v>
      </c>
      <c r="L47" s="195">
        <v>45803</v>
      </c>
      <c r="M47" s="195">
        <v>45292</v>
      </c>
      <c r="N47" s="661" t="s">
        <v>179</v>
      </c>
      <c r="O47" s="195">
        <v>45698</v>
      </c>
      <c r="P47" s="195">
        <v>45695</v>
      </c>
      <c r="Q47" s="195">
        <v>45695</v>
      </c>
      <c r="R47" s="661" t="s">
        <v>179</v>
      </c>
      <c r="S47" s="195">
        <v>45831</v>
      </c>
      <c r="T47" s="195">
        <v>45826</v>
      </c>
      <c r="U47" s="195">
        <v>45826</v>
      </c>
      <c r="V47" s="661" t="s">
        <v>179</v>
      </c>
      <c r="W47" s="195">
        <v>45653</v>
      </c>
      <c r="X47" s="195">
        <v>45661</v>
      </c>
      <c r="Y47" s="195">
        <v>45662</v>
      </c>
      <c r="Z47" s="661" t="s">
        <v>179</v>
      </c>
      <c r="AA47" s="195">
        <v>45824</v>
      </c>
      <c r="AB47" s="195">
        <v>45824</v>
      </c>
      <c r="AC47" s="195">
        <v>45824</v>
      </c>
      <c r="AD47" s="42" t="s">
        <v>179</v>
      </c>
      <c r="AH47" s="42" t="s">
        <v>179</v>
      </c>
      <c r="AL47" s="42" t="s">
        <v>179</v>
      </c>
      <c r="AP47" s="42" t="s">
        <v>179</v>
      </c>
    </row>
    <row r="48" spans="1:42">
      <c r="A48" s="12" t="str" cm="1">
        <f t="array" ref="A48">_xlfn.XLOOKUP(B48, '⭐ SD-SUM-BBALL ⚾'!$G$1:G264, '⭐ SD-SUM-BBALL ⚾'!$F$1:F264)</f>
        <v>USBDZPAL-S</v>
      </c>
      <c r="B48" s="798" t="s">
        <v>3262</v>
      </c>
      <c r="C48" s="12" t="str" cm="1">
        <f t="array" ref="C48">_xlfn.XLOOKUP(B48, '⭐ SD-SUM-BBALL ⚾'!$G$1:G264, '⭐ SD-SUM-BBALL ⚾'!$AC$1:AC264)</f>
        <v>June 16-19</v>
      </c>
      <c r="D48" s="68"/>
      <c r="E48" s="584">
        <v>45810</v>
      </c>
      <c r="F48" s="68"/>
      <c r="G48" s="171">
        <v>7</v>
      </c>
      <c r="H48" s="68"/>
      <c r="I48" s="171">
        <v>7</v>
      </c>
      <c r="J48" s="68"/>
      <c r="K48" s="195">
        <v>45804</v>
      </c>
      <c r="L48" s="195">
        <v>45804</v>
      </c>
      <c r="M48" s="195">
        <v>45446</v>
      </c>
      <c r="N48" s="661" t="s">
        <v>179</v>
      </c>
      <c r="O48" s="195">
        <v>45815</v>
      </c>
      <c r="P48" s="195">
        <v>45815</v>
      </c>
      <c r="Q48" s="195">
        <v>45815</v>
      </c>
      <c r="R48" s="661" t="s">
        <v>179</v>
      </c>
      <c r="S48" s="195">
        <v>45811</v>
      </c>
      <c r="T48" s="195">
        <v>45817</v>
      </c>
      <c r="U48" s="195">
        <v>45817</v>
      </c>
      <c r="V48" s="661" t="s">
        <v>179</v>
      </c>
      <c r="W48" s="195">
        <v>45817</v>
      </c>
      <c r="X48" s="195">
        <v>45814</v>
      </c>
      <c r="Y48" s="195">
        <v>45816</v>
      </c>
      <c r="Z48" s="661" t="s">
        <v>179</v>
      </c>
      <c r="AA48" s="195">
        <v>45818</v>
      </c>
      <c r="AB48" s="195">
        <v>45816</v>
      </c>
      <c r="AC48" s="195">
        <v>45816</v>
      </c>
      <c r="AD48" s="42" t="s">
        <v>179</v>
      </c>
      <c r="AE48" s="195">
        <v>45811</v>
      </c>
      <c r="AF48" s="195">
        <v>45811</v>
      </c>
      <c r="AG48" s="195">
        <v>45811</v>
      </c>
      <c r="AH48" s="42" t="s">
        <v>179</v>
      </c>
      <c r="AI48" s="195">
        <v>45821</v>
      </c>
      <c r="AJ48" s="195">
        <v>45821</v>
      </c>
      <c r="AK48" s="195">
        <v>45824</v>
      </c>
      <c r="AL48" s="42" t="s">
        <v>179</v>
      </c>
      <c r="AP48" s="42" t="s">
        <v>179</v>
      </c>
    </row>
    <row r="49" spans="1:57">
      <c r="A49" s="12" t="str" cm="1">
        <f t="array" ref="A49">_xlfn.XLOOKUP(B49, '⭐ SD-SUM-BBALL ⚾'!$G$1:G266, '⭐ SD-SUM-BBALL ⚾'!$F$1:F266)</f>
        <v>USBDSEA-S</v>
      </c>
      <c r="B49" s="797" t="s">
        <v>3151</v>
      </c>
      <c r="C49" s="12" t="str" cm="1">
        <f t="array" ref="C49">_xlfn.XLOOKUP(B49, '⭐ SD-SUM-BBALL ⚾'!$G$1:G266, '⭐ SD-SUM-BBALL ⚾'!$AC$1:AC266)</f>
        <v>June 16-19</v>
      </c>
      <c r="D49" s="68"/>
      <c r="E49" s="584">
        <v>45810</v>
      </c>
      <c r="F49" s="68"/>
      <c r="G49" s="171">
        <v>1</v>
      </c>
      <c r="H49" s="68"/>
      <c r="I49" s="171">
        <v>1</v>
      </c>
      <c r="J49" s="68"/>
      <c r="K49" s="195">
        <v>45819</v>
      </c>
      <c r="L49" s="195">
        <v>45837</v>
      </c>
      <c r="M49" s="195">
        <v>45837</v>
      </c>
      <c r="N49" s="661" t="s">
        <v>179</v>
      </c>
      <c r="R49" s="661" t="s">
        <v>179</v>
      </c>
      <c r="V49" s="661" t="s">
        <v>179</v>
      </c>
      <c r="Z49" s="661" t="s">
        <v>179</v>
      </c>
      <c r="AD49" s="42" t="s">
        <v>179</v>
      </c>
      <c r="AH49" s="42" t="s">
        <v>179</v>
      </c>
      <c r="AL49" s="42" t="s">
        <v>179</v>
      </c>
      <c r="AP49" s="42" t="s">
        <v>179</v>
      </c>
    </row>
    <row r="50" spans="1:57">
      <c r="A50" s="12" t="str" cm="1">
        <f t="array" ref="A50">_xlfn.XLOOKUP(B50, '⭐ SD-SUM-BBALL ⚾'!$G$1:G267, '⭐ SD-SUM-BBALL ⚾'!$F$1:F267)</f>
        <v>USBDWM-S</v>
      </c>
      <c r="B50" s="750" t="s">
        <v>3023</v>
      </c>
      <c r="C50" s="12" t="str" cm="1">
        <f t="array" ref="C50">_xlfn.XLOOKUP(B50, '⭐ SD-SUM-BBALL ⚾'!$G$1:G267, '⭐ SD-SUM-BBALL ⚾'!$AC$1:AC267)</f>
        <v>June 16-19</v>
      </c>
      <c r="D50" s="68"/>
      <c r="E50" s="584">
        <v>45810</v>
      </c>
      <c r="F50" s="68"/>
      <c r="G50" s="171">
        <v>1</v>
      </c>
      <c r="H50" s="68"/>
      <c r="I50" s="171">
        <v>2</v>
      </c>
      <c r="J50" s="68"/>
      <c r="K50" s="195">
        <v>45824</v>
      </c>
      <c r="L50" s="195">
        <v>45824</v>
      </c>
      <c r="M50" s="195">
        <v>45824</v>
      </c>
      <c r="N50" s="661" t="s">
        <v>179</v>
      </c>
      <c r="Q50" s="628"/>
      <c r="R50" s="661" t="s">
        <v>179</v>
      </c>
      <c r="V50" s="661" t="s">
        <v>179</v>
      </c>
      <c r="Z50" s="661" t="s">
        <v>179</v>
      </c>
      <c r="AD50" s="42" t="s">
        <v>179</v>
      </c>
      <c r="AH50" s="42" t="s">
        <v>179</v>
      </c>
      <c r="AL50" s="42" t="s">
        <v>179</v>
      </c>
      <c r="AP50" s="42" t="s">
        <v>179</v>
      </c>
    </row>
    <row r="51" spans="1:57" s="23" customFormat="1">
      <c r="A51" s="120" t="s">
        <v>3869</v>
      </c>
      <c r="B51" s="561" t="s">
        <v>4340</v>
      </c>
      <c r="C51" s="120" t="s">
        <v>2252</v>
      </c>
      <c r="D51" s="71"/>
      <c r="E51" s="559" t="s">
        <v>4341</v>
      </c>
      <c r="F51" s="71"/>
      <c r="G51" s="71" t="s">
        <v>4342</v>
      </c>
      <c r="H51" s="71"/>
      <c r="I51" s="71" t="s">
        <v>4343</v>
      </c>
      <c r="J51" s="71"/>
      <c r="K51" s="71" t="s">
        <v>4344</v>
      </c>
      <c r="L51" s="71" t="s">
        <v>4345</v>
      </c>
      <c r="M51" s="71" t="s">
        <v>4346</v>
      </c>
      <c r="N51" s="661" t="s">
        <v>179</v>
      </c>
      <c r="O51" s="71" t="s">
        <v>4347</v>
      </c>
      <c r="P51" s="71" t="s">
        <v>4348</v>
      </c>
      <c r="Q51" s="71" t="s">
        <v>4349</v>
      </c>
      <c r="R51" s="661" t="s">
        <v>179</v>
      </c>
      <c r="S51" s="71" t="s">
        <v>4347</v>
      </c>
      <c r="T51" s="71" t="s">
        <v>4348</v>
      </c>
      <c r="U51" s="71" t="s">
        <v>4349</v>
      </c>
      <c r="V51" s="661"/>
      <c r="W51" s="71" t="s">
        <v>4347</v>
      </c>
      <c r="X51" s="71" t="s">
        <v>4348</v>
      </c>
      <c r="Y51" s="71" t="s">
        <v>4349</v>
      </c>
      <c r="Z51" s="661"/>
      <c r="AA51" s="71" t="s">
        <v>4347</v>
      </c>
      <c r="AB51" s="71" t="s">
        <v>4348</v>
      </c>
      <c r="AC51" s="71" t="s">
        <v>4349</v>
      </c>
      <c r="AD51" s="42"/>
      <c r="AE51" s="71" t="s">
        <v>4347</v>
      </c>
      <c r="AF51" s="71" t="s">
        <v>4348</v>
      </c>
      <c r="AG51" s="71" t="s">
        <v>4349</v>
      </c>
      <c r="AH51" s="42"/>
      <c r="AI51" s="71" t="s">
        <v>4347</v>
      </c>
      <c r="AJ51" s="71" t="s">
        <v>4348</v>
      </c>
      <c r="AK51" s="71" t="s">
        <v>4349</v>
      </c>
      <c r="AL51" s="42" t="s">
        <v>179</v>
      </c>
      <c r="AM51" s="71" t="s">
        <v>4347</v>
      </c>
      <c r="AN51" s="71" t="s">
        <v>4348</v>
      </c>
      <c r="AO51" s="71" t="s">
        <v>4349</v>
      </c>
      <c r="AP51" s="42" t="s">
        <v>179</v>
      </c>
      <c r="AQ51" s="71" t="s">
        <v>4347</v>
      </c>
      <c r="AR51" s="71" t="s">
        <v>4348</v>
      </c>
      <c r="AS51" s="71" t="s">
        <v>4349</v>
      </c>
    </row>
    <row r="52" spans="1:57">
      <c r="A52" s="12" t="str" cm="1">
        <f t="array" ref="A52">_xlfn.XLOOKUP(B52, '⭐ SD-SUM-BBALL ⚾'!$G$1:G268, '⭐ SD-SUM-BBALL ⚾'!$F$1:F268)</f>
        <v>USBDARH-S</v>
      </c>
      <c r="B52" s="750" t="s">
        <v>654</v>
      </c>
      <c r="C52" s="12" t="str" cm="1">
        <f t="array" ref="C52">_xlfn.XLOOKUP(B52, '⭐ SD-SUM-BBALL ⚾'!$G$1:G268, '⭐ SD-SUM-BBALL ⚾'!$AC$1:AC268)</f>
        <v>June 23-26</v>
      </c>
      <c r="D52" s="68"/>
      <c r="E52" s="648">
        <v>45817</v>
      </c>
      <c r="F52" s="68"/>
      <c r="G52" s="10">
        <v>2</v>
      </c>
      <c r="H52" s="68"/>
      <c r="I52" s="5">
        <v>2</v>
      </c>
      <c r="J52" s="68"/>
      <c r="K52" s="195">
        <v>45818</v>
      </c>
      <c r="L52" s="195">
        <v>45817</v>
      </c>
      <c r="M52" s="195">
        <v>45337</v>
      </c>
      <c r="N52" s="661" t="s">
        <v>179</v>
      </c>
      <c r="O52" s="195">
        <v>45841</v>
      </c>
      <c r="P52" s="5"/>
      <c r="Q52" s="5"/>
      <c r="R52" s="661" t="s">
        <v>179</v>
      </c>
      <c r="V52" s="661" t="s">
        <v>179</v>
      </c>
      <c r="Z52" s="661" t="s">
        <v>179</v>
      </c>
      <c r="AD52" s="42" t="s">
        <v>179</v>
      </c>
      <c r="AH52" s="42" t="s">
        <v>179</v>
      </c>
      <c r="AL52" s="42" t="s">
        <v>179</v>
      </c>
      <c r="AP52" s="42" t="s">
        <v>179</v>
      </c>
    </row>
    <row r="53" spans="1:57">
      <c r="A53" s="12" t="str" cm="1">
        <f t="array" ref="A53">_xlfn.XLOOKUP(B53, '⭐ SD-SUM-BBALL ⚾'!$G$1:G270, '⭐ SD-SUM-BBALL ⚾'!$F$1:F270)</f>
        <v>USBDCG-S</v>
      </c>
      <c r="B53" s="750" t="s">
        <v>768</v>
      </c>
      <c r="C53" s="12" t="str" cm="1">
        <f t="array" ref="C53">_xlfn.XLOOKUP(B53, '⭐ SD-SUM-BBALL ⚾'!$G$1:G270, '⭐ SD-SUM-BBALL ⚾'!$AC$1:AC270)</f>
        <v>June 23-26</v>
      </c>
      <c r="D53" s="68"/>
      <c r="E53" s="584">
        <v>45817</v>
      </c>
      <c r="F53" s="68"/>
      <c r="G53" s="171">
        <v>3</v>
      </c>
      <c r="H53" s="68"/>
      <c r="I53" s="171">
        <v>3</v>
      </c>
      <c r="J53" s="68"/>
      <c r="K53" s="195">
        <v>45664</v>
      </c>
      <c r="L53" s="195">
        <v>45798</v>
      </c>
      <c r="M53" s="195">
        <v>45274</v>
      </c>
      <c r="N53" s="661" t="s">
        <v>179</v>
      </c>
      <c r="O53" s="195">
        <v>45672</v>
      </c>
      <c r="P53" s="195">
        <v>45670</v>
      </c>
      <c r="Q53" s="195">
        <v>45676</v>
      </c>
      <c r="R53" s="661" t="s">
        <v>179</v>
      </c>
      <c r="S53" s="195">
        <v>45664</v>
      </c>
      <c r="T53" s="195">
        <v>45664</v>
      </c>
      <c r="U53" s="195">
        <v>45662</v>
      </c>
      <c r="V53" s="661" t="s">
        <v>179</v>
      </c>
      <c r="Z53" s="661" t="s">
        <v>179</v>
      </c>
      <c r="AD53" s="42" t="s">
        <v>179</v>
      </c>
      <c r="AH53" s="42" t="s">
        <v>179</v>
      </c>
      <c r="AL53" s="42" t="s">
        <v>179</v>
      </c>
      <c r="AP53" s="42" t="s">
        <v>179</v>
      </c>
    </row>
    <row r="54" spans="1:57">
      <c r="A54" s="12" t="str" cm="1">
        <f t="array" ref="A54">_xlfn.XLOOKUP(B54, '⭐ SD-SUM-BBALL ⚾'!$G$1:G271, '⭐ SD-SUM-BBALL ⚾'!$F$1:F271)</f>
        <v>USBDDM-S</v>
      </c>
      <c r="B54" s="750" t="s">
        <v>2759</v>
      </c>
      <c r="C54" s="12" t="str" cm="1">
        <f t="array" ref="C54">_xlfn.XLOOKUP(B54, '⭐ SD-SUM-BBALL ⚾'!$G$1:G271, '⭐ SD-SUM-BBALL ⚾'!$AC$1:AC271)</f>
        <v>June 23-26</v>
      </c>
      <c r="D54" s="68"/>
      <c r="E54" s="584">
        <v>45817</v>
      </c>
      <c r="F54" s="68"/>
      <c r="G54" s="171">
        <v>3</v>
      </c>
      <c r="H54" s="68"/>
      <c r="I54" s="171">
        <v>3</v>
      </c>
      <c r="J54" s="68"/>
      <c r="K54" s="195">
        <v>45810</v>
      </c>
      <c r="L54" s="195">
        <v>45810</v>
      </c>
      <c r="M54" s="195">
        <v>45809</v>
      </c>
      <c r="N54" s="661" t="s">
        <v>179</v>
      </c>
      <c r="O54" s="195">
        <v>45835</v>
      </c>
      <c r="P54" s="195">
        <v>45835</v>
      </c>
      <c r="Q54" s="195">
        <v>45835</v>
      </c>
      <c r="R54" s="661" t="s">
        <v>179</v>
      </c>
      <c r="S54" s="195">
        <v>45835</v>
      </c>
      <c r="T54" s="195">
        <v>45835</v>
      </c>
      <c r="U54" s="195">
        <v>45835</v>
      </c>
      <c r="V54" s="661" t="s">
        <v>179</v>
      </c>
      <c r="Z54" s="661" t="s">
        <v>179</v>
      </c>
      <c r="AD54" s="42" t="s">
        <v>179</v>
      </c>
      <c r="AH54" s="42" t="s">
        <v>179</v>
      </c>
      <c r="AL54" s="42" t="s">
        <v>179</v>
      </c>
      <c r="AP54" s="42" t="s">
        <v>179</v>
      </c>
    </row>
    <row r="55" spans="1:57">
      <c r="A55" s="12" t="str" cm="1">
        <f t="array" ref="A55">_xlfn.XLOOKUP(B55, '⭐ SD-SUM-BBALL ⚾'!$G$1:G272, '⭐ SD-SUM-BBALL ⚾'!$F$1:F272)</f>
        <v>USBDED-S</v>
      </c>
      <c r="B55" s="750" t="s">
        <v>3048</v>
      </c>
      <c r="C55" s="12" t="str" cm="1">
        <f t="array" ref="C55">_xlfn.XLOOKUP(B55, '⭐ SD-SUM-BBALL ⚾'!$G$1:G272, '⭐ SD-SUM-BBALL ⚾'!$AC$1:AC272)</f>
        <v>June 23-26</v>
      </c>
      <c r="D55" s="68"/>
      <c r="E55" s="584">
        <v>45817</v>
      </c>
      <c r="F55" s="68"/>
      <c r="G55" s="171">
        <v>3</v>
      </c>
      <c r="H55" s="68"/>
      <c r="I55" s="171">
        <v>4</v>
      </c>
      <c r="J55" s="68"/>
      <c r="K55" s="195">
        <v>45617</v>
      </c>
      <c r="L55" s="195">
        <v>45692</v>
      </c>
      <c r="M55" s="195">
        <v>45638</v>
      </c>
      <c r="N55" s="661" t="s">
        <v>179</v>
      </c>
      <c r="O55" s="195">
        <v>45825</v>
      </c>
      <c r="P55" s="195">
        <v>45825</v>
      </c>
      <c r="Q55" s="195">
        <v>45825</v>
      </c>
      <c r="R55" s="661" t="s">
        <v>179</v>
      </c>
      <c r="S55" s="195">
        <v>45663</v>
      </c>
      <c r="T55" s="195">
        <v>45663</v>
      </c>
      <c r="U55" s="195">
        <v>45663</v>
      </c>
      <c r="V55" s="661" t="s">
        <v>179</v>
      </c>
      <c r="Z55" s="661" t="s">
        <v>179</v>
      </c>
      <c r="AD55" s="42" t="s">
        <v>179</v>
      </c>
      <c r="AH55" s="42" t="s">
        <v>179</v>
      </c>
      <c r="AL55" s="42" t="s">
        <v>179</v>
      </c>
      <c r="AP55" s="42" t="s">
        <v>179</v>
      </c>
    </row>
    <row r="56" spans="1:57">
      <c r="A56" s="12" t="str" cm="1">
        <f t="array" ref="A56">_xlfn.XLOOKUP(B56, '⭐ SD-SUM-BBALL ⚾'!$G$1:G273, '⭐ SD-SUM-BBALL ⚾'!$F$1:F273)</f>
        <v>USBDGSG2-S</v>
      </c>
      <c r="B56" s="750" t="s">
        <v>2797</v>
      </c>
      <c r="C56" s="12" t="str" cm="1">
        <f t="array" ref="C56">_xlfn.XLOOKUP(B56, '⭐ SD-SUM-BBALL ⚾'!$G$1:G273, '⭐ SD-SUM-BBALL ⚾'!$AC$1:AC273)</f>
        <v>June 23-26</v>
      </c>
      <c r="D56" s="68"/>
      <c r="E56" s="584">
        <v>45817</v>
      </c>
      <c r="F56" s="68"/>
      <c r="G56" s="171">
        <v>2</v>
      </c>
      <c r="H56" s="68"/>
      <c r="I56" s="171">
        <v>4</v>
      </c>
      <c r="J56" s="68"/>
      <c r="K56" s="195">
        <v>45793</v>
      </c>
      <c r="L56" s="195">
        <v>45797</v>
      </c>
      <c r="M56" s="195">
        <v>45792</v>
      </c>
      <c r="N56" s="661" t="s">
        <v>179</v>
      </c>
      <c r="O56" s="195">
        <v>45832</v>
      </c>
      <c r="P56" s="195">
        <v>45824</v>
      </c>
      <c r="Q56" s="195">
        <v>45824</v>
      </c>
      <c r="R56" s="661" t="s">
        <v>179</v>
      </c>
      <c r="S56" s="195">
        <v>45826</v>
      </c>
      <c r="V56" s="661" t="s">
        <v>179</v>
      </c>
      <c r="Z56" s="661" t="s">
        <v>179</v>
      </c>
      <c r="AD56" s="42" t="s">
        <v>179</v>
      </c>
      <c r="AH56" s="42" t="s">
        <v>179</v>
      </c>
      <c r="AL56" s="42" t="s">
        <v>179</v>
      </c>
      <c r="AP56" s="42" t="s">
        <v>179</v>
      </c>
    </row>
    <row r="57" spans="1:57">
      <c r="A57" s="12" t="str" cm="1">
        <f t="array" ref="A57">_xlfn.XLOOKUP(B57, '⭐ SD-SUM-BBALL ⚾'!$G$1:G274, '⭐ SD-SUM-BBALL ⚾'!$F$1:F274)</f>
        <v>USBDZHU-S</v>
      </c>
      <c r="B57" s="798" t="s">
        <v>3284</v>
      </c>
      <c r="C57" s="12" t="str" cm="1">
        <f t="array" ref="C57">_xlfn.XLOOKUP(B57, '⭐ SD-SUM-BBALL ⚾'!$G$1:G274, '⭐ SD-SUM-BBALL ⚾'!$AC$1:AC274)</f>
        <v>June 23-26</v>
      </c>
      <c r="D57" s="68"/>
      <c r="E57" s="584">
        <v>45817</v>
      </c>
      <c r="F57" s="68"/>
      <c r="G57" s="171">
        <v>4</v>
      </c>
      <c r="H57" s="68"/>
      <c r="I57" s="171">
        <v>4</v>
      </c>
      <c r="J57" s="68"/>
      <c r="K57" s="195">
        <v>45789</v>
      </c>
      <c r="L57" s="195">
        <v>45709</v>
      </c>
      <c r="M57" s="195">
        <v>45420</v>
      </c>
      <c r="N57" s="661" t="s">
        <v>179</v>
      </c>
      <c r="O57" s="195">
        <v>45831</v>
      </c>
      <c r="P57" s="195">
        <v>45831</v>
      </c>
      <c r="Q57" s="195">
        <v>45831</v>
      </c>
      <c r="R57" s="661" t="s">
        <v>179</v>
      </c>
      <c r="S57" s="195">
        <v>45839</v>
      </c>
      <c r="T57" s="195">
        <v>45839</v>
      </c>
      <c r="U57" s="195">
        <v>45839</v>
      </c>
      <c r="V57" s="661" t="s">
        <v>179</v>
      </c>
      <c r="W57" s="195">
        <v>45839</v>
      </c>
      <c r="X57" s="195">
        <v>45839</v>
      </c>
      <c r="Y57" s="195">
        <v>45839</v>
      </c>
      <c r="Z57" s="661" t="s">
        <v>179</v>
      </c>
      <c r="AD57" s="42" t="s">
        <v>179</v>
      </c>
      <c r="AH57" s="42" t="s">
        <v>179</v>
      </c>
      <c r="AL57" s="42" t="s">
        <v>179</v>
      </c>
      <c r="AP57" s="42" t="s">
        <v>179</v>
      </c>
    </row>
    <row r="58" spans="1:57">
      <c r="A58" s="12" t="str" cm="1">
        <f t="array" ref="A58">_xlfn.XLOOKUP(B58, '⭐ SD-SUM-BBALL ⚾'!$G$1:G275, '⭐ SD-SUM-BBALL ⚾'!$F$1:F275)</f>
        <v>USBDMP-S</v>
      </c>
      <c r="B58" s="750" t="s">
        <v>2841</v>
      </c>
      <c r="C58" s="12" t="str" cm="1">
        <f t="array" ref="C58">_xlfn.XLOOKUP(B58, '⭐ SD-SUM-BBALL ⚾'!$G$1:G275, '⭐ SD-SUM-BBALL ⚾'!$AC$1:AC275)</f>
        <v>June 23-26</v>
      </c>
      <c r="D58" s="68"/>
      <c r="E58" s="584">
        <v>45817</v>
      </c>
      <c r="F58" s="68"/>
      <c r="G58" s="171">
        <v>3</v>
      </c>
      <c r="H58" s="68"/>
      <c r="I58" s="171">
        <v>3</v>
      </c>
      <c r="J58" s="68"/>
      <c r="K58" s="195">
        <v>45826</v>
      </c>
      <c r="L58" s="195">
        <v>45826</v>
      </c>
      <c r="M58" s="195">
        <v>45322</v>
      </c>
      <c r="N58" s="661" t="s">
        <v>179</v>
      </c>
      <c r="O58" s="195">
        <v>45826</v>
      </c>
      <c r="P58" s="195">
        <v>45826</v>
      </c>
      <c r="Q58" s="195">
        <v>45826</v>
      </c>
      <c r="R58" s="661" t="s">
        <v>179</v>
      </c>
      <c r="S58" s="195">
        <v>45831</v>
      </c>
      <c r="T58" s="195">
        <v>45826</v>
      </c>
      <c r="U58" s="195">
        <v>45829</v>
      </c>
      <c r="V58" s="661" t="s">
        <v>179</v>
      </c>
      <c r="Z58" s="661" t="s">
        <v>179</v>
      </c>
      <c r="AD58" s="42" t="s">
        <v>179</v>
      </c>
      <c r="AH58" s="42" t="s">
        <v>179</v>
      </c>
      <c r="AL58" s="42" t="s">
        <v>179</v>
      </c>
      <c r="AP58" s="42" t="s">
        <v>179</v>
      </c>
    </row>
    <row r="59" spans="1:57">
      <c r="A59" s="12" t="str" cm="1">
        <f t="array" ref="A59">_xlfn.XLOOKUP(B59, '⭐ SD-SUM-BBALL ⚾'!$G$1:G276, '⭐ SD-SUM-BBALL ⚾'!$F$1:F276)</f>
        <v>USBDMES-S</v>
      </c>
      <c r="B59" s="750" t="s">
        <v>1194</v>
      </c>
      <c r="C59" s="12" t="str" cm="1">
        <f t="array" ref="C59">_xlfn.XLOOKUP(B59, '⭐ SD-SUM-BBALL ⚾'!$G$1:G276, '⭐ SD-SUM-BBALL ⚾'!$AC$1:AC276)</f>
        <v>June 23-26</v>
      </c>
      <c r="D59" s="68"/>
      <c r="E59" s="648">
        <v>45817</v>
      </c>
      <c r="F59" s="68"/>
      <c r="G59" s="171">
        <v>9</v>
      </c>
      <c r="H59" s="68"/>
      <c r="I59" s="171">
        <v>9</v>
      </c>
      <c r="J59" s="68"/>
      <c r="K59" s="195">
        <v>45713</v>
      </c>
      <c r="L59" s="195">
        <v>45716</v>
      </c>
      <c r="M59" s="195">
        <v>45721</v>
      </c>
      <c r="N59" s="661" t="s">
        <v>179</v>
      </c>
      <c r="O59" s="195">
        <v>45818</v>
      </c>
      <c r="P59" s="195">
        <v>45817</v>
      </c>
      <c r="Q59" s="195">
        <v>45817</v>
      </c>
      <c r="R59" s="661" t="s">
        <v>179</v>
      </c>
      <c r="S59" s="195">
        <v>45826</v>
      </c>
      <c r="T59" s="195">
        <v>45825</v>
      </c>
      <c r="U59" s="195">
        <v>45825</v>
      </c>
      <c r="V59" s="661" t="s">
        <v>179</v>
      </c>
      <c r="W59" s="195">
        <v>45824</v>
      </c>
      <c r="X59" s="195">
        <v>45819</v>
      </c>
      <c r="Y59" s="195">
        <v>45831</v>
      </c>
      <c r="Z59" s="661" t="s">
        <v>179</v>
      </c>
      <c r="AA59" s="195">
        <v>45815</v>
      </c>
      <c r="AB59" s="195">
        <v>45815</v>
      </c>
      <c r="AC59" s="195">
        <v>45817</v>
      </c>
      <c r="AD59" s="42" t="s">
        <v>179</v>
      </c>
      <c r="AE59" s="195">
        <v>45821</v>
      </c>
      <c r="AF59" s="195">
        <v>45824</v>
      </c>
      <c r="AG59" s="195">
        <v>45824</v>
      </c>
      <c r="AH59" s="42" t="s">
        <v>179</v>
      </c>
      <c r="AI59" s="195">
        <v>45826</v>
      </c>
      <c r="AJ59" s="195">
        <v>45828</v>
      </c>
      <c r="AK59" s="195">
        <v>45828</v>
      </c>
      <c r="AL59" s="42" t="s">
        <v>179</v>
      </c>
      <c r="AM59" s="195">
        <v>45831</v>
      </c>
      <c r="AN59" s="195">
        <v>45831</v>
      </c>
      <c r="AO59" s="195">
        <v>45831</v>
      </c>
      <c r="AP59" s="42" t="s">
        <v>179</v>
      </c>
      <c r="AQ59" s="195">
        <v>45833</v>
      </c>
      <c r="AR59" s="195">
        <v>45833</v>
      </c>
      <c r="AS59" s="195">
        <v>45833</v>
      </c>
      <c r="AU59" s="495"/>
      <c r="AV59" s="495"/>
      <c r="AW59" s="495"/>
      <c r="AY59" s="495"/>
      <c r="AZ59" s="495"/>
      <c r="BA59" s="495"/>
      <c r="BC59" s="495"/>
      <c r="BD59" s="495"/>
      <c r="BE59" s="495"/>
    </row>
    <row r="60" spans="1:57">
      <c r="A60" s="12" t="str" cm="1">
        <f t="array" ref="A60">_xlfn.XLOOKUP(B60, '⭐ SD-SUM-BBALL ⚾'!$G$1:G277, '⭐ SD-SUM-BBALL ⚾'!$F$1:F277)</f>
        <v>USBDMBC1-S</v>
      </c>
      <c r="B60" s="750" t="s">
        <v>2866</v>
      </c>
      <c r="C60" s="12" t="str" cm="1">
        <f t="array" ref="C60">_xlfn.XLOOKUP(B60, '⭐ SD-SUM-BBALL ⚾'!$G$1:G277, '⭐ SD-SUM-BBALL ⚾'!$AC$1:AC277)</f>
        <v>June 23-26</v>
      </c>
      <c r="D60" s="68"/>
      <c r="E60" s="584">
        <v>45817</v>
      </c>
      <c r="F60" s="68"/>
      <c r="G60" s="171">
        <v>6</v>
      </c>
      <c r="H60" s="68"/>
      <c r="I60" s="171">
        <v>6</v>
      </c>
      <c r="J60" s="68"/>
      <c r="K60" s="171" t="s">
        <v>4350</v>
      </c>
      <c r="L60" s="195">
        <v>45838</v>
      </c>
      <c r="M60" s="195">
        <v>45839</v>
      </c>
      <c r="N60" s="661" t="s">
        <v>179</v>
      </c>
      <c r="O60" s="195">
        <v>45818</v>
      </c>
      <c r="P60" s="195">
        <v>45819</v>
      </c>
      <c r="Q60" s="195">
        <v>45818</v>
      </c>
      <c r="R60" s="661" t="s">
        <v>179</v>
      </c>
      <c r="S60" s="195">
        <v>45468</v>
      </c>
      <c r="T60" s="195">
        <v>45695</v>
      </c>
      <c r="U60" s="195">
        <v>45695</v>
      </c>
      <c r="V60" s="661" t="s">
        <v>179</v>
      </c>
      <c r="W60" s="195">
        <v>45824</v>
      </c>
      <c r="X60" s="195">
        <v>45824</v>
      </c>
      <c r="Y60" s="195">
        <v>45824</v>
      </c>
      <c r="Z60" s="661" t="s">
        <v>179</v>
      </c>
      <c r="AA60" s="195">
        <v>45824</v>
      </c>
      <c r="AB60" s="195">
        <v>45824</v>
      </c>
      <c r="AC60" s="195">
        <v>45824</v>
      </c>
      <c r="AD60" s="42" t="s">
        <v>179</v>
      </c>
      <c r="AE60" s="195">
        <v>45838</v>
      </c>
      <c r="AF60" s="195">
        <v>45838</v>
      </c>
      <c r="AG60" s="195">
        <v>45838</v>
      </c>
      <c r="AH60" s="42" t="s">
        <v>179</v>
      </c>
      <c r="AL60" s="42" t="s">
        <v>179</v>
      </c>
      <c r="AP60" s="42" t="s">
        <v>179</v>
      </c>
    </row>
    <row r="61" spans="1:57">
      <c r="A61" s="12" t="str" cm="1">
        <f t="array" ref="A61">_xlfn.XLOOKUP(B61, '⭐ SD-SUM-BBALL ⚾'!$G$1:G278, '⭐ SD-SUM-BBALL ⚾'!$F$1:F278)</f>
        <v>USBDOH-S</v>
      </c>
      <c r="B61" s="750" t="s">
        <v>2876</v>
      </c>
      <c r="C61" s="12" t="str" cm="1">
        <f t="array" ref="C61">_xlfn.XLOOKUP(B61, '⭐ SD-SUM-BBALL ⚾'!$G$1:G278, '⭐ SD-SUM-BBALL ⚾'!$AC$1:AC278)</f>
        <v>June 23-26</v>
      </c>
      <c r="D61" s="68"/>
      <c r="E61" s="584">
        <v>45817</v>
      </c>
      <c r="F61" s="68"/>
      <c r="G61" s="171">
        <v>2</v>
      </c>
      <c r="H61" s="68"/>
      <c r="I61" s="171">
        <v>2</v>
      </c>
      <c r="J61" s="68"/>
      <c r="K61" s="195">
        <v>45716</v>
      </c>
      <c r="L61" s="195">
        <v>45804</v>
      </c>
      <c r="M61" s="195">
        <v>45744</v>
      </c>
      <c r="N61" s="661" t="s">
        <v>179</v>
      </c>
      <c r="O61" s="195">
        <v>45824</v>
      </c>
      <c r="P61" s="195">
        <v>45824</v>
      </c>
      <c r="Q61" s="195">
        <v>45824</v>
      </c>
      <c r="R61" s="661" t="s">
        <v>179</v>
      </c>
      <c r="V61" s="661" t="s">
        <v>179</v>
      </c>
      <c r="Z61" s="661" t="s">
        <v>179</v>
      </c>
      <c r="AD61" s="42" t="s">
        <v>179</v>
      </c>
      <c r="AH61" s="42" t="s">
        <v>179</v>
      </c>
      <c r="AL61" s="42" t="s">
        <v>179</v>
      </c>
      <c r="AP61" s="42" t="s">
        <v>179</v>
      </c>
    </row>
    <row r="62" spans="1:57">
      <c r="A62" s="12" t="str" cm="1">
        <f t="array" ref="A62">_xlfn.XLOOKUP(B62, '⭐ SD-SUM-BBALL ⚾'!$G$1:G279, '⭐ SD-SUM-BBALL ⚾'!$F$1:F279)</f>
        <v>USBDAMJ1-S</v>
      </c>
      <c r="B62" s="750" t="s">
        <v>2896</v>
      </c>
      <c r="C62" s="12" t="str" cm="1">
        <f t="array" ref="C62">_xlfn.XLOOKUP(B62, '⭐ SD-SUM-BBALL ⚾'!$G$1:G279, '⭐ SD-SUM-BBALL ⚾'!$AC$1:AC279)</f>
        <v>June 23-26</v>
      </c>
      <c r="D62" s="68"/>
      <c r="E62" s="584">
        <v>45817</v>
      </c>
      <c r="F62" s="68"/>
      <c r="G62" s="171">
        <v>2</v>
      </c>
      <c r="H62" s="68"/>
      <c r="I62" s="171">
        <v>2</v>
      </c>
      <c r="J62" s="68"/>
      <c r="K62" s="195">
        <v>45670</v>
      </c>
      <c r="L62" s="195">
        <v>45665</v>
      </c>
      <c r="M62" s="195">
        <v>45304</v>
      </c>
      <c r="N62" s="661" t="s">
        <v>179</v>
      </c>
      <c r="O62" s="195">
        <v>45667</v>
      </c>
      <c r="P62" s="195">
        <v>45667</v>
      </c>
      <c r="Q62" s="195">
        <v>45306</v>
      </c>
      <c r="R62" s="661" t="s">
        <v>179</v>
      </c>
      <c r="V62" s="661" t="s">
        <v>179</v>
      </c>
      <c r="Z62" s="661" t="s">
        <v>179</v>
      </c>
      <c r="AD62" s="42" t="s">
        <v>179</v>
      </c>
      <c r="AH62" s="42" t="s">
        <v>179</v>
      </c>
      <c r="AL62" s="42" t="s">
        <v>179</v>
      </c>
      <c r="AP62" s="42" t="s">
        <v>179</v>
      </c>
    </row>
    <row r="63" spans="1:57">
      <c r="A63" s="12" t="str" cm="1">
        <f t="array" ref="A63">_xlfn.XLOOKUP(B63, '⭐ SD-SUM-BBALL ⚾'!$G$1:G280, '⭐ SD-SUM-BBALL ⚾'!$F$1:F280)</f>
        <v>USBDSMC-S</v>
      </c>
      <c r="B63" s="750" t="s">
        <v>1513</v>
      </c>
      <c r="C63" s="12" t="str" cm="1">
        <f t="array" ref="C63">_xlfn.XLOOKUP(B63, '⭐ SD-SUM-BBALL ⚾'!$G$1:G280, '⭐ SD-SUM-BBALL ⚾'!$AC$1:AC280)</f>
        <v>June 23-26</v>
      </c>
      <c r="D63" s="68"/>
      <c r="E63" s="648">
        <v>45817</v>
      </c>
      <c r="F63" s="68"/>
      <c r="G63" s="171">
        <v>5</v>
      </c>
      <c r="H63" s="68"/>
      <c r="I63" s="171">
        <v>5</v>
      </c>
      <c r="J63" s="68"/>
      <c r="K63" s="195">
        <v>45673</v>
      </c>
      <c r="L63" s="195">
        <v>45820</v>
      </c>
      <c r="M63" s="195">
        <v>45302</v>
      </c>
      <c r="N63" s="661" t="s">
        <v>179</v>
      </c>
      <c r="O63" s="195">
        <v>45656</v>
      </c>
      <c r="P63" s="195">
        <v>45660</v>
      </c>
      <c r="Q63" s="195">
        <v>45304</v>
      </c>
      <c r="R63" s="661" t="s">
        <v>179</v>
      </c>
      <c r="S63" s="195">
        <v>45663</v>
      </c>
      <c r="T63" s="195">
        <v>45667</v>
      </c>
      <c r="U63" s="195">
        <v>45302</v>
      </c>
      <c r="V63" s="661" t="s">
        <v>179</v>
      </c>
      <c r="W63" s="195">
        <v>45663</v>
      </c>
      <c r="X63" s="195">
        <v>45662</v>
      </c>
      <c r="Y63" s="195">
        <v>45307</v>
      </c>
      <c r="Z63" s="661" t="s">
        <v>179</v>
      </c>
      <c r="AA63" s="5" t="s">
        <v>4353</v>
      </c>
      <c r="AB63" s="5"/>
      <c r="AC63" s="195">
        <v>45309</v>
      </c>
      <c r="AD63" s="42" t="s">
        <v>179</v>
      </c>
      <c r="AE63" s="195">
        <v>45664</v>
      </c>
      <c r="AF63" s="195">
        <v>45666</v>
      </c>
      <c r="AG63" s="195">
        <v>45660</v>
      </c>
      <c r="AH63" s="42" t="s">
        <v>179</v>
      </c>
      <c r="AL63" s="42" t="s">
        <v>179</v>
      </c>
      <c r="AP63" s="42" t="s">
        <v>179</v>
      </c>
    </row>
    <row r="64" spans="1:57">
      <c r="A64" s="12" t="str" cm="1">
        <f t="array" ref="A64">_xlfn.XLOOKUP(B64, '⭐ SD-SUM-BBALL ⚾'!$G$1:G281, '⭐ SD-SUM-BBALL ⚾'!$F$1:F281)</f>
        <v>USBDSM-S</v>
      </c>
      <c r="B64" s="750" t="s">
        <v>436</v>
      </c>
      <c r="C64" s="12" t="str" cm="1">
        <f t="array" ref="C64">_xlfn.XLOOKUP(B64, '⭐ SD-SUM-BBALL ⚾'!$G$1:G281, '⭐ SD-SUM-BBALL ⚾'!$AC$1:AC281)</f>
        <v>June 23-26</v>
      </c>
      <c r="D64" s="68"/>
      <c r="E64" s="584">
        <v>45817</v>
      </c>
      <c r="F64" s="68"/>
      <c r="G64" s="171">
        <v>3</v>
      </c>
      <c r="H64" s="68"/>
      <c r="I64" s="171">
        <v>5</v>
      </c>
      <c r="J64" s="68"/>
      <c r="K64" s="195">
        <v>45653</v>
      </c>
      <c r="L64" s="195">
        <v>45705</v>
      </c>
      <c r="M64" s="195">
        <v>45653</v>
      </c>
      <c r="N64" s="661" t="s">
        <v>179</v>
      </c>
      <c r="O64" s="195">
        <v>45660</v>
      </c>
      <c r="P64" s="195">
        <v>45660</v>
      </c>
      <c r="Q64" s="195">
        <v>45660</v>
      </c>
      <c r="R64" s="661" t="s">
        <v>179</v>
      </c>
      <c r="S64" s="195">
        <v>45656</v>
      </c>
      <c r="T64" s="195">
        <v>45660</v>
      </c>
      <c r="U64" s="195">
        <v>45655</v>
      </c>
      <c r="V64" s="661" t="s">
        <v>179</v>
      </c>
      <c r="W64" s="195">
        <v>45655</v>
      </c>
      <c r="X64" s="195">
        <v>45664</v>
      </c>
      <c r="Y64" s="195">
        <v>45655</v>
      </c>
      <c r="Z64" s="661" t="s">
        <v>179</v>
      </c>
      <c r="AA64" s="195">
        <v>45660</v>
      </c>
      <c r="AB64" s="195">
        <v>45664</v>
      </c>
      <c r="AC64" s="195">
        <v>45664</v>
      </c>
      <c r="AD64" s="42" t="s">
        <v>179</v>
      </c>
      <c r="AH64" s="42" t="s">
        <v>179</v>
      </c>
      <c r="AL64" s="42" t="s">
        <v>179</v>
      </c>
      <c r="AP64" s="42" t="s">
        <v>179</v>
      </c>
    </row>
    <row r="65" spans="1:45">
      <c r="A65" s="12" t="str" cm="1">
        <f t="array" ref="A65">_xlfn.XLOOKUP(B65, '⭐ SD-SUM-BBALL ⚾'!$G$1:G282, '⭐ SD-SUM-BBALL ⚾'!$F$1:F282)</f>
        <v>USBDSUT-S</v>
      </c>
      <c r="B65" s="750" t="s">
        <v>2916</v>
      </c>
      <c r="C65" s="12" t="str" cm="1">
        <f t="array" ref="C65">_xlfn.XLOOKUP(B65, '⭐ SD-SUM-BBALL ⚾'!$G$1:G282, '⭐ SD-SUM-BBALL ⚾'!$AC$1:AC282)</f>
        <v>June 23-26</v>
      </c>
      <c r="D65" s="68"/>
      <c r="E65" s="584">
        <v>45817</v>
      </c>
      <c r="F65" s="68"/>
      <c r="G65" s="171">
        <v>2</v>
      </c>
      <c r="H65" s="68"/>
      <c r="I65" s="171">
        <v>2</v>
      </c>
      <c r="J65" s="68"/>
      <c r="K65" s="195">
        <v>45666</v>
      </c>
      <c r="L65" s="195">
        <v>45798</v>
      </c>
      <c r="M65" s="195">
        <v>45298</v>
      </c>
      <c r="N65" s="661" t="s">
        <v>179</v>
      </c>
      <c r="O65" s="195">
        <v>45665</v>
      </c>
      <c r="P65" s="195">
        <v>45665</v>
      </c>
      <c r="Q65" s="195">
        <v>45665</v>
      </c>
      <c r="R65" s="661" t="s">
        <v>179</v>
      </c>
      <c r="V65" s="661" t="s">
        <v>179</v>
      </c>
      <c r="Z65" s="661" t="s">
        <v>179</v>
      </c>
      <c r="AD65" s="42" t="s">
        <v>179</v>
      </c>
      <c r="AH65" s="42" t="s">
        <v>179</v>
      </c>
      <c r="AL65" s="42" t="s">
        <v>179</v>
      </c>
      <c r="AP65" s="42" t="s">
        <v>179</v>
      </c>
    </row>
    <row r="66" spans="1:45">
      <c r="A66" s="12" t="str" cm="1">
        <f t="array" ref="A66">_xlfn.XLOOKUP(B66, '⭐ SD-SUM-BBALL ⚾'!$G$1:G283, '⭐ SD-SUM-BBALL ⚾'!$F$1:F283)</f>
        <v>USBDUPG1-S</v>
      </c>
      <c r="B66" s="750" t="s">
        <v>2942</v>
      </c>
      <c r="C66" s="12" t="str" cm="1">
        <f t="array" ref="C66">_xlfn.XLOOKUP(B66, '⭐ SD-SUM-BBALL ⚾'!$G$1:G283, '⭐ SD-SUM-BBALL ⚾'!$AC$1:AC283)</f>
        <v>June 23-26</v>
      </c>
      <c r="D66" s="68"/>
      <c r="E66" s="584">
        <v>45817</v>
      </c>
      <c r="F66" s="68"/>
      <c r="G66" s="171">
        <v>2</v>
      </c>
      <c r="H66" s="68"/>
      <c r="I66" s="171">
        <v>2</v>
      </c>
      <c r="J66" s="68"/>
      <c r="K66" s="195">
        <v>45840</v>
      </c>
      <c r="L66" s="195">
        <v>45840</v>
      </c>
      <c r="M66" s="195">
        <v>45840</v>
      </c>
      <c r="N66" s="661" t="s">
        <v>179</v>
      </c>
      <c r="O66" s="195">
        <v>45840</v>
      </c>
      <c r="P66" s="195">
        <v>45840</v>
      </c>
      <c r="Q66" s="195">
        <v>45840</v>
      </c>
      <c r="R66" s="661" t="s">
        <v>179</v>
      </c>
      <c r="V66" s="661" t="s">
        <v>179</v>
      </c>
      <c r="Z66" s="661" t="s">
        <v>179</v>
      </c>
      <c r="AD66" s="42" t="s">
        <v>179</v>
      </c>
      <c r="AH66" s="42" t="s">
        <v>179</v>
      </c>
      <c r="AL66" s="42" t="s">
        <v>179</v>
      </c>
      <c r="AP66" s="42" t="s">
        <v>179</v>
      </c>
    </row>
    <row r="67" spans="1:45">
      <c r="A67" s="12" t="str" cm="1">
        <f t="array" ref="A67">_xlfn.XLOOKUP(B67, '⭐ SD-SUM-BBALL ⚾'!$G$1:G284, '⭐ SD-SUM-BBALL ⚾'!$F$1:F284)</f>
        <v>USBDUSAN-S</v>
      </c>
      <c r="B67" s="750" t="s">
        <v>2955</v>
      </c>
      <c r="C67" s="12" t="str" cm="1">
        <f t="array" ref="C67">_xlfn.XLOOKUP(B67, '⭐ SD-SUM-BBALL ⚾'!$G$1:G284, '⭐ SD-SUM-BBALL ⚾'!$AC$1:AC284)</f>
        <v>June 23-26</v>
      </c>
      <c r="D67" s="68"/>
      <c r="E67" s="648">
        <v>45817</v>
      </c>
      <c r="F67" s="68"/>
      <c r="G67" s="10">
        <v>4</v>
      </c>
      <c r="H67" s="68"/>
      <c r="I67" s="5">
        <v>4</v>
      </c>
      <c r="J67" s="68"/>
      <c r="K67" s="195">
        <v>45677</v>
      </c>
      <c r="L67" s="195">
        <v>45819</v>
      </c>
      <c r="M67" s="195">
        <v>45675</v>
      </c>
      <c r="N67" s="661" t="s">
        <v>179</v>
      </c>
      <c r="O67" s="195">
        <v>45670</v>
      </c>
      <c r="P67" s="195">
        <v>45670</v>
      </c>
      <c r="Q67" s="195">
        <v>45298</v>
      </c>
      <c r="R67" s="661" t="s">
        <v>179</v>
      </c>
      <c r="S67" s="195">
        <v>45835</v>
      </c>
      <c r="T67" s="195">
        <v>45834</v>
      </c>
      <c r="U67" s="195">
        <v>45834</v>
      </c>
      <c r="V67" s="661" t="s">
        <v>179</v>
      </c>
      <c r="W67" s="195">
        <v>45840</v>
      </c>
      <c r="X67" s="5"/>
      <c r="Y67" s="5"/>
      <c r="Z67" s="661" t="s">
        <v>179</v>
      </c>
      <c r="AD67" s="42" t="s">
        <v>179</v>
      </c>
      <c r="AH67" s="42" t="s">
        <v>179</v>
      </c>
      <c r="AL67" s="42" t="s">
        <v>179</v>
      </c>
      <c r="AP67" s="42" t="s">
        <v>179</v>
      </c>
    </row>
    <row r="68" spans="1:45">
      <c r="A68" s="12" t="str" cm="1">
        <f t="array" ref="A68">_xlfn.XLOOKUP(B68, '⭐ SD-SUM-BBALL ⚾'!$G$1:G285, '⭐ SD-SUM-BBALL ⚾'!$F$1:F285)</f>
        <v>USBDZBG-S</v>
      </c>
      <c r="B68" s="798" t="s">
        <v>3268</v>
      </c>
      <c r="C68" s="12" t="str" cm="1">
        <f t="array" ref="C68">_xlfn.XLOOKUP(B68, '⭐ SD-SUM-BBALL ⚾'!$G$1:G285, '⭐ SD-SUM-BBALL ⚾'!$AC$1:AC285)</f>
        <v>June 23-26</v>
      </c>
      <c r="D68" s="68"/>
      <c r="E68" s="648">
        <v>45817</v>
      </c>
      <c r="F68" s="68"/>
      <c r="G68" s="10">
        <v>2</v>
      </c>
      <c r="H68" s="68"/>
      <c r="I68" s="5">
        <v>2</v>
      </c>
      <c r="J68" s="68"/>
      <c r="K68" s="195">
        <v>45818</v>
      </c>
      <c r="L68" s="195">
        <v>45818</v>
      </c>
      <c r="M68" s="195">
        <v>45840</v>
      </c>
      <c r="N68" s="661" t="s">
        <v>179</v>
      </c>
      <c r="O68" s="5"/>
      <c r="P68" s="5"/>
      <c r="Q68" s="5"/>
      <c r="R68" s="661" t="s">
        <v>179</v>
      </c>
      <c r="V68" s="661" t="s">
        <v>179</v>
      </c>
      <c r="Z68" s="661" t="s">
        <v>179</v>
      </c>
      <c r="AD68" s="42" t="s">
        <v>179</v>
      </c>
      <c r="AH68" s="42" t="s">
        <v>179</v>
      </c>
      <c r="AL68" s="42" t="s">
        <v>179</v>
      </c>
      <c r="AP68" s="42" t="s">
        <v>179</v>
      </c>
    </row>
    <row r="69" spans="1:45">
      <c r="A69" s="12" t="str" cm="1">
        <f t="array" ref="A69">_xlfn.XLOOKUP(B69, '⭐ SD-SUM-BBALL ⚾'!$G$1:G286, '⭐ SD-SUM-BBALL ⚾'!$F$1:F286)</f>
        <v>USBDZHW-S</v>
      </c>
      <c r="B69" s="798" t="s">
        <v>3278</v>
      </c>
      <c r="C69" s="12" t="str" cm="1">
        <f t="array" ref="C69">_xlfn.XLOOKUP(B69, '⭐ SD-SUM-BBALL ⚾'!$G$1:G286, '⭐ SD-SUM-BBALL ⚾'!$AC$1:AC286)</f>
        <v>June 23-26</v>
      </c>
      <c r="D69" s="68"/>
      <c r="E69" s="584">
        <v>45817</v>
      </c>
      <c r="F69" s="68"/>
      <c r="G69" s="171">
        <v>7</v>
      </c>
      <c r="H69" s="68"/>
      <c r="I69" s="171">
        <v>7</v>
      </c>
      <c r="J69" s="68"/>
      <c r="K69" s="195">
        <v>45804</v>
      </c>
      <c r="L69" s="195">
        <v>45804</v>
      </c>
      <c r="M69" s="195">
        <v>45446</v>
      </c>
      <c r="N69" s="661" t="s">
        <v>179</v>
      </c>
      <c r="O69" s="195">
        <v>45815</v>
      </c>
      <c r="P69" s="195">
        <v>45815</v>
      </c>
      <c r="Q69" s="195">
        <v>45815</v>
      </c>
      <c r="R69" s="661" t="s">
        <v>179</v>
      </c>
      <c r="S69" s="195">
        <v>45811</v>
      </c>
      <c r="T69" s="195">
        <v>45817</v>
      </c>
      <c r="U69" s="195">
        <v>45817</v>
      </c>
      <c r="V69" s="661" t="s">
        <v>179</v>
      </c>
      <c r="W69" s="195">
        <v>45817</v>
      </c>
      <c r="X69" s="195">
        <v>45814</v>
      </c>
      <c r="Y69" s="195">
        <v>45816</v>
      </c>
      <c r="Z69" s="661" t="s">
        <v>179</v>
      </c>
      <c r="AA69" s="195">
        <v>45818</v>
      </c>
      <c r="AB69" s="195">
        <v>45816</v>
      </c>
      <c r="AC69" s="195">
        <v>45816</v>
      </c>
      <c r="AD69" s="42" t="s">
        <v>179</v>
      </c>
      <c r="AE69" s="195">
        <v>45811</v>
      </c>
      <c r="AF69" s="195">
        <v>45811</v>
      </c>
      <c r="AG69" s="195">
        <v>45811</v>
      </c>
      <c r="AH69" s="42" t="s">
        <v>179</v>
      </c>
      <c r="AI69" s="195">
        <v>45821</v>
      </c>
      <c r="AJ69" s="195">
        <v>45821</v>
      </c>
      <c r="AK69" s="195">
        <v>45824</v>
      </c>
      <c r="AL69" s="42" t="s">
        <v>179</v>
      </c>
      <c r="AP69" s="42" t="s">
        <v>179</v>
      </c>
    </row>
    <row r="70" spans="1:45">
      <c r="A70" s="12" t="str" cm="1">
        <f t="array" ref="A70">_xlfn.XLOOKUP(B70, '⭐ SD-SUM-BBALL ⚾'!$G$1:G287, '⭐ SD-SUM-BBALL ⚾'!$F$1:F287)</f>
        <v>USBDHEN-S</v>
      </c>
      <c r="B70" s="797" t="s">
        <v>3074</v>
      </c>
      <c r="C70" s="12" t="str" cm="1">
        <f t="array" ref="C70">_xlfn.XLOOKUP(B70, '⭐ SD-SUM-BBALL ⚾'!$G$1:G287, '⭐ SD-SUM-BBALL ⚾'!$AC$1:AC287)</f>
        <v>June 23-26</v>
      </c>
      <c r="D70" s="68"/>
      <c r="E70" s="584">
        <v>45817</v>
      </c>
      <c r="F70" s="68"/>
      <c r="G70" s="171">
        <v>5</v>
      </c>
      <c r="H70" s="68"/>
      <c r="I70" s="171">
        <v>5</v>
      </c>
      <c r="J70" s="68"/>
      <c r="K70" s="195">
        <v>45817</v>
      </c>
      <c r="L70" s="195">
        <v>45813</v>
      </c>
      <c r="M70" s="195">
        <v>45259</v>
      </c>
      <c r="N70" s="661" t="s">
        <v>179</v>
      </c>
      <c r="O70" s="195">
        <v>45822</v>
      </c>
      <c r="P70" s="195">
        <v>45822</v>
      </c>
      <c r="Q70" s="195">
        <v>45822</v>
      </c>
      <c r="R70" s="661" t="s">
        <v>179</v>
      </c>
      <c r="S70" s="195">
        <v>45826</v>
      </c>
      <c r="T70" s="195">
        <v>45813</v>
      </c>
      <c r="U70" s="195">
        <v>45823</v>
      </c>
      <c r="V70" s="661" t="s">
        <v>179</v>
      </c>
      <c r="W70" s="195">
        <v>45814</v>
      </c>
      <c r="X70" s="195">
        <v>45813</v>
      </c>
      <c r="Y70" s="195">
        <v>45842</v>
      </c>
      <c r="Z70" s="661" t="s">
        <v>179</v>
      </c>
      <c r="AA70" s="195">
        <v>45841</v>
      </c>
      <c r="AB70" s="195">
        <v>45841</v>
      </c>
      <c r="AC70" s="195">
        <v>45841</v>
      </c>
      <c r="AD70" s="42" t="s">
        <v>179</v>
      </c>
      <c r="AH70" s="42" t="s">
        <v>179</v>
      </c>
      <c r="AL70" s="42" t="s">
        <v>179</v>
      </c>
      <c r="AP70" s="42" t="s">
        <v>179</v>
      </c>
    </row>
    <row r="71" spans="1:45">
      <c r="A71" s="12" t="str" cm="1">
        <f t="array" ref="A71">_xlfn.XLOOKUP(B71, '⭐ SD-SUM-BBALL ⚾'!$G$1:G288, '⭐ SD-SUM-BBALL ⚾'!$F$1:F288)</f>
        <v>USBDZLIV1-S</v>
      </c>
      <c r="B71" s="798" t="s">
        <v>3294</v>
      </c>
      <c r="C71" s="12" t="str" cm="1">
        <f t="array" ref="C71">_xlfn.XLOOKUP(B71, '⭐ SD-SUM-BBALL ⚾'!$G$1:G288, '⭐ SD-SUM-BBALL ⚾'!$AC$1:AC288)</f>
        <v>June 23-26</v>
      </c>
      <c r="D71" s="68"/>
      <c r="E71" s="584">
        <v>45817</v>
      </c>
      <c r="F71" s="68"/>
      <c r="G71" s="171">
        <v>4</v>
      </c>
      <c r="H71" s="68"/>
      <c r="I71" s="171">
        <v>4</v>
      </c>
      <c r="J71" s="68"/>
      <c r="K71" s="195">
        <v>45831</v>
      </c>
      <c r="L71" s="195">
        <v>45830</v>
      </c>
      <c r="M71" s="195">
        <v>45830</v>
      </c>
      <c r="N71" s="661" t="s">
        <v>179</v>
      </c>
      <c r="O71" s="195">
        <v>45830</v>
      </c>
      <c r="P71" s="195">
        <v>45830</v>
      </c>
      <c r="Q71" s="195">
        <v>45831</v>
      </c>
      <c r="R71" s="661" t="s">
        <v>179</v>
      </c>
      <c r="S71" s="195">
        <v>45830</v>
      </c>
      <c r="T71" s="195">
        <v>45831</v>
      </c>
      <c r="U71" s="195">
        <v>45831</v>
      </c>
      <c r="V71" s="661" t="s">
        <v>179</v>
      </c>
      <c r="W71" s="195">
        <v>45830</v>
      </c>
      <c r="X71" s="195">
        <v>45830</v>
      </c>
      <c r="Y71" s="195">
        <v>45831</v>
      </c>
      <c r="Z71" s="661" t="s">
        <v>179</v>
      </c>
      <c r="AD71" s="42" t="s">
        <v>179</v>
      </c>
      <c r="AH71" s="42" t="s">
        <v>179</v>
      </c>
      <c r="AL71" s="42" t="s">
        <v>179</v>
      </c>
      <c r="AP71" s="42" t="s">
        <v>179</v>
      </c>
    </row>
    <row r="72" spans="1:45">
      <c r="A72" s="12" t="str" cm="1">
        <f t="array" ref="A72">_xlfn.XLOOKUP(B72, '⭐ SD-SUM-BBALL ⚾'!$G$1:G290, '⭐ SD-SUM-BBALL ⚾'!$F$1:F290)</f>
        <v>USBDUSSF-S</v>
      </c>
      <c r="B72" s="798" t="s">
        <v>3306</v>
      </c>
      <c r="C72" s="12" t="str" cm="1">
        <f t="array" ref="C72">_xlfn.XLOOKUP(B72, '⭐ SD-SUM-BBALL ⚾'!$G$1:G290, '⭐ SD-SUM-BBALL ⚾'!$AC$1:AC290)</f>
        <v>June 23-26</v>
      </c>
      <c r="D72" s="68"/>
      <c r="E72" s="648">
        <v>45817</v>
      </c>
      <c r="F72" s="68"/>
      <c r="G72" s="171">
        <v>2</v>
      </c>
      <c r="H72" s="68"/>
      <c r="I72" s="171">
        <v>2</v>
      </c>
      <c r="J72" s="68"/>
      <c r="K72" s="195">
        <v>45775</v>
      </c>
      <c r="L72" s="195">
        <v>45851</v>
      </c>
      <c r="M72" s="195">
        <v>45863</v>
      </c>
      <c r="N72" s="661" t="s">
        <v>179</v>
      </c>
      <c r="O72" s="195">
        <v>45853</v>
      </c>
      <c r="P72" s="195">
        <v>45853</v>
      </c>
      <c r="Q72" s="195">
        <v>45853</v>
      </c>
      <c r="R72" s="661" t="s">
        <v>179</v>
      </c>
      <c r="V72" s="661" t="s">
        <v>179</v>
      </c>
      <c r="Z72" s="661" t="s">
        <v>179</v>
      </c>
      <c r="AD72" s="42" t="s">
        <v>179</v>
      </c>
      <c r="AH72" s="42" t="s">
        <v>179</v>
      </c>
      <c r="AL72" s="42" t="s">
        <v>179</v>
      </c>
      <c r="AP72" s="42" t="s">
        <v>179</v>
      </c>
    </row>
    <row r="73" spans="1:45">
      <c r="A73" s="12" t="str" cm="1">
        <f t="array" ref="A73">_xlfn.XLOOKUP(B73, '⭐ SD-SUM-BBALL ⚾'!$G$1:G291, '⭐ SD-SUM-BBALL ⚾'!$F$1:F291)</f>
        <v>USBDFBA2-S</v>
      </c>
      <c r="B73" s="750" t="s">
        <v>3018</v>
      </c>
      <c r="C73" s="12" t="str" cm="1">
        <f t="array" ref="C73">_xlfn.XLOOKUP(B73, '⭐ SD-SUM-BBALL ⚾'!$G$1:G291, '⭐ SD-SUM-BBALL ⚾'!$AC$1:AC291)</f>
        <v>June 23-26</v>
      </c>
      <c r="D73" s="68"/>
      <c r="E73" s="584">
        <v>45817</v>
      </c>
      <c r="F73" s="68"/>
      <c r="G73" s="171">
        <v>2</v>
      </c>
      <c r="H73" s="68"/>
      <c r="I73" s="171">
        <v>2</v>
      </c>
      <c r="J73" s="68"/>
      <c r="K73" s="195">
        <v>45670</v>
      </c>
      <c r="L73" s="195">
        <v>45707</v>
      </c>
      <c r="M73" s="195">
        <v>45670</v>
      </c>
      <c r="N73" s="661" t="s">
        <v>179</v>
      </c>
      <c r="O73" s="582">
        <v>45826</v>
      </c>
      <c r="P73" s="582">
        <v>45826</v>
      </c>
      <c r="Q73" s="582">
        <v>45826</v>
      </c>
      <c r="R73" s="661" t="s">
        <v>179</v>
      </c>
      <c r="V73" s="661" t="s">
        <v>179</v>
      </c>
      <c r="Z73" s="661" t="s">
        <v>179</v>
      </c>
      <c r="AD73" s="42" t="s">
        <v>179</v>
      </c>
      <c r="AH73" s="42" t="s">
        <v>179</v>
      </c>
      <c r="AL73" s="42" t="s">
        <v>179</v>
      </c>
      <c r="AP73" s="42" t="s">
        <v>179</v>
      </c>
    </row>
    <row r="74" spans="1:45" s="23" customFormat="1">
      <c r="A74" s="120" t="s">
        <v>3869</v>
      </c>
      <c r="B74" s="561" t="s">
        <v>4340</v>
      </c>
      <c r="C74" s="120" t="s">
        <v>2252</v>
      </c>
      <c r="D74" s="71"/>
      <c r="E74" s="559" t="s">
        <v>4341</v>
      </c>
      <c r="F74" s="71"/>
      <c r="G74" s="71" t="s">
        <v>4342</v>
      </c>
      <c r="H74" s="71"/>
      <c r="I74" s="71" t="s">
        <v>4343</v>
      </c>
      <c r="J74" s="71"/>
      <c r="K74" s="71" t="s">
        <v>4344</v>
      </c>
      <c r="L74" s="71" t="s">
        <v>4345</v>
      </c>
      <c r="M74" s="71" t="s">
        <v>4346</v>
      </c>
      <c r="N74" s="661" t="s">
        <v>179</v>
      </c>
      <c r="O74" s="71" t="s">
        <v>4347</v>
      </c>
      <c r="P74" s="71" t="s">
        <v>4348</v>
      </c>
      <c r="Q74" s="71" t="s">
        <v>4349</v>
      </c>
      <c r="R74" s="661" t="s">
        <v>179</v>
      </c>
      <c r="S74" s="71" t="s">
        <v>4347</v>
      </c>
      <c r="T74" s="71" t="s">
        <v>4348</v>
      </c>
      <c r="U74" s="71" t="s">
        <v>4349</v>
      </c>
      <c r="V74" s="661"/>
      <c r="W74" s="71" t="s">
        <v>4347</v>
      </c>
      <c r="X74" s="71" t="s">
        <v>4348</v>
      </c>
      <c r="Y74" s="71" t="s">
        <v>4349</v>
      </c>
      <c r="Z74" s="661"/>
      <c r="AA74" s="71" t="s">
        <v>4347</v>
      </c>
      <c r="AB74" s="71" t="s">
        <v>4348</v>
      </c>
      <c r="AC74" s="71" t="s">
        <v>4349</v>
      </c>
      <c r="AD74" s="42"/>
      <c r="AE74" s="71" t="s">
        <v>4347</v>
      </c>
      <c r="AF74" s="71" t="s">
        <v>4348</v>
      </c>
      <c r="AG74" s="71" t="s">
        <v>4349</v>
      </c>
      <c r="AH74" s="42"/>
      <c r="AI74" s="71" t="s">
        <v>4347</v>
      </c>
      <c r="AJ74" s="71" t="s">
        <v>4348</v>
      </c>
      <c r="AK74" s="71" t="s">
        <v>4349</v>
      </c>
      <c r="AL74" s="42" t="s">
        <v>179</v>
      </c>
      <c r="AM74" s="71" t="s">
        <v>4347</v>
      </c>
      <c r="AN74" s="71" t="s">
        <v>4348</v>
      </c>
      <c r="AO74" s="71" t="s">
        <v>4349</v>
      </c>
      <c r="AP74" s="42" t="s">
        <v>179</v>
      </c>
      <c r="AQ74" s="42"/>
      <c r="AR74" s="42"/>
      <c r="AS74" s="42"/>
    </row>
    <row r="75" spans="1:45">
      <c r="A75" s="12" t="str" cm="1">
        <f t="array" ref="A75">_xlfn.XLOOKUP(B75, '⭐ SD-SUM-BBALL ⚾'!$G$1:G292, '⭐ SD-SUM-BBALL ⚾'!$F$1:F292)</f>
        <v>USBDECN-S</v>
      </c>
      <c r="B75" s="750" t="s">
        <v>2768</v>
      </c>
      <c r="C75" s="12" t="str" cm="1">
        <f t="array" ref="C75">_xlfn.XLOOKUP(B75, '⭐ SD-SUM-BBALL ⚾'!$G$1:G292, '⭐ SD-SUM-BBALL ⚾'!$AC$1:AC292)</f>
        <v>June 30-July 3</v>
      </c>
      <c r="D75" s="68"/>
      <c r="E75" s="648">
        <v>45824</v>
      </c>
      <c r="F75" s="68"/>
      <c r="G75" s="10">
        <v>5</v>
      </c>
      <c r="H75" s="68"/>
      <c r="I75" s="5">
        <v>5</v>
      </c>
      <c r="J75" s="68"/>
      <c r="K75" s="5"/>
      <c r="L75" s="5"/>
      <c r="M75" s="5"/>
      <c r="N75" s="661" t="s">
        <v>179</v>
      </c>
      <c r="O75" s="195">
        <v>45838</v>
      </c>
      <c r="P75" s="195">
        <v>45837</v>
      </c>
      <c r="Q75" s="195">
        <v>45838</v>
      </c>
      <c r="R75" s="661" t="s">
        <v>179</v>
      </c>
      <c r="S75" s="195">
        <v>45836</v>
      </c>
      <c r="T75" s="195">
        <v>45834</v>
      </c>
      <c r="U75" s="195">
        <v>45838</v>
      </c>
      <c r="V75" s="661" t="s">
        <v>179</v>
      </c>
      <c r="W75" s="195">
        <v>45837</v>
      </c>
      <c r="X75" s="195">
        <v>45837</v>
      </c>
      <c r="Y75" s="195">
        <v>45837</v>
      </c>
      <c r="Z75" s="661" t="s">
        <v>179</v>
      </c>
      <c r="AA75" s="195">
        <v>45838</v>
      </c>
      <c r="AB75" s="195">
        <v>45838</v>
      </c>
      <c r="AC75" s="195">
        <v>45838</v>
      </c>
      <c r="AD75" s="42" t="s">
        <v>179</v>
      </c>
      <c r="AH75" s="42" t="s">
        <v>179</v>
      </c>
      <c r="AL75" s="42" t="s">
        <v>179</v>
      </c>
      <c r="AP75" s="42" t="s">
        <v>179</v>
      </c>
    </row>
    <row r="76" spans="1:45">
      <c r="A76" s="12" t="str" cm="1">
        <f t="array" ref="A76">_xlfn.XLOOKUP(B76, '⭐ SD-SUM-BBALL ⚾'!$G$1:G293, '⭐ SD-SUM-BBALL ⚾'!$F$1:F293)</f>
        <v>USBDROS-S</v>
      </c>
      <c r="B76" s="750" t="s">
        <v>2848</v>
      </c>
      <c r="C76" s="12" t="str" cm="1">
        <f t="array" ref="C76">_xlfn.XLOOKUP(B76, '⭐ SD-SUM-BBALL ⚾'!$G$1:G293, '⭐ SD-SUM-BBALL ⚾'!$AC$1:AC293)</f>
        <v>June 30-July 3</v>
      </c>
      <c r="D76" s="68"/>
      <c r="E76" s="653">
        <v>45824</v>
      </c>
      <c r="F76" s="68"/>
      <c r="G76" s="10">
        <v>3</v>
      </c>
      <c r="H76" s="68"/>
      <c r="I76" s="5">
        <v>3</v>
      </c>
      <c r="J76" s="68"/>
      <c r="K76" s="195">
        <v>45841</v>
      </c>
      <c r="L76" s="195">
        <v>45841</v>
      </c>
      <c r="M76" s="5"/>
      <c r="N76" s="661" t="s">
        <v>179</v>
      </c>
      <c r="O76" s="195">
        <v>45841</v>
      </c>
      <c r="P76" s="195">
        <v>45841</v>
      </c>
      <c r="Q76" s="195">
        <v>45841</v>
      </c>
      <c r="R76" s="661" t="s">
        <v>179</v>
      </c>
      <c r="S76" s="195">
        <v>45854</v>
      </c>
      <c r="T76" s="195">
        <v>45854</v>
      </c>
      <c r="U76" s="195">
        <v>45854</v>
      </c>
      <c r="V76" s="661" t="s">
        <v>179</v>
      </c>
      <c r="Z76" s="661" t="s">
        <v>179</v>
      </c>
      <c r="AD76" s="42" t="s">
        <v>179</v>
      </c>
      <c r="AH76" s="42" t="s">
        <v>179</v>
      </c>
      <c r="AL76" s="42" t="s">
        <v>179</v>
      </c>
      <c r="AP76" s="42" t="s">
        <v>179</v>
      </c>
    </row>
    <row r="77" spans="1:45">
      <c r="A77" s="12" t="str" cm="1">
        <f t="array" ref="A77">_xlfn.XLOOKUP(B77, '⭐ SD-SUM-BBALL ⚾'!$G$1:G294, '⭐ SD-SUM-BBALL ⚾'!$F$1:F294)</f>
        <v>USBDBTW-S</v>
      </c>
      <c r="B77" s="750" t="s">
        <v>361</v>
      </c>
      <c r="C77" s="12" t="str" cm="1">
        <f t="array" ref="C77">_xlfn.XLOOKUP(B77, '⭐ SD-SUM-BBALL ⚾'!$G$1:G294, '⭐ SD-SUM-BBALL ⚾'!$AC$1:AC294)</f>
        <v>June 30-July 3</v>
      </c>
      <c r="D77" s="68"/>
      <c r="E77" s="648">
        <v>45824</v>
      </c>
      <c r="F77" s="68"/>
      <c r="G77" s="171">
        <v>4</v>
      </c>
      <c r="H77" s="68"/>
      <c r="I77" s="171">
        <v>4</v>
      </c>
      <c r="J77" s="68"/>
      <c r="K77" s="195">
        <v>45810</v>
      </c>
      <c r="L77" s="195">
        <v>45800</v>
      </c>
      <c r="M77" s="195">
        <v>45800</v>
      </c>
      <c r="N77" s="661" t="s">
        <v>179</v>
      </c>
      <c r="O77" s="195">
        <v>45845</v>
      </c>
      <c r="P77" s="195">
        <v>45845</v>
      </c>
      <c r="Q77" s="195">
        <v>45845</v>
      </c>
      <c r="R77" s="661" t="s">
        <v>179</v>
      </c>
      <c r="S77" s="195">
        <v>45845</v>
      </c>
      <c r="T77" s="195">
        <v>45845</v>
      </c>
      <c r="U77" s="195">
        <v>45845</v>
      </c>
      <c r="V77" s="661" t="s">
        <v>179</v>
      </c>
      <c r="W77" s="195">
        <v>45846</v>
      </c>
      <c r="X77" s="195">
        <v>45845</v>
      </c>
      <c r="Y77" s="195">
        <v>45845</v>
      </c>
      <c r="Z77" s="661" t="s">
        <v>179</v>
      </c>
      <c r="AD77" s="42" t="s">
        <v>179</v>
      </c>
      <c r="AH77" s="42" t="s">
        <v>179</v>
      </c>
      <c r="AL77" s="42" t="s">
        <v>179</v>
      </c>
      <c r="AP77" s="42" t="s">
        <v>179</v>
      </c>
    </row>
    <row r="78" spans="1:45">
      <c r="A78" s="12" t="str" cm="1">
        <f t="array" ref="A78">_xlfn.XLOOKUP(B78, '⭐ SD-SUM-BBALL ⚾'!$G$1:G295, '⭐ SD-SUM-BBALL ⚾'!$F$1:F295)</f>
        <v>USBDPKS-S</v>
      </c>
      <c r="B78" s="750" t="s">
        <v>2881</v>
      </c>
      <c r="C78" s="12" t="str" cm="1">
        <f t="array" ref="C78">_xlfn.XLOOKUP(B78, '⭐ SD-SUM-BBALL ⚾'!$G$1:G295, '⭐ SD-SUM-BBALL ⚾'!$AC$1:AC295)</f>
        <v>June 30-July 3</v>
      </c>
      <c r="D78" s="68"/>
      <c r="E78" s="648">
        <v>45824</v>
      </c>
      <c r="F78" s="68"/>
      <c r="G78" s="10">
        <v>3</v>
      </c>
      <c r="H78" s="68"/>
      <c r="I78" s="627">
        <v>3</v>
      </c>
      <c r="J78" s="68"/>
      <c r="K78" s="195">
        <v>45682</v>
      </c>
      <c r="L78" s="5"/>
      <c r="M78" s="5" t="s">
        <v>4355</v>
      </c>
      <c r="N78" s="661" t="s">
        <v>179</v>
      </c>
      <c r="O78" s="195">
        <v>45805</v>
      </c>
      <c r="P78" s="195">
        <v>45800</v>
      </c>
      <c r="Q78" s="195">
        <v>45800</v>
      </c>
      <c r="R78" s="661" t="s">
        <v>179</v>
      </c>
      <c r="S78" s="195">
        <v>45673</v>
      </c>
      <c r="T78" s="195">
        <v>45663</v>
      </c>
      <c r="U78" s="195">
        <v>45673</v>
      </c>
      <c r="V78" s="661" t="s">
        <v>179</v>
      </c>
      <c r="Z78" s="661" t="s">
        <v>179</v>
      </c>
      <c r="AD78" s="42" t="s">
        <v>179</v>
      </c>
      <c r="AH78" s="42" t="s">
        <v>179</v>
      </c>
      <c r="AL78" s="42" t="s">
        <v>179</v>
      </c>
      <c r="AP78" s="42" t="s">
        <v>179</v>
      </c>
    </row>
    <row r="79" spans="1:45">
      <c r="A79" s="12" t="str" cm="1">
        <f t="array" ref="A79">_xlfn.XLOOKUP(B79, '⭐ SD-SUM-BBALL ⚾'!$G$1:G296, '⭐ SD-SUM-BBALL ⚾'!$F$1:F296)</f>
        <v>USBDANP1-S</v>
      </c>
      <c r="B79" s="750" t="s">
        <v>2688</v>
      </c>
      <c r="C79" s="12" t="str" cm="1">
        <f t="array" ref="C79">_xlfn.XLOOKUP(B79, '⭐ SD-SUM-BBALL ⚾'!$G$1:G296, '⭐ SD-SUM-BBALL ⚾'!$AC$1:AC296)</f>
        <v>June 30-July 3</v>
      </c>
      <c r="D79" s="68"/>
      <c r="E79" s="584">
        <v>45824</v>
      </c>
      <c r="F79" s="68"/>
      <c r="G79" s="171">
        <v>3</v>
      </c>
      <c r="H79" s="68"/>
      <c r="I79" s="171">
        <v>3</v>
      </c>
      <c r="J79" s="68"/>
      <c r="K79" s="195">
        <v>45691</v>
      </c>
      <c r="L79" s="195">
        <v>45705</v>
      </c>
      <c r="M79" s="195">
        <v>45636</v>
      </c>
      <c r="N79" s="661" t="s">
        <v>179</v>
      </c>
      <c r="O79" s="195">
        <v>45705</v>
      </c>
      <c r="P79" s="195">
        <v>45705</v>
      </c>
      <c r="Q79" s="195">
        <v>45705</v>
      </c>
      <c r="R79" s="661" t="s">
        <v>179</v>
      </c>
      <c r="S79" s="195">
        <v>45699</v>
      </c>
      <c r="T79" s="195">
        <v>45698</v>
      </c>
      <c r="U79" s="195">
        <v>45700</v>
      </c>
      <c r="V79" s="661" t="s">
        <v>179</v>
      </c>
      <c r="Z79" s="661" t="s">
        <v>179</v>
      </c>
      <c r="AD79" s="42" t="s">
        <v>179</v>
      </c>
      <c r="AH79" s="42" t="s">
        <v>179</v>
      </c>
      <c r="AL79" s="42" t="s">
        <v>179</v>
      </c>
      <c r="AP79" s="42" t="s">
        <v>179</v>
      </c>
    </row>
    <row r="80" spans="1:45">
      <c r="A80" s="12" t="str" cm="1">
        <f t="array" ref="A80">_xlfn.XLOOKUP(B80, '⭐ SD-SUM-BBALL ⚾'!$G$1:G297, '⭐ SD-SUM-BBALL ⚾'!$F$1:F297)</f>
        <v>USBDZMUN-S</v>
      </c>
      <c r="B80" s="798" t="s">
        <v>3317</v>
      </c>
      <c r="C80" s="12" t="str" cm="1">
        <f t="array" ref="C80">_xlfn.XLOOKUP(B80, '⭐ SD-SUM-BBALL ⚾'!$G$1:G297, '⭐ SD-SUM-BBALL ⚾'!$AC$1:AC297)</f>
        <v>June 30-July 3</v>
      </c>
      <c r="D80" s="68"/>
      <c r="E80" s="584">
        <v>45824</v>
      </c>
      <c r="F80" s="68"/>
      <c r="G80" s="171">
        <v>2</v>
      </c>
      <c r="H80" s="68"/>
      <c r="I80" s="171">
        <v>2</v>
      </c>
      <c r="J80" s="68"/>
      <c r="K80" s="195">
        <v>45832</v>
      </c>
      <c r="L80" s="195">
        <v>45832</v>
      </c>
      <c r="M80" s="195">
        <v>45832</v>
      </c>
      <c r="N80" s="661" t="s">
        <v>179</v>
      </c>
      <c r="O80" s="171" t="s">
        <v>4350</v>
      </c>
      <c r="P80" s="195">
        <v>45837</v>
      </c>
      <c r="Q80" s="195">
        <v>45837</v>
      </c>
      <c r="R80" s="661" t="s">
        <v>179</v>
      </c>
      <c r="V80" s="661" t="s">
        <v>179</v>
      </c>
      <c r="Z80" s="661" t="s">
        <v>179</v>
      </c>
      <c r="AD80" s="42" t="s">
        <v>179</v>
      </c>
      <c r="AH80" s="42" t="s">
        <v>179</v>
      </c>
      <c r="AL80" s="42" t="s">
        <v>179</v>
      </c>
      <c r="AP80" s="42" t="s">
        <v>179</v>
      </c>
    </row>
    <row r="81" spans="1:49">
      <c r="A81" s="12" t="str" cm="1">
        <f t="array" ref="A81">_xlfn.XLOOKUP(B81, '⭐ SD-SUM-BBALL ⚾'!$G$1:G298, '⭐ SD-SUM-BBALL ⚾'!$F$1:F298)</f>
        <v>USBDZWEST-S</v>
      </c>
      <c r="B81" s="798" t="s">
        <v>3328</v>
      </c>
      <c r="C81" s="12" t="str" cm="1">
        <f t="array" ref="C81">_xlfn.XLOOKUP(B81, '⭐ SD-SUM-BBALL ⚾'!$G$1:G298, '⭐ SD-SUM-BBALL ⚾'!$AC$1:AC298)</f>
        <v>June 30-July 3</v>
      </c>
      <c r="D81" s="68"/>
      <c r="E81" s="648">
        <v>45824</v>
      </c>
      <c r="F81" s="68"/>
      <c r="G81" s="10">
        <v>4</v>
      </c>
      <c r="H81" s="68"/>
      <c r="I81" s="5">
        <v>4</v>
      </c>
      <c r="J81" s="68"/>
      <c r="K81" s="195">
        <v>45834</v>
      </c>
      <c r="L81" s="195">
        <v>45834</v>
      </c>
      <c r="M81" s="195">
        <v>45834</v>
      </c>
      <c r="N81" s="661" t="s">
        <v>179</v>
      </c>
      <c r="O81" s="195">
        <v>45837</v>
      </c>
      <c r="P81" s="195">
        <v>45835</v>
      </c>
      <c r="Q81" s="5" t="s">
        <v>4352</v>
      </c>
      <c r="R81" s="661" t="s">
        <v>179</v>
      </c>
      <c r="S81" s="195">
        <v>45833</v>
      </c>
      <c r="T81" s="195">
        <v>45834</v>
      </c>
      <c r="U81" s="195">
        <v>45837</v>
      </c>
      <c r="V81" s="661" t="s">
        <v>179</v>
      </c>
      <c r="W81" s="195">
        <v>45835</v>
      </c>
      <c r="X81" s="195">
        <v>45837</v>
      </c>
      <c r="Y81" s="195">
        <v>45837</v>
      </c>
      <c r="Z81" s="661" t="s">
        <v>179</v>
      </c>
      <c r="AD81" s="42" t="s">
        <v>179</v>
      </c>
      <c r="AH81" s="42" t="s">
        <v>179</v>
      </c>
      <c r="AL81" s="42" t="s">
        <v>179</v>
      </c>
      <c r="AP81" s="42" t="s">
        <v>179</v>
      </c>
    </row>
    <row r="82" spans="1:49" s="23" customFormat="1">
      <c r="A82" s="120" t="s">
        <v>3869</v>
      </c>
      <c r="B82" s="561" t="s">
        <v>4340</v>
      </c>
      <c r="C82" s="120" t="s">
        <v>2252</v>
      </c>
      <c r="D82" s="71"/>
      <c r="E82" s="559" t="s">
        <v>4341</v>
      </c>
      <c r="F82" s="71"/>
      <c r="G82" s="71" t="s">
        <v>4342</v>
      </c>
      <c r="H82" s="71"/>
      <c r="I82" s="71" t="s">
        <v>4343</v>
      </c>
      <c r="J82" s="71"/>
      <c r="K82" s="71" t="s">
        <v>4344</v>
      </c>
      <c r="L82" s="71" t="s">
        <v>4345</v>
      </c>
      <c r="M82" s="71" t="s">
        <v>4346</v>
      </c>
      <c r="N82" s="661" t="s">
        <v>179</v>
      </c>
      <c r="O82" s="71" t="s">
        <v>4347</v>
      </c>
      <c r="P82" s="71" t="s">
        <v>4348</v>
      </c>
      <c r="Q82" s="71" t="s">
        <v>4349</v>
      </c>
      <c r="R82" s="661" t="s">
        <v>179</v>
      </c>
      <c r="S82" s="71" t="s">
        <v>4347</v>
      </c>
      <c r="T82" s="71" t="s">
        <v>4348</v>
      </c>
      <c r="U82" s="71" t="s">
        <v>4349</v>
      </c>
      <c r="V82" s="661"/>
      <c r="W82" s="71" t="s">
        <v>4347</v>
      </c>
      <c r="X82" s="71" t="s">
        <v>4348</v>
      </c>
      <c r="Y82" s="71" t="s">
        <v>4349</v>
      </c>
      <c r="Z82" s="661"/>
      <c r="AA82" s="71" t="s">
        <v>4347</v>
      </c>
      <c r="AB82" s="71" t="s">
        <v>4348</v>
      </c>
      <c r="AC82" s="71" t="s">
        <v>4349</v>
      </c>
      <c r="AD82" s="42"/>
      <c r="AE82" s="71" t="s">
        <v>4347</v>
      </c>
      <c r="AF82" s="71" t="s">
        <v>4348</v>
      </c>
      <c r="AG82" s="71" t="s">
        <v>4349</v>
      </c>
      <c r="AH82" s="42"/>
      <c r="AI82" s="71" t="s">
        <v>4347</v>
      </c>
      <c r="AJ82" s="71" t="s">
        <v>4348</v>
      </c>
      <c r="AK82" s="71" t="s">
        <v>4349</v>
      </c>
      <c r="AL82" s="42" t="s">
        <v>179</v>
      </c>
      <c r="AM82" s="71" t="s">
        <v>4347</v>
      </c>
      <c r="AN82" s="71" t="s">
        <v>4348</v>
      </c>
      <c r="AO82" s="71" t="s">
        <v>4349</v>
      </c>
      <c r="AP82" s="42" t="s">
        <v>179</v>
      </c>
      <c r="AQ82" s="42"/>
      <c r="AR82" s="42"/>
      <c r="AS82" s="42"/>
    </row>
    <row r="83" spans="1:49">
      <c r="A83" s="12" t="str" cm="1">
        <f t="array" ref="A83">_xlfn.XLOOKUP(B83, '⭐ SD-SUM-BBALL ⚾'!$G$1:G299, '⭐ SD-SUM-BBALL ⚾'!$F$1:F299)</f>
        <v>USBDBMC-S</v>
      </c>
      <c r="B83" s="750" t="s">
        <v>2742</v>
      </c>
      <c r="C83" s="12" t="str" cm="1">
        <f t="array" ref="C83">_xlfn.XLOOKUP(B83, '⭐ SD-SUM-BBALL ⚾'!$G$1:G299, '⭐ SD-SUM-BBALL ⚾'!$AC$1:AC299)</f>
        <v>July 7-10</v>
      </c>
      <c r="D83" s="68"/>
      <c r="E83" s="584">
        <v>45831</v>
      </c>
      <c r="F83" s="68"/>
      <c r="G83" s="171">
        <v>4</v>
      </c>
      <c r="H83" s="68"/>
      <c r="I83" s="171">
        <v>4</v>
      </c>
      <c r="J83" s="68"/>
      <c r="K83" s="195">
        <v>45793</v>
      </c>
      <c r="L83" s="195">
        <v>45824</v>
      </c>
      <c r="M83" s="195">
        <v>45257</v>
      </c>
      <c r="N83" s="661" t="s">
        <v>179</v>
      </c>
      <c r="O83" s="195">
        <v>45845</v>
      </c>
      <c r="P83" s="195">
        <v>45844</v>
      </c>
      <c r="Q83" s="195">
        <v>45844</v>
      </c>
      <c r="R83" s="661" t="s">
        <v>179</v>
      </c>
      <c r="S83" s="195">
        <v>45844</v>
      </c>
      <c r="T83" s="195">
        <v>45844</v>
      </c>
      <c r="U83" s="195">
        <v>45844</v>
      </c>
      <c r="V83" s="661" t="s">
        <v>179</v>
      </c>
      <c r="W83" s="195">
        <v>45845</v>
      </c>
      <c r="X83" s="195">
        <v>45844</v>
      </c>
      <c r="Y83" s="195">
        <v>45844</v>
      </c>
      <c r="Z83" s="661" t="s">
        <v>179</v>
      </c>
      <c r="AD83" s="42" t="s">
        <v>179</v>
      </c>
      <c r="AH83" s="42" t="s">
        <v>179</v>
      </c>
      <c r="AL83" s="42" t="s">
        <v>179</v>
      </c>
      <c r="AP83" s="42" t="s">
        <v>179</v>
      </c>
    </row>
    <row r="84" spans="1:49">
      <c r="A84" s="12" t="str" cm="1">
        <f t="array" ref="A84">_xlfn.XLOOKUP(B84, '⭐ SD-SUM-BBALL ⚾'!$G$1:G300, '⭐ SD-SUM-BBALL ⚾'!$F$1:F300)</f>
        <v>USBDFLC1-S</v>
      </c>
      <c r="B84" s="750" t="s">
        <v>2777</v>
      </c>
      <c r="C84" s="12" t="str" cm="1">
        <f t="array" ref="C84">_xlfn.XLOOKUP(B84, '⭐ SD-SUM-BBALL ⚾'!$G$1:G300, '⭐ SD-SUM-BBALL ⚾'!$AC$1:AC300)</f>
        <v>July 7-10</v>
      </c>
      <c r="D84" s="68"/>
      <c r="E84" s="648">
        <v>45831</v>
      </c>
      <c r="F84" s="68"/>
      <c r="G84" s="171">
        <v>2</v>
      </c>
      <c r="H84" s="68"/>
      <c r="I84" s="171">
        <v>2</v>
      </c>
      <c r="J84" s="68"/>
      <c r="K84" s="195">
        <v>45845</v>
      </c>
      <c r="L84" s="195">
        <v>45845</v>
      </c>
      <c r="M84" s="582">
        <v>45301</v>
      </c>
      <c r="N84" s="661" t="s">
        <v>179</v>
      </c>
      <c r="O84" s="195">
        <v>45845</v>
      </c>
      <c r="P84" s="195">
        <v>45845</v>
      </c>
      <c r="Q84" s="195">
        <v>45847</v>
      </c>
      <c r="R84" s="661" t="s">
        <v>179</v>
      </c>
      <c r="V84" s="661" t="s">
        <v>179</v>
      </c>
      <c r="Z84" s="661" t="s">
        <v>179</v>
      </c>
      <c r="AD84" s="42" t="s">
        <v>179</v>
      </c>
      <c r="AH84" s="42" t="s">
        <v>179</v>
      </c>
      <c r="AL84" s="42" t="s">
        <v>179</v>
      </c>
      <c r="AP84" s="42" t="s">
        <v>179</v>
      </c>
    </row>
    <row r="85" spans="1:49">
      <c r="A85" s="12" t="str" cm="1">
        <f t="array" ref="A85">_xlfn.XLOOKUP(B85, '⭐ SD-SUM-BBALL ⚾'!$G$1:G301, '⭐ SD-SUM-BBALL ⚾'!$F$1:F301)</f>
        <v>USBDGCC-S</v>
      </c>
      <c r="B85" s="750" t="s">
        <v>1035</v>
      </c>
      <c r="C85" s="12" t="str" cm="1">
        <f t="array" ref="C85">_xlfn.XLOOKUP(B85, '⭐ SD-SUM-BBALL ⚾'!$G$1:G301, '⭐ SD-SUM-BBALL ⚾'!$AC$1:AC301)</f>
        <v>July 7-10</v>
      </c>
      <c r="D85" s="68"/>
      <c r="E85" s="653">
        <v>45831</v>
      </c>
      <c r="F85" s="68"/>
      <c r="G85" s="10">
        <v>4</v>
      </c>
      <c r="H85" s="68"/>
      <c r="I85" s="5">
        <v>4</v>
      </c>
      <c r="J85" s="68"/>
      <c r="K85" s="195">
        <v>45686</v>
      </c>
      <c r="L85" s="195">
        <v>45716</v>
      </c>
      <c r="M85" s="195">
        <v>45334</v>
      </c>
      <c r="N85" s="661" t="s">
        <v>179</v>
      </c>
      <c r="O85" s="5"/>
      <c r="P85" s="5"/>
      <c r="Q85" s="195">
        <v>45345</v>
      </c>
      <c r="R85" s="661" t="s">
        <v>179</v>
      </c>
      <c r="S85" s="5"/>
      <c r="T85" s="5"/>
      <c r="U85" s="195">
        <v>45345</v>
      </c>
      <c r="V85" s="661" t="s">
        <v>179</v>
      </c>
      <c r="W85" s="5"/>
      <c r="X85" s="5"/>
      <c r="Y85" s="195">
        <v>45345</v>
      </c>
      <c r="Z85" s="661" t="s">
        <v>179</v>
      </c>
      <c r="AA85" s="5"/>
      <c r="AB85" s="5"/>
      <c r="AC85" s="195">
        <v>45345</v>
      </c>
      <c r="AD85" s="42" t="s">
        <v>179</v>
      </c>
      <c r="AH85" s="42" t="s">
        <v>179</v>
      </c>
      <c r="AL85" s="42" t="s">
        <v>179</v>
      </c>
      <c r="AP85" s="42" t="s">
        <v>179</v>
      </c>
    </row>
    <row r="86" spans="1:49">
      <c r="A86" s="12" t="str" cm="1">
        <f t="array" ref="A86">_xlfn.XLOOKUP(B86, '⭐ SD-SUM-BBALL ⚾'!$G$1:G302, '⭐ SD-SUM-BBALL ⚾'!$F$1:F302)</f>
        <v>USBDGCU-S</v>
      </c>
      <c r="B86" s="750" t="s">
        <v>219</v>
      </c>
      <c r="C86" s="12" t="str" cm="1">
        <f t="array" ref="C86">_xlfn.XLOOKUP(B86, '⭐ SD-SUM-BBALL ⚾'!$G$1:G302, '⭐ SD-SUM-BBALL ⚾'!$AC$1:AC302)</f>
        <v>July 7-10</v>
      </c>
      <c r="D86" s="68"/>
      <c r="E86" s="584">
        <v>45831</v>
      </c>
      <c r="F86" s="68"/>
      <c r="G86" s="171">
        <v>3</v>
      </c>
      <c r="H86" s="68"/>
      <c r="I86" s="171">
        <v>3</v>
      </c>
      <c r="J86" s="68"/>
      <c r="K86" s="195">
        <v>45663</v>
      </c>
      <c r="L86" s="195">
        <v>45797</v>
      </c>
      <c r="M86" s="195">
        <v>45663</v>
      </c>
      <c r="N86" s="661" t="s">
        <v>179</v>
      </c>
      <c r="O86" s="195">
        <v>45834</v>
      </c>
      <c r="P86" s="195">
        <v>45834</v>
      </c>
      <c r="Q86" s="195">
        <v>45834</v>
      </c>
      <c r="R86" s="661" t="s">
        <v>179</v>
      </c>
      <c r="S86" s="195">
        <v>45840</v>
      </c>
      <c r="T86" s="195">
        <v>45840</v>
      </c>
      <c r="U86" s="195">
        <v>45840</v>
      </c>
      <c r="V86" s="661" t="s">
        <v>179</v>
      </c>
      <c r="Z86" s="661" t="s">
        <v>179</v>
      </c>
      <c r="AD86" s="42" t="s">
        <v>179</v>
      </c>
      <c r="AH86" s="42" t="s">
        <v>179</v>
      </c>
      <c r="AL86" s="42" t="s">
        <v>179</v>
      </c>
      <c r="AP86" s="42" t="s">
        <v>179</v>
      </c>
    </row>
    <row r="87" spans="1:49">
      <c r="A87" s="12" t="str" cm="1">
        <f t="array" ref="A87">_xlfn.XLOOKUP(B87, '⭐ SD-SUM-BBALL ⚾'!$G$1:G303, '⭐ SD-SUM-BBALL ⚾'!$F$1:F303)</f>
        <v>USBDGCH-S</v>
      </c>
      <c r="B87" s="750" t="s">
        <v>2801</v>
      </c>
      <c r="C87" s="12" t="str" cm="1">
        <f t="array" ref="C87">_xlfn.XLOOKUP(B87, '⭐ SD-SUM-BBALL ⚾'!$G$1:G303, '⭐ SD-SUM-BBALL ⚾'!$AC$1:AC303)</f>
        <v>July 7-10</v>
      </c>
      <c r="D87" s="68"/>
      <c r="E87" s="584">
        <v>45831</v>
      </c>
      <c r="F87" s="68"/>
      <c r="G87" s="171">
        <v>2</v>
      </c>
      <c r="H87" s="68"/>
      <c r="I87" s="171">
        <v>2</v>
      </c>
      <c r="J87" s="68"/>
      <c r="K87" s="195">
        <v>45670</v>
      </c>
      <c r="L87" s="195">
        <v>45713</v>
      </c>
      <c r="M87" s="195">
        <v>45670</v>
      </c>
      <c r="N87" s="661" t="s">
        <v>179</v>
      </c>
      <c r="O87" s="195">
        <v>45680</v>
      </c>
      <c r="P87" s="195">
        <v>45679</v>
      </c>
      <c r="Q87" s="195">
        <v>45679</v>
      </c>
      <c r="R87" s="661" t="s">
        <v>179</v>
      </c>
      <c r="V87" s="661" t="s">
        <v>179</v>
      </c>
      <c r="Z87" s="661" t="s">
        <v>179</v>
      </c>
      <c r="AD87" s="42" t="s">
        <v>179</v>
      </c>
      <c r="AH87" s="42" t="s">
        <v>179</v>
      </c>
      <c r="AL87" s="42" t="s">
        <v>179</v>
      </c>
      <c r="AP87" s="42" t="s">
        <v>179</v>
      </c>
    </row>
    <row r="88" spans="1:49">
      <c r="A88" s="12" t="str" cm="1">
        <f t="array" ref="A88">_xlfn.XLOOKUP(B88, '⭐ SD-SUM-BBALL ⚾'!$G$1:G304, '⭐ SD-SUM-BBALL ⚾'!$F$1:F304)</f>
        <v>USBDMER-S</v>
      </c>
      <c r="B88" s="750" t="s">
        <v>3057</v>
      </c>
      <c r="C88" s="12" t="str" cm="1">
        <f t="array" ref="C88">_xlfn.XLOOKUP(B88, '⭐ SD-SUM-BBALL ⚾'!$G$1:G304, '⭐ SD-SUM-BBALL ⚾'!$AC$1:AC304)</f>
        <v>July 7-10</v>
      </c>
      <c r="D88" s="68"/>
      <c r="E88" s="584">
        <v>45831</v>
      </c>
      <c r="F88" s="68"/>
      <c r="G88" s="171">
        <v>2</v>
      </c>
      <c r="H88" s="68"/>
      <c r="I88" s="171">
        <v>2</v>
      </c>
      <c r="J88" s="68"/>
      <c r="K88" s="195">
        <v>45617</v>
      </c>
      <c r="L88" s="195">
        <v>45692</v>
      </c>
      <c r="M88" s="195">
        <v>45638</v>
      </c>
      <c r="N88" s="661" t="s">
        <v>179</v>
      </c>
      <c r="O88" s="195">
        <v>45663</v>
      </c>
      <c r="P88" s="195">
        <v>45663</v>
      </c>
      <c r="Q88" s="195">
        <v>45275</v>
      </c>
      <c r="R88" s="661" t="s">
        <v>179</v>
      </c>
      <c r="V88" s="661" t="s">
        <v>179</v>
      </c>
      <c r="Z88" s="661" t="s">
        <v>179</v>
      </c>
      <c r="AD88" s="42" t="s">
        <v>179</v>
      </c>
      <c r="AH88" s="42" t="s">
        <v>179</v>
      </c>
      <c r="AL88" s="42" t="s">
        <v>179</v>
      </c>
      <c r="AP88" s="42" t="s">
        <v>179</v>
      </c>
    </row>
    <row r="89" spans="1:49">
      <c r="A89" s="12" t="str" cm="1">
        <f t="array" ref="A89">_xlfn.XLOOKUP(B89, '⭐ SD-SUM-BBALL ⚾'!$G$1:G305, '⭐ SD-SUM-BBALL ⚾'!$F$1:F305)</f>
        <v>USBDMBC2-S</v>
      </c>
      <c r="B89" s="750" t="s">
        <v>2871</v>
      </c>
      <c r="C89" s="12" t="str" cm="1">
        <f t="array" ref="C89">_xlfn.XLOOKUP(B89, '⭐ SD-SUM-BBALL ⚾'!$G$1:G305, '⭐ SD-SUM-BBALL ⚾'!$AC$1:AC305)</f>
        <v>July 7-10</v>
      </c>
      <c r="D89" s="68"/>
      <c r="E89" s="584">
        <v>45831</v>
      </c>
      <c r="F89" s="68"/>
      <c r="G89" s="171">
        <v>4</v>
      </c>
      <c r="H89" s="68"/>
      <c r="I89" s="626">
        <v>4</v>
      </c>
      <c r="J89" s="68"/>
      <c r="K89" s="195">
        <v>45846</v>
      </c>
      <c r="L89" s="195">
        <v>45838</v>
      </c>
      <c r="M89" s="195">
        <v>45839</v>
      </c>
      <c r="N89" s="661" t="s">
        <v>179</v>
      </c>
      <c r="O89" s="195">
        <v>45847</v>
      </c>
      <c r="P89" s="195">
        <v>45695</v>
      </c>
      <c r="Q89" s="195">
        <v>45695</v>
      </c>
      <c r="R89" s="661" t="s">
        <v>179</v>
      </c>
      <c r="S89" s="195">
        <v>45838</v>
      </c>
      <c r="T89" s="195">
        <v>45838</v>
      </c>
      <c r="U89" s="195">
        <v>45838</v>
      </c>
      <c r="V89" s="661" t="s">
        <v>179</v>
      </c>
      <c r="W89" s="195">
        <v>45830</v>
      </c>
      <c r="X89" s="195">
        <v>45826</v>
      </c>
      <c r="Y89" s="195">
        <v>45830</v>
      </c>
      <c r="Z89" s="661" t="s">
        <v>179</v>
      </c>
      <c r="AD89" s="42" t="s">
        <v>179</v>
      </c>
      <c r="AH89" s="42" t="s">
        <v>179</v>
      </c>
      <c r="AL89" s="42" t="s">
        <v>179</v>
      </c>
      <c r="AP89" s="42" t="s">
        <v>179</v>
      </c>
    </row>
    <row r="90" spans="1:49">
      <c r="A90" s="12" t="str" cm="1">
        <f t="array" ref="A90">_xlfn.XLOOKUP(B90, '⭐ SD-SUM-BBALL ⚾'!$G$1:G306, '⭐ SD-SUM-BBALL ⚾'!$F$1:F306)</f>
        <v>USBDZPHS-S</v>
      </c>
      <c r="B90" s="798" t="s">
        <v>3339</v>
      </c>
      <c r="C90" s="12" t="str" cm="1">
        <f t="array" ref="C90">_xlfn.XLOOKUP(B90, '⭐ SD-SUM-BBALL ⚾'!$G$1:G306, '⭐ SD-SUM-BBALL ⚾'!$AC$1:AC306)</f>
        <v>July 7-10</v>
      </c>
      <c r="D90" s="68"/>
      <c r="E90" s="584">
        <v>45831</v>
      </c>
      <c r="F90" s="68"/>
      <c r="G90" s="171">
        <v>2</v>
      </c>
      <c r="H90" s="68"/>
      <c r="I90" s="171">
        <v>2</v>
      </c>
      <c r="J90" s="68"/>
      <c r="K90" s="195">
        <v>45786</v>
      </c>
      <c r="L90" s="195">
        <v>45779</v>
      </c>
      <c r="M90" s="195">
        <v>45792</v>
      </c>
      <c r="N90" s="661" t="s">
        <v>179</v>
      </c>
      <c r="O90" s="195">
        <v>45847</v>
      </c>
      <c r="P90" s="195">
        <v>45847</v>
      </c>
      <c r="Q90" s="195">
        <v>45847</v>
      </c>
      <c r="R90" s="661" t="s">
        <v>179</v>
      </c>
      <c r="V90" s="661" t="s">
        <v>179</v>
      </c>
      <c r="Z90" s="661" t="s">
        <v>179</v>
      </c>
      <c r="AD90" s="42" t="s">
        <v>179</v>
      </c>
      <c r="AH90" s="42" t="s">
        <v>179</v>
      </c>
      <c r="AL90" s="42" t="s">
        <v>179</v>
      </c>
      <c r="AP90" s="42" t="s">
        <v>179</v>
      </c>
    </row>
    <row r="91" spans="1:49">
      <c r="A91" s="12" t="str" cm="1">
        <f t="array" ref="A91">_xlfn.XLOOKUP(B91, '⭐ SD-SUM-BBALL ⚾'!$G$1:G307, '⭐ SD-SUM-BBALL ⚾'!$F$1:F307)</f>
        <v>USBDSDC-S</v>
      </c>
      <c r="B91" s="750" t="s">
        <v>1422</v>
      </c>
      <c r="C91" s="12" t="str" cm="1">
        <f t="array" ref="C91">_xlfn.XLOOKUP(B91, '⭐ SD-SUM-BBALL ⚾'!$G$1:G307, '⭐ SD-SUM-BBALL ⚾'!$AC$1:AC307)</f>
        <v>July 7-10</v>
      </c>
      <c r="D91" s="68"/>
      <c r="E91" s="653">
        <v>45831</v>
      </c>
      <c r="F91" s="68"/>
      <c r="G91" s="10">
        <v>10</v>
      </c>
      <c r="H91" s="68"/>
      <c r="I91" s="5">
        <v>7</v>
      </c>
      <c r="J91" s="68"/>
      <c r="K91" s="195">
        <v>45845</v>
      </c>
      <c r="L91" s="195">
        <v>45844</v>
      </c>
      <c r="M91" s="195">
        <v>45844</v>
      </c>
      <c r="N91" s="661" t="s">
        <v>179</v>
      </c>
      <c r="O91" s="195">
        <v>45845</v>
      </c>
      <c r="P91" s="195">
        <v>45845</v>
      </c>
      <c r="Q91" s="195">
        <v>45845</v>
      </c>
      <c r="R91" s="661" t="s">
        <v>179</v>
      </c>
      <c r="S91" s="195">
        <v>45846</v>
      </c>
      <c r="T91" s="195">
        <v>45845</v>
      </c>
      <c r="U91" s="195">
        <v>45845</v>
      </c>
      <c r="V91" s="661" t="s">
        <v>179</v>
      </c>
      <c r="W91" s="195">
        <v>45846</v>
      </c>
      <c r="X91" s="195">
        <v>45846</v>
      </c>
      <c r="Y91" s="195">
        <v>45846</v>
      </c>
      <c r="Z91" s="661" t="s">
        <v>179</v>
      </c>
      <c r="AA91" s="195">
        <v>45846</v>
      </c>
      <c r="AB91" s="195">
        <v>45846</v>
      </c>
      <c r="AC91" s="195">
        <v>45846</v>
      </c>
      <c r="AD91" s="42" t="s">
        <v>179</v>
      </c>
      <c r="AE91" s="5"/>
      <c r="AF91" s="5"/>
      <c r="AG91" s="5"/>
      <c r="AH91" s="42" t="s">
        <v>179</v>
      </c>
      <c r="AI91" s="5"/>
      <c r="AJ91" s="5"/>
      <c r="AK91" s="5"/>
      <c r="AL91" s="42" t="s">
        <v>179</v>
      </c>
      <c r="AM91" s="5"/>
      <c r="AN91" s="5"/>
      <c r="AO91" s="5"/>
      <c r="AP91" s="42" t="s">
        <v>179</v>
      </c>
      <c r="AQ91" s="5"/>
      <c r="AR91" s="5"/>
      <c r="AS91" s="5"/>
      <c r="AU91" s="495"/>
      <c r="AV91" s="495"/>
      <c r="AW91" s="495"/>
    </row>
    <row r="92" spans="1:49">
      <c r="A92" s="12" t="str" cm="1">
        <f t="array" ref="A92">_xlfn.XLOOKUP(B92, '⭐ SD-SUM-BBALL ⚾'!$G$1:G308, '⭐ SD-SUM-BBALL ⚾'!$F$1:F308)</f>
        <v>USBDSGT2-S</v>
      </c>
      <c r="B92" s="750" t="s">
        <v>2910</v>
      </c>
      <c r="C92" s="12" t="str" cm="1">
        <f t="array" ref="C92">_xlfn.XLOOKUP(B92, '⭐ SD-SUM-BBALL ⚾'!$G$1:G308, '⭐ SD-SUM-BBALL ⚾'!$AC$1:AC308)</f>
        <v>July 7-10</v>
      </c>
      <c r="D92" s="68"/>
      <c r="E92" s="584">
        <v>45831</v>
      </c>
      <c r="F92" s="68"/>
      <c r="G92" s="171">
        <v>2</v>
      </c>
      <c r="H92" s="68"/>
      <c r="I92" s="171">
        <v>2</v>
      </c>
      <c r="J92" s="68"/>
      <c r="K92" s="195">
        <v>45659</v>
      </c>
      <c r="L92" s="195">
        <v>45709</v>
      </c>
      <c r="M92" s="195">
        <v>46022</v>
      </c>
      <c r="N92" s="661" t="s">
        <v>179</v>
      </c>
      <c r="O92" s="195">
        <v>45826</v>
      </c>
      <c r="P92" s="195">
        <v>45826</v>
      </c>
      <c r="Q92" s="195">
        <v>45826</v>
      </c>
      <c r="R92" s="661" t="s">
        <v>179</v>
      </c>
      <c r="V92" s="661" t="s">
        <v>179</v>
      </c>
      <c r="Z92" s="661" t="s">
        <v>179</v>
      </c>
      <c r="AD92" s="42" t="s">
        <v>179</v>
      </c>
      <c r="AH92" s="42" t="s">
        <v>179</v>
      </c>
      <c r="AL92" s="42" t="s">
        <v>179</v>
      </c>
      <c r="AP92" s="42" t="s">
        <v>179</v>
      </c>
    </row>
    <row r="93" spans="1:49">
      <c r="A93" s="12" t="str" cm="1">
        <f t="array" ref="A93">_xlfn.XLOOKUP(B93, '⭐ SD-SUM-BBALL ⚾'!$G$1:G309, '⭐ SD-SUM-BBALL ⚾'!$F$1:F309)</f>
        <v>USBDTH-S</v>
      </c>
      <c r="B93" s="750" t="s">
        <v>2919</v>
      </c>
      <c r="C93" s="12" t="str" cm="1">
        <f t="array" ref="C93">_xlfn.XLOOKUP(B93, '⭐ SD-SUM-BBALL ⚾'!$G$1:G309, '⭐ SD-SUM-BBALL ⚾'!$AC$1:AC309)</f>
        <v>July 7-10</v>
      </c>
      <c r="D93" s="68"/>
      <c r="E93" s="653">
        <v>45831</v>
      </c>
      <c r="F93" s="68"/>
      <c r="G93" s="10">
        <v>5</v>
      </c>
      <c r="H93" s="68"/>
      <c r="I93" s="5">
        <v>5</v>
      </c>
      <c r="J93" s="68"/>
      <c r="K93" s="195">
        <v>45818</v>
      </c>
      <c r="L93" s="195">
        <v>45816</v>
      </c>
      <c r="M93" s="195">
        <v>45816</v>
      </c>
      <c r="N93" s="661" t="s">
        <v>179</v>
      </c>
      <c r="O93" s="195">
        <v>45845</v>
      </c>
      <c r="P93" s="195">
        <v>45841</v>
      </c>
      <c r="Q93" s="195">
        <v>45841</v>
      </c>
      <c r="R93" s="661" t="s">
        <v>179</v>
      </c>
      <c r="S93" s="195">
        <v>45845</v>
      </c>
      <c r="T93" s="195">
        <v>45841</v>
      </c>
      <c r="U93" s="195">
        <v>45841</v>
      </c>
      <c r="V93" s="661" t="s">
        <v>179</v>
      </c>
      <c r="W93" s="195">
        <v>45854</v>
      </c>
      <c r="X93" s="195">
        <v>45844</v>
      </c>
      <c r="Y93" s="195">
        <v>45845</v>
      </c>
      <c r="Z93" s="661" t="s">
        <v>179</v>
      </c>
      <c r="AA93" s="5"/>
      <c r="AB93" s="5"/>
      <c r="AC93" s="5"/>
      <c r="AD93" s="42" t="s">
        <v>179</v>
      </c>
      <c r="AH93" s="42" t="s">
        <v>179</v>
      </c>
      <c r="AL93" s="42" t="s">
        <v>179</v>
      </c>
      <c r="AP93" s="42" t="s">
        <v>179</v>
      </c>
    </row>
    <row r="94" spans="1:49">
      <c r="A94" s="12" t="str" cm="1">
        <f t="array" ref="A94">_xlfn.XLOOKUP(B94, '⭐ SD-SUM-BBALL ⚾'!$G$1:G310, '⭐ SD-SUM-BBALL ⚾'!$F$1:F310)</f>
        <v>USBDZADD-S</v>
      </c>
      <c r="B94" s="798" t="s">
        <v>3349</v>
      </c>
      <c r="C94" s="12" t="str" cm="1">
        <f t="array" ref="C94">_xlfn.XLOOKUP(B94, '⭐ SD-SUM-BBALL ⚾'!$G$1:G310, '⭐ SD-SUM-BBALL ⚾'!$AC$1:AC310)</f>
        <v>July 7-10</v>
      </c>
      <c r="D94" s="68"/>
      <c r="E94" s="584">
        <v>45831</v>
      </c>
      <c r="F94" s="68"/>
      <c r="G94" s="171">
        <v>7</v>
      </c>
      <c r="H94" s="68"/>
      <c r="I94" s="171">
        <v>7</v>
      </c>
      <c r="J94" s="68"/>
      <c r="K94" s="195">
        <v>45804</v>
      </c>
      <c r="L94" s="195">
        <v>45804</v>
      </c>
      <c r="M94" s="195">
        <v>45446</v>
      </c>
      <c r="N94" s="661" t="s">
        <v>179</v>
      </c>
      <c r="O94" s="195">
        <v>45815</v>
      </c>
      <c r="P94" s="195">
        <v>45815</v>
      </c>
      <c r="Q94" s="195">
        <v>45815</v>
      </c>
      <c r="R94" s="661" t="s">
        <v>179</v>
      </c>
      <c r="S94" s="195">
        <v>45811</v>
      </c>
      <c r="T94" s="195">
        <v>45817</v>
      </c>
      <c r="U94" s="195">
        <v>45817</v>
      </c>
      <c r="V94" s="661" t="s">
        <v>179</v>
      </c>
      <c r="W94" s="195">
        <v>45817</v>
      </c>
      <c r="X94" s="195">
        <v>45814</v>
      </c>
      <c r="Y94" s="195">
        <v>45816</v>
      </c>
      <c r="Z94" s="661" t="s">
        <v>179</v>
      </c>
      <c r="AA94" s="195">
        <v>45818</v>
      </c>
      <c r="AB94" s="195">
        <v>45816</v>
      </c>
      <c r="AC94" s="195">
        <v>45816</v>
      </c>
      <c r="AD94" s="42" t="s">
        <v>179</v>
      </c>
      <c r="AE94" s="195">
        <v>45811</v>
      </c>
      <c r="AF94" s="195">
        <v>45811</v>
      </c>
      <c r="AG94" s="195">
        <v>45811</v>
      </c>
      <c r="AH94" s="42" t="s">
        <v>179</v>
      </c>
      <c r="AI94" s="195">
        <v>45821</v>
      </c>
      <c r="AJ94" s="195">
        <v>45821</v>
      </c>
      <c r="AK94" s="195">
        <v>45824</v>
      </c>
      <c r="AL94" s="42" t="s">
        <v>179</v>
      </c>
      <c r="AP94" s="42" t="s">
        <v>179</v>
      </c>
    </row>
    <row r="95" spans="1:49">
      <c r="A95" s="12" t="str" cm="1">
        <f t="array" ref="A95">_xlfn.XLOOKUP(B95, '⭐ SD-SUM-BBALL ⚾'!$G$1:G312, '⭐ SD-SUM-BBALL ⚾'!$F$1:F312)</f>
        <v>USBDRCP2-S</v>
      </c>
      <c r="B95" s="797" t="s">
        <v>3125</v>
      </c>
      <c r="C95" s="12" t="str" cm="1">
        <f t="array" ref="C95">_xlfn.XLOOKUP(B95, '⭐ SD-SUM-BBALL ⚾'!$G$1:G312, '⭐ SD-SUM-BBALL ⚾'!$AC$1:AC312)</f>
        <v>July 7-10</v>
      </c>
      <c r="D95" s="68"/>
      <c r="E95" s="584">
        <v>45831</v>
      </c>
      <c r="F95" s="68"/>
      <c r="G95" s="171">
        <v>2</v>
      </c>
      <c r="H95" s="68"/>
      <c r="I95" s="171">
        <v>2</v>
      </c>
      <c r="J95" s="68"/>
      <c r="K95" s="195">
        <v>45810</v>
      </c>
      <c r="L95" s="195">
        <v>45810</v>
      </c>
      <c r="M95" s="195">
        <v>45810</v>
      </c>
      <c r="N95" s="661" t="s">
        <v>179</v>
      </c>
      <c r="O95" s="195">
        <v>45838</v>
      </c>
      <c r="P95" s="195">
        <v>45838</v>
      </c>
      <c r="Q95" s="195">
        <v>45841</v>
      </c>
      <c r="R95" s="661" t="s">
        <v>179</v>
      </c>
      <c r="V95" s="661" t="s">
        <v>179</v>
      </c>
      <c r="Z95" s="661" t="s">
        <v>179</v>
      </c>
      <c r="AD95" s="42" t="s">
        <v>179</v>
      </c>
      <c r="AH95" s="42" t="s">
        <v>179</v>
      </c>
      <c r="AL95" s="42" t="s">
        <v>179</v>
      </c>
      <c r="AP95" s="42" t="s">
        <v>179</v>
      </c>
    </row>
    <row r="96" spans="1:49">
      <c r="A96" s="12" t="str" cm="1">
        <f t="array" ref="A96">_xlfn.XLOOKUP(B96, '⭐ SD-SUM-BBALL ⚾'!$G$1:G313, '⭐ SD-SUM-BBALL ⚾'!$F$1:F313)</f>
        <v>USBDZNM-S</v>
      </c>
      <c r="B96" s="798" t="s">
        <v>3355</v>
      </c>
      <c r="C96" s="12" t="str" cm="1">
        <f t="array" ref="C96">_xlfn.XLOOKUP(B96, '⭐ SD-SUM-BBALL ⚾'!$G$1:G313, '⭐ SD-SUM-BBALL ⚾'!$AC$1:AC313)</f>
        <v>July 7-10</v>
      </c>
      <c r="D96" s="68"/>
      <c r="E96" s="648">
        <v>45831</v>
      </c>
      <c r="F96" s="68"/>
      <c r="G96" s="10">
        <v>2</v>
      </c>
      <c r="H96" s="68"/>
      <c r="I96" s="5">
        <v>2</v>
      </c>
      <c r="J96" s="68"/>
      <c r="K96" s="195">
        <v>45775</v>
      </c>
      <c r="L96" s="195">
        <v>45851</v>
      </c>
      <c r="M96" s="195">
        <v>45863</v>
      </c>
      <c r="N96" s="661" t="s">
        <v>179</v>
      </c>
      <c r="O96" s="195">
        <v>45852</v>
      </c>
      <c r="P96" s="5"/>
      <c r="Q96" s="5"/>
      <c r="R96" s="661" t="s">
        <v>179</v>
      </c>
      <c r="V96" s="661" t="s">
        <v>179</v>
      </c>
      <c r="Z96" s="661" t="s">
        <v>179</v>
      </c>
      <c r="AD96" s="42" t="s">
        <v>179</v>
      </c>
      <c r="AH96" s="42" t="s">
        <v>179</v>
      </c>
      <c r="AL96" s="42" t="s">
        <v>179</v>
      </c>
      <c r="AP96" s="42" t="s">
        <v>179</v>
      </c>
    </row>
    <row r="97" spans="1:45">
      <c r="A97" s="12" t="str" cm="1">
        <f t="array" ref="A97">_xlfn.XLOOKUP(B97, '⭐ SD-SUM-BBALL ⚾'!$G$1:G314, '⭐ SD-SUM-BBALL ⚾'!$F$1:F314)</f>
        <v>USBDCNT-S2-S</v>
      </c>
      <c r="B97" s="797" t="s">
        <v>3132</v>
      </c>
      <c r="C97" s="12" t="str" cm="1">
        <f t="array" ref="C97">_xlfn.XLOOKUP(B97, '⭐ SD-SUM-BBALL ⚾'!$G$1:G314, '⭐ SD-SUM-BBALL ⚾'!$AC$1:AC314)</f>
        <v>July 7-10</v>
      </c>
      <c r="D97" s="68"/>
      <c r="E97" s="584">
        <v>45831</v>
      </c>
      <c r="F97" s="68"/>
      <c r="G97" s="171">
        <v>4</v>
      </c>
      <c r="H97" s="68"/>
      <c r="I97" s="171">
        <v>4</v>
      </c>
      <c r="J97" s="68"/>
      <c r="K97" s="195">
        <v>45817</v>
      </c>
      <c r="L97" s="195">
        <v>45813</v>
      </c>
      <c r="M97" s="195">
        <v>45259</v>
      </c>
      <c r="N97" s="661" t="s">
        <v>179</v>
      </c>
      <c r="O97" s="195">
        <v>45835</v>
      </c>
      <c r="P97" s="195">
        <v>45839</v>
      </c>
      <c r="Q97" s="195">
        <v>45839</v>
      </c>
      <c r="R97" s="661" t="s">
        <v>179</v>
      </c>
      <c r="S97" s="195">
        <v>45826</v>
      </c>
      <c r="T97" s="195">
        <v>45813</v>
      </c>
      <c r="U97" s="195">
        <v>45823</v>
      </c>
      <c r="V97" s="661" t="s">
        <v>179</v>
      </c>
      <c r="W97" s="195">
        <v>45822</v>
      </c>
      <c r="X97" s="195">
        <v>45822</v>
      </c>
      <c r="Y97" s="195">
        <v>45822</v>
      </c>
      <c r="Z97" s="661" t="s">
        <v>179</v>
      </c>
      <c r="AD97" s="42" t="s">
        <v>179</v>
      </c>
      <c r="AH97" s="42" t="s">
        <v>179</v>
      </c>
      <c r="AL97" s="42" t="s">
        <v>179</v>
      </c>
      <c r="AP97" s="42" t="s">
        <v>179</v>
      </c>
    </row>
    <row r="98" spans="1:45">
      <c r="A98" s="12" t="str" cm="1">
        <f t="array" ref="A98">_xlfn.XLOOKUP(B98, '⭐ SD-SUM-BBALL ⚾'!$G$1:G315, '⭐ SD-SUM-BBALL ⚾'!$F$1:F315)</f>
        <v>USBDUSFR1-S</v>
      </c>
      <c r="B98" s="750" t="s">
        <v>3028</v>
      </c>
      <c r="C98" s="12" t="str" cm="1">
        <f t="array" ref="C98">_xlfn.XLOOKUP(B98, '⭐ SD-SUM-BBALL ⚾'!$G$1:G315, '⭐ SD-SUM-BBALL ⚾'!$AC$1:AC315)</f>
        <v>July 7-10</v>
      </c>
      <c r="D98" s="68"/>
      <c r="E98" s="648">
        <v>45831</v>
      </c>
      <c r="F98" s="68"/>
      <c r="G98" s="627">
        <v>1</v>
      </c>
      <c r="H98" s="68"/>
      <c r="I98" s="5">
        <v>1</v>
      </c>
      <c r="J98" s="68"/>
      <c r="K98" s="195">
        <v>45653</v>
      </c>
      <c r="L98" s="5"/>
      <c r="M98" s="195">
        <v>45296</v>
      </c>
      <c r="N98" s="661" t="s">
        <v>179</v>
      </c>
      <c r="R98" s="661" t="s">
        <v>179</v>
      </c>
      <c r="V98" s="661" t="s">
        <v>179</v>
      </c>
      <c r="Z98" s="661" t="s">
        <v>179</v>
      </c>
      <c r="AD98" s="42" t="s">
        <v>179</v>
      </c>
      <c r="AH98" s="42" t="s">
        <v>179</v>
      </c>
      <c r="AL98" s="42" t="s">
        <v>179</v>
      </c>
      <c r="AP98" s="42" t="s">
        <v>179</v>
      </c>
    </row>
    <row r="99" spans="1:45">
      <c r="A99" s="12" t="str" cm="1">
        <f t="array" ref="A99">_xlfn.XLOOKUP(B99, '⭐ SD-SUM-BBALL ⚾'!$G$1:G316, '⭐ SD-SUM-BBALL ⚾'!$F$1:F316)</f>
        <v>USBDGT1-S</v>
      </c>
      <c r="B99" s="750" t="s">
        <v>3138</v>
      </c>
      <c r="C99" s="12" t="str" cm="1">
        <f t="array" ref="C99">_xlfn.XLOOKUP(B99, '⭐ SD-SUM-BBALL ⚾'!$G$1:G316, '⭐ SD-SUM-BBALL ⚾'!$AC$1:AC316)</f>
        <v>July 7-10</v>
      </c>
      <c r="D99" s="68"/>
      <c r="E99" s="584">
        <v>45831</v>
      </c>
      <c r="F99" s="68"/>
      <c r="G99" s="171">
        <v>1</v>
      </c>
      <c r="H99" s="68"/>
      <c r="I99" s="171">
        <v>1</v>
      </c>
      <c r="J99" s="68"/>
      <c r="K99" s="195">
        <v>45819</v>
      </c>
      <c r="L99" s="195">
        <v>45837</v>
      </c>
      <c r="M99" s="195">
        <v>45837</v>
      </c>
      <c r="N99" s="661" t="s">
        <v>179</v>
      </c>
      <c r="R99" s="661" t="s">
        <v>179</v>
      </c>
      <c r="V99" s="661" t="s">
        <v>179</v>
      </c>
      <c r="Z99" s="661" t="s">
        <v>179</v>
      </c>
      <c r="AD99" s="42" t="s">
        <v>179</v>
      </c>
      <c r="AH99" s="42" t="s">
        <v>179</v>
      </c>
      <c r="AL99" s="42" t="s">
        <v>179</v>
      </c>
      <c r="AP99" s="42" t="s">
        <v>179</v>
      </c>
    </row>
    <row r="100" spans="1:45">
      <c r="A100" s="12" t="str" cm="1">
        <f t="array" ref="A100">_xlfn.XLOOKUP(B100, '⭐ SD-SUM-BBALL ⚾'!$G$1:G317, '⭐ SD-SUM-BBALL ⚾'!$F$1:F317)</f>
        <v>USBDZLIV2-S</v>
      </c>
      <c r="B100" s="798" t="s">
        <v>3360</v>
      </c>
      <c r="C100" s="12" t="str" cm="1">
        <f t="array" ref="C100">_xlfn.XLOOKUP(B100, '⭐ SD-SUM-BBALL ⚾'!$G$1:G317, '⭐ SD-SUM-BBALL ⚾'!$AC$1:AC317)</f>
        <v>July 7-10</v>
      </c>
      <c r="D100" s="68"/>
      <c r="E100" s="584">
        <v>45831</v>
      </c>
      <c r="F100" s="68"/>
      <c r="G100" s="171">
        <v>4</v>
      </c>
      <c r="H100" s="68"/>
      <c r="I100" s="171">
        <v>4</v>
      </c>
      <c r="J100" s="68"/>
      <c r="K100" s="195">
        <v>45831</v>
      </c>
      <c r="L100" s="195">
        <v>45830</v>
      </c>
      <c r="M100" s="195">
        <v>45830</v>
      </c>
      <c r="N100" s="661" t="s">
        <v>179</v>
      </c>
      <c r="O100" s="195">
        <v>45830</v>
      </c>
      <c r="P100" s="195">
        <v>45830</v>
      </c>
      <c r="Q100" s="195">
        <v>45831</v>
      </c>
      <c r="R100" s="661" t="s">
        <v>179</v>
      </c>
      <c r="S100" s="195">
        <v>45830</v>
      </c>
      <c r="T100" s="195">
        <v>45831</v>
      </c>
      <c r="U100" s="195">
        <v>45831</v>
      </c>
      <c r="V100" s="661" t="s">
        <v>179</v>
      </c>
      <c r="W100" s="195">
        <v>45830</v>
      </c>
      <c r="X100" s="195">
        <v>45830</v>
      </c>
      <c r="Y100" s="195">
        <v>45831</v>
      </c>
      <c r="Z100" s="661" t="s">
        <v>179</v>
      </c>
      <c r="AD100" s="42" t="s">
        <v>179</v>
      </c>
      <c r="AH100" s="42" t="s">
        <v>179</v>
      </c>
      <c r="AL100" s="42" t="s">
        <v>179</v>
      </c>
      <c r="AP100" s="42" t="s">
        <v>179</v>
      </c>
    </row>
    <row r="101" spans="1:45">
      <c r="A101" s="12" t="str" cm="1">
        <f t="array" ref="A101">_xlfn.XLOOKUP(B101, '⭐ SD-SUM-BBALL ⚾'!$G$1:G318, '⭐ SD-SUM-BBALL ⚾'!$F$1:F318)</f>
        <v>USBDTCA-S</v>
      </c>
      <c r="B101" s="750" t="s">
        <v>2998</v>
      </c>
      <c r="C101" s="12" t="str" cm="1">
        <f t="array" ref="C101">_xlfn.XLOOKUP(B101, '⭐ SD-SUM-BBALL ⚾'!$G$1:G318, '⭐ SD-SUM-BBALL ⚾'!$AC$1:AC318)</f>
        <v>July 7-10</v>
      </c>
      <c r="D101" s="68"/>
      <c r="E101" s="584">
        <v>45831</v>
      </c>
      <c r="F101" s="68"/>
      <c r="G101" s="171">
        <v>2</v>
      </c>
      <c r="H101" s="68"/>
      <c r="I101" s="171">
        <v>2</v>
      </c>
      <c r="J101" s="68"/>
      <c r="K101" s="195">
        <v>45684</v>
      </c>
      <c r="L101" s="195">
        <v>45807</v>
      </c>
      <c r="M101" s="195">
        <v>45684</v>
      </c>
      <c r="N101" s="661" t="s">
        <v>179</v>
      </c>
      <c r="O101" s="195">
        <v>45835</v>
      </c>
      <c r="P101" s="195">
        <v>45835</v>
      </c>
      <c r="Q101" s="195">
        <v>45835</v>
      </c>
      <c r="R101" s="661" t="s">
        <v>179</v>
      </c>
      <c r="V101" s="661" t="s">
        <v>179</v>
      </c>
      <c r="Z101" s="661" t="s">
        <v>179</v>
      </c>
      <c r="AD101" s="42" t="s">
        <v>179</v>
      </c>
      <c r="AH101" s="42" t="s">
        <v>179</v>
      </c>
      <c r="AL101" s="42" t="s">
        <v>179</v>
      </c>
      <c r="AP101" s="42" t="s">
        <v>179</v>
      </c>
    </row>
    <row r="102" spans="1:45">
      <c r="A102" s="12" t="str" cm="1">
        <f t="array" ref="A102">_xlfn.XLOOKUP(B102, '⭐ SD-SUM-BBALL ⚾'!$G$1:G319, '⭐ SD-SUM-BBALL ⚾'!$F$1:F319)</f>
        <v>USBDZPCH-S</v>
      </c>
      <c r="B102" s="798" t="s">
        <v>3362</v>
      </c>
      <c r="C102" s="12" t="str" cm="1">
        <f t="array" ref="C102">_xlfn.XLOOKUP(B102, '⭐ SD-SUM-BBALL ⚾'!$G$1:G319, '⭐ SD-SUM-BBALL ⚾'!$AC$1:AC319)</f>
        <v>July 7-10</v>
      </c>
      <c r="D102" s="68"/>
      <c r="E102" s="648">
        <v>45831</v>
      </c>
      <c r="F102" s="68"/>
      <c r="G102" s="171">
        <v>2</v>
      </c>
      <c r="H102" s="68"/>
      <c r="I102" s="171">
        <v>2</v>
      </c>
      <c r="J102" s="68"/>
      <c r="K102" s="195">
        <v>45849</v>
      </c>
      <c r="L102" s="195">
        <v>45848</v>
      </c>
      <c r="M102" s="195">
        <v>45848</v>
      </c>
      <c r="N102" s="661" t="s">
        <v>179</v>
      </c>
      <c r="O102" s="195">
        <v>45848</v>
      </c>
      <c r="P102" s="195">
        <v>45847</v>
      </c>
      <c r="Q102" s="195">
        <v>45848</v>
      </c>
      <c r="R102" s="661" t="s">
        <v>179</v>
      </c>
      <c r="V102" s="661" t="s">
        <v>179</v>
      </c>
      <c r="Z102" s="661" t="s">
        <v>179</v>
      </c>
      <c r="AD102" s="42" t="s">
        <v>179</v>
      </c>
      <c r="AH102" s="42" t="s">
        <v>179</v>
      </c>
      <c r="AL102" s="42" t="s">
        <v>179</v>
      </c>
      <c r="AP102" s="42" t="s">
        <v>179</v>
      </c>
    </row>
    <row r="103" spans="1:45">
      <c r="A103" s="12" t="str" cm="1">
        <f t="array" ref="A103">_xlfn.XLOOKUP(B103, '⭐ SD-SUM-BBALL ⚾'!$G$1:G321, '⭐ SD-SUM-BBALL ⚾'!$F$1:F321)</f>
        <v>USBDSTC1-S</v>
      </c>
      <c r="B103" s="750" t="s">
        <v>3013</v>
      </c>
      <c r="C103" s="12" t="str" cm="1">
        <f t="array" ref="C103">_xlfn.XLOOKUP(B103, '⭐ SD-SUM-BBALL ⚾'!$G$1:G321, '⭐ SD-SUM-BBALL ⚾'!$AC$1:AC321)</f>
        <v>July 7-10</v>
      </c>
      <c r="D103" s="68"/>
      <c r="E103" s="648">
        <v>45831</v>
      </c>
      <c r="F103" s="68"/>
      <c r="G103" s="171">
        <v>4</v>
      </c>
      <c r="H103" s="68"/>
      <c r="I103" s="171">
        <v>4</v>
      </c>
      <c r="J103" s="68"/>
      <c r="K103" s="195">
        <v>45730</v>
      </c>
      <c r="L103" s="195">
        <v>45830</v>
      </c>
      <c r="M103" s="195">
        <v>45830</v>
      </c>
      <c r="N103" s="661" t="s">
        <v>179</v>
      </c>
      <c r="O103" s="195">
        <v>45849</v>
      </c>
      <c r="P103" s="195">
        <v>45846</v>
      </c>
      <c r="Q103" s="195">
        <v>45849</v>
      </c>
      <c r="R103" s="661" t="s">
        <v>179</v>
      </c>
      <c r="S103" s="195">
        <v>45849</v>
      </c>
      <c r="T103" s="195">
        <v>45849</v>
      </c>
      <c r="U103" s="195">
        <v>45849</v>
      </c>
      <c r="V103" s="661" t="s">
        <v>179</v>
      </c>
      <c r="W103" s="171" t="s">
        <v>4350</v>
      </c>
      <c r="X103" s="195">
        <v>45849</v>
      </c>
      <c r="Y103" s="195">
        <v>45849</v>
      </c>
      <c r="Z103" s="661" t="s">
        <v>179</v>
      </c>
      <c r="AD103" s="42" t="s">
        <v>179</v>
      </c>
      <c r="AH103" s="42" t="s">
        <v>179</v>
      </c>
      <c r="AL103" s="42" t="s">
        <v>179</v>
      </c>
      <c r="AP103" s="42" t="s">
        <v>179</v>
      </c>
    </row>
    <row r="104" spans="1:45" s="23" customFormat="1">
      <c r="A104" s="120" t="s">
        <v>3869</v>
      </c>
      <c r="B104" s="561" t="s">
        <v>4340</v>
      </c>
      <c r="C104" s="120" t="s">
        <v>2252</v>
      </c>
      <c r="D104" s="71"/>
      <c r="E104" s="559" t="s">
        <v>4341</v>
      </c>
      <c r="F104" s="71"/>
      <c r="G104" s="71" t="s">
        <v>4342</v>
      </c>
      <c r="H104" s="71"/>
      <c r="I104" s="71" t="s">
        <v>4343</v>
      </c>
      <c r="J104" s="71"/>
      <c r="K104" s="71" t="s">
        <v>4344</v>
      </c>
      <c r="L104" s="71" t="s">
        <v>4345</v>
      </c>
      <c r="M104" s="71" t="s">
        <v>4346</v>
      </c>
      <c r="N104" s="661" t="s">
        <v>179</v>
      </c>
      <c r="O104" s="71" t="s">
        <v>4347</v>
      </c>
      <c r="P104" s="71" t="s">
        <v>4348</v>
      </c>
      <c r="Q104" s="71" t="s">
        <v>4349</v>
      </c>
      <c r="R104" s="661" t="s">
        <v>179</v>
      </c>
      <c r="S104" s="71" t="s">
        <v>4347</v>
      </c>
      <c r="T104" s="71" t="s">
        <v>4348</v>
      </c>
      <c r="U104" s="71" t="s">
        <v>4349</v>
      </c>
      <c r="V104" s="661"/>
      <c r="W104" s="71" t="s">
        <v>4347</v>
      </c>
      <c r="X104" s="71" t="s">
        <v>4348</v>
      </c>
      <c r="Y104" s="71" t="s">
        <v>4349</v>
      </c>
      <c r="Z104" s="661"/>
      <c r="AA104" s="71" t="s">
        <v>4347</v>
      </c>
      <c r="AB104" s="71" t="s">
        <v>4348</v>
      </c>
      <c r="AC104" s="71" t="s">
        <v>4349</v>
      </c>
      <c r="AD104" s="42"/>
      <c r="AE104" s="71"/>
      <c r="AF104" s="71"/>
      <c r="AG104" s="71"/>
      <c r="AH104" s="42"/>
      <c r="AI104" s="71"/>
      <c r="AJ104" s="71"/>
      <c r="AK104" s="71"/>
      <c r="AL104" s="42" t="s">
        <v>179</v>
      </c>
      <c r="AM104" s="10"/>
      <c r="AN104" s="10"/>
      <c r="AO104" s="10"/>
      <c r="AP104" s="42" t="s">
        <v>179</v>
      </c>
      <c r="AQ104" s="42"/>
      <c r="AR104" s="42"/>
      <c r="AS104" s="42"/>
    </row>
    <row r="105" spans="1:45" ht="15" customHeight="1">
      <c r="A105" s="12" t="str" cm="1">
        <f t="array" ref="A105">_xlfn.XLOOKUP(B105, '⭐ SD-SUM-BBALL ⚾'!$G$1:G383, '⭐ SD-SUM-BBALL ⚾'!$F$1:F383)</f>
        <v>USBDAR-S</v>
      </c>
      <c r="B105" s="4" t="s">
        <v>2714</v>
      </c>
      <c r="C105" s="12" t="str" cm="1">
        <f t="array" ref="C105">_xlfn.XLOOKUP(B105, '⭐ SD-SUM-BBALL ⚾'!$G$1:G383, '⭐ SD-SUM-BBALL ⚾'!$AC$1:AC383)</f>
        <v>July 14-17</v>
      </c>
      <c r="D105" s="23"/>
      <c r="E105" s="648">
        <v>45838</v>
      </c>
      <c r="G105" s="627">
        <v>2</v>
      </c>
      <c r="I105" s="5">
        <v>2</v>
      </c>
      <c r="K105" s="195">
        <v>45855</v>
      </c>
      <c r="L105" s="649"/>
      <c r="M105" s="5" t="s">
        <v>4352</v>
      </c>
      <c r="O105" s="195">
        <v>45694</v>
      </c>
      <c r="P105" s="195">
        <v>45660</v>
      </c>
      <c r="Q105" s="195">
        <v>45665</v>
      </c>
      <c r="AD105" s="23"/>
      <c r="AH105" s="42"/>
      <c r="AL105" s="23"/>
      <c r="AP105" s="42"/>
    </row>
    <row r="106" spans="1:45">
      <c r="A106" s="12" t="str" cm="1">
        <f t="array" ref="A106">_xlfn.XLOOKUP(B106, '⭐ SD-SUM-BBALL ⚾'!$G$1:G322, '⭐ SD-SUM-BBALL ⚾'!$F$1:F322)</f>
        <v>USBDBBA2-S</v>
      </c>
      <c r="B106" s="750" t="s">
        <v>2733</v>
      </c>
      <c r="C106" s="12" t="str" cm="1">
        <f t="array" ref="C106">_xlfn.XLOOKUP(B106, '⭐ SD-SUM-BBALL ⚾'!$G$1:G322, '⭐ SD-SUM-BBALL ⚾'!$AC$1:AC322)</f>
        <v>July 14-17</v>
      </c>
      <c r="D106" s="68"/>
      <c r="E106" s="584">
        <v>45838</v>
      </c>
      <c r="F106" s="68"/>
      <c r="G106" s="10">
        <v>1</v>
      </c>
      <c r="H106" s="68"/>
      <c r="I106" s="5">
        <v>1</v>
      </c>
      <c r="J106" s="68"/>
      <c r="K106" s="195">
        <v>45660</v>
      </c>
      <c r="L106" s="195">
        <v>45825</v>
      </c>
      <c r="M106" s="5" t="s">
        <v>4352</v>
      </c>
      <c r="N106" s="661" t="s">
        <v>179</v>
      </c>
      <c r="R106" s="661" t="s">
        <v>179</v>
      </c>
      <c r="V106" s="661" t="s">
        <v>179</v>
      </c>
      <c r="Z106" s="661" t="s">
        <v>179</v>
      </c>
      <c r="AD106" s="42" t="s">
        <v>179</v>
      </c>
      <c r="AH106" s="42" t="s">
        <v>179</v>
      </c>
      <c r="AL106" s="42" t="s">
        <v>179</v>
      </c>
      <c r="AP106" s="42" t="s">
        <v>179</v>
      </c>
    </row>
    <row r="107" spans="1:45">
      <c r="A107" s="12" t="str" cm="1">
        <f t="array" ref="A107">_xlfn.XLOOKUP(B107, '⭐ SD-SUM-BBALL ⚾'!$G$1:G323, '⭐ SD-SUM-BBALL ⚾'!$F$1:F323)</f>
        <v>USBDZBS2-S</v>
      </c>
      <c r="B107" s="798" t="s">
        <v>3389</v>
      </c>
      <c r="C107" s="668" t="str" cm="1">
        <f t="array" ref="C107">_xlfn.XLOOKUP(B107, '⭐ SD-SUM-BBALL ⚾'!$G$1:G323, '⭐ SD-SUM-BBALL ⚾'!$AC$1:AC323)</f>
        <v>July 14-17</v>
      </c>
      <c r="D107" s="68"/>
      <c r="E107" s="584">
        <v>45838</v>
      </c>
      <c r="F107" s="68"/>
      <c r="G107" s="171">
        <v>1</v>
      </c>
      <c r="H107" s="68"/>
      <c r="I107" s="171">
        <v>1</v>
      </c>
      <c r="J107" s="68"/>
      <c r="K107" s="171" t="s">
        <v>4350</v>
      </c>
      <c r="L107" s="195">
        <v>45855</v>
      </c>
      <c r="M107" s="195">
        <v>45855</v>
      </c>
      <c r="N107" s="661" t="s">
        <v>179</v>
      </c>
      <c r="R107" s="661" t="s">
        <v>179</v>
      </c>
      <c r="V107" s="661" t="s">
        <v>179</v>
      </c>
      <c r="Z107" s="661" t="s">
        <v>179</v>
      </c>
      <c r="AD107" s="42" t="s">
        <v>179</v>
      </c>
      <c r="AH107" s="42" t="s">
        <v>179</v>
      </c>
      <c r="AL107" s="42" t="s">
        <v>179</v>
      </c>
      <c r="AP107" s="42" t="s">
        <v>179</v>
      </c>
    </row>
    <row r="108" spans="1:45">
      <c r="A108" s="12" t="str" cm="1">
        <f t="array" ref="A108">_xlfn.XLOOKUP(B108, '⭐ SD-SUM-BBALL ⚾'!$G$1:G324, '⭐ SD-SUM-BBALL ⚾'!$F$1:F324)</f>
        <v>USBDCAP-S</v>
      </c>
      <c r="B108" s="750" t="s">
        <v>730</v>
      </c>
      <c r="C108" s="12" t="str" cm="1">
        <f t="array" ref="C108">_xlfn.XLOOKUP(B108, '⭐ SD-SUM-BBALL ⚾'!$G$1:G324, '⭐ SD-SUM-BBALL ⚾'!$AC$1:AC324)</f>
        <v>July 14-17</v>
      </c>
      <c r="D108" s="68"/>
      <c r="E108" s="584">
        <v>45838</v>
      </c>
      <c r="F108" s="68"/>
      <c r="G108" s="171">
        <v>4</v>
      </c>
      <c r="H108" s="68"/>
      <c r="I108" s="171">
        <v>4</v>
      </c>
      <c r="J108" s="68"/>
      <c r="K108" s="195">
        <v>45674</v>
      </c>
      <c r="L108" s="195">
        <v>45807</v>
      </c>
      <c r="M108" s="195">
        <v>45325</v>
      </c>
      <c r="N108" s="661" t="s">
        <v>179</v>
      </c>
      <c r="O108" s="195">
        <v>45834</v>
      </c>
      <c r="P108" s="195">
        <v>45833</v>
      </c>
      <c r="Q108" s="195">
        <v>45833</v>
      </c>
      <c r="R108" s="661" t="s">
        <v>179</v>
      </c>
      <c r="S108" s="195">
        <v>45834</v>
      </c>
      <c r="T108" s="195">
        <v>45833</v>
      </c>
      <c r="U108" s="195">
        <v>45833</v>
      </c>
      <c r="V108" s="661" t="s">
        <v>179</v>
      </c>
      <c r="W108" s="195">
        <v>45852</v>
      </c>
      <c r="X108" s="195">
        <v>45664</v>
      </c>
      <c r="Y108" s="195">
        <v>45326</v>
      </c>
      <c r="Z108" s="661" t="s">
        <v>179</v>
      </c>
      <c r="AD108" s="42" t="s">
        <v>179</v>
      </c>
      <c r="AH108" s="42" t="s">
        <v>179</v>
      </c>
      <c r="AL108" s="42" t="s">
        <v>179</v>
      </c>
      <c r="AP108" s="42" t="s">
        <v>179</v>
      </c>
    </row>
    <row r="109" spans="1:45">
      <c r="A109" s="12" t="str" cm="1">
        <f t="array" ref="A109">_xlfn.XLOOKUP(B109, '⭐ SD-SUM-BBALL ⚾'!$G$1:G325, '⭐ SD-SUM-BBALL ⚾'!$F$1:F325)</f>
        <v>USBDCD-S</v>
      </c>
      <c r="B109" s="750" t="s">
        <v>837</v>
      </c>
      <c r="C109" s="12" t="str" cm="1">
        <f t="array" ref="C109">_xlfn.XLOOKUP(B109, '⭐ SD-SUM-BBALL ⚾'!$G$1:G325, '⭐ SD-SUM-BBALL ⚾'!$AC$1:AC325)</f>
        <v>July 14-17</v>
      </c>
      <c r="D109" s="68"/>
      <c r="E109" s="648">
        <v>45838</v>
      </c>
      <c r="F109" s="68"/>
      <c r="G109" s="10">
        <v>4</v>
      </c>
      <c r="H109" s="68"/>
      <c r="I109" s="5">
        <v>4</v>
      </c>
      <c r="J109" s="68"/>
      <c r="K109" s="195">
        <v>45705</v>
      </c>
      <c r="L109" s="195">
        <v>45711</v>
      </c>
      <c r="M109" s="195">
        <v>45342</v>
      </c>
      <c r="N109" s="661" t="s">
        <v>179</v>
      </c>
      <c r="O109" s="195">
        <v>45854</v>
      </c>
      <c r="P109" s="195">
        <v>45854</v>
      </c>
      <c r="Q109" s="195">
        <v>45854</v>
      </c>
      <c r="R109" s="661" t="s">
        <v>179</v>
      </c>
      <c r="S109" s="171" t="s">
        <v>4350</v>
      </c>
      <c r="T109" s="195">
        <v>45854</v>
      </c>
      <c r="U109" s="195">
        <v>45854</v>
      </c>
      <c r="V109" s="661" t="s">
        <v>179</v>
      </c>
      <c r="W109" s="5"/>
      <c r="X109" s="5"/>
      <c r="Y109" s="5"/>
      <c r="Z109" s="661" t="s">
        <v>179</v>
      </c>
      <c r="AD109" s="42" t="s">
        <v>179</v>
      </c>
      <c r="AH109" s="42" t="s">
        <v>179</v>
      </c>
      <c r="AL109" s="42" t="s">
        <v>179</v>
      </c>
      <c r="AP109" s="42" t="s">
        <v>179</v>
      </c>
    </row>
    <row r="110" spans="1:45">
      <c r="A110" s="12" t="str" cm="1">
        <f t="array" ref="A110">_xlfn.XLOOKUP(B110, '⭐ SD-SUM-BBALL ⚾'!$G$1:G326, '⭐ SD-SUM-BBALL ⚾'!$F$1:F326)</f>
        <v>USBDZDCH-S</v>
      </c>
      <c r="B110" s="798" t="s">
        <v>3398</v>
      </c>
      <c r="C110" s="12" t="str" cm="1">
        <f t="array" ref="C110">_xlfn.XLOOKUP(B110, '⭐ SD-SUM-BBALL ⚾'!$G$1:G326, '⭐ SD-SUM-BBALL ⚾'!$AC$1:AC326)</f>
        <v>July 14-17</v>
      </c>
      <c r="D110" s="68"/>
      <c r="E110" s="584">
        <v>45838</v>
      </c>
      <c r="F110" s="68"/>
      <c r="G110" s="171">
        <v>4</v>
      </c>
      <c r="H110" s="68"/>
      <c r="I110" s="171">
        <v>4</v>
      </c>
      <c r="J110" s="68"/>
      <c r="K110" s="195">
        <v>45846</v>
      </c>
      <c r="L110" s="195">
        <v>45840</v>
      </c>
      <c r="M110" s="195">
        <v>45422</v>
      </c>
      <c r="N110" s="661" t="s">
        <v>179</v>
      </c>
      <c r="O110" s="195">
        <v>45839</v>
      </c>
      <c r="P110" s="195">
        <v>45839</v>
      </c>
      <c r="Q110" s="195">
        <v>45839</v>
      </c>
      <c r="R110" s="661" t="s">
        <v>179</v>
      </c>
      <c r="S110" s="195">
        <v>45846</v>
      </c>
      <c r="T110" s="195">
        <v>45846</v>
      </c>
      <c r="U110" s="195">
        <v>45846</v>
      </c>
      <c r="V110" s="661" t="s">
        <v>179</v>
      </c>
      <c r="W110" s="195">
        <v>45839</v>
      </c>
      <c r="X110" s="195">
        <v>45839</v>
      </c>
      <c r="Y110" s="195">
        <v>45847</v>
      </c>
      <c r="Z110" s="661" t="s">
        <v>179</v>
      </c>
      <c r="AD110" s="42" t="s">
        <v>179</v>
      </c>
      <c r="AH110" s="42" t="s">
        <v>179</v>
      </c>
      <c r="AL110" s="42" t="s">
        <v>179</v>
      </c>
      <c r="AP110" s="42" t="s">
        <v>179</v>
      </c>
    </row>
    <row r="111" spans="1:45">
      <c r="A111" s="12" t="str" cm="1">
        <f t="array" ref="A111">_xlfn.XLOOKUP(B111, '⭐ SD-SUM-BBALL ⚾'!$G$1:G327, '⭐ SD-SUM-BBALL ⚾'!$F$1:F327)</f>
        <v>USBDGSG3-S</v>
      </c>
      <c r="B111" s="750" t="s">
        <v>2799</v>
      </c>
      <c r="C111" s="12" t="str" cm="1">
        <f t="array" ref="C111">_xlfn.XLOOKUP(B111, '⭐ SD-SUM-BBALL ⚾'!$G$1:G327, '⭐ SD-SUM-BBALL ⚾'!$AC$1:AC327)</f>
        <v>July 14-17</v>
      </c>
      <c r="D111" s="68"/>
      <c r="E111" s="584">
        <v>45838</v>
      </c>
      <c r="F111" s="68"/>
      <c r="G111" s="171">
        <v>1</v>
      </c>
      <c r="H111" s="68"/>
      <c r="I111" s="171">
        <v>1</v>
      </c>
      <c r="J111" s="68"/>
      <c r="K111" s="195">
        <v>45793</v>
      </c>
      <c r="L111" s="195">
        <v>45797</v>
      </c>
      <c r="M111" s="195">
        <v>45792</v>
      </c>
      <c r="N111" s="661" t="s">
        <v>179</v>
      </c>
      <c r="O111" s="628"/>
      <c r="P111" s="628"/>
      <c r="Q111" s="628"/>
      <c r="R111" s="661" t="s">
        <v>179</v>
      </c>
      <c r="V111" s="661" t="s">
        <v>179</v>
      </c>
      <c r="Z111" s="661" t="s">
        <v>179</v>
      </c>
      <c r="AD111" s="42" t="s">
        <v>179</v>
      </c>
      <c r="AH111" s="42" t="s">
        <v>179</v>
      </c>
      <c r="AL111" s="42" t="s">
        <v>179</v>
      </c>
      <c r="AP111" s="42" t="s">
        <v>179</v>
      </c>
    </row>
    <row r="112" spans="1:45">
      <c r="A112" s="12" t="str" cm="1">
        <f t="array" ref="A112">_xlfn.XLOOKUP(B112, '⭐ SD-SUM-BBALL ⚾'!$G$1:G328, '⭐ SD-SUM-BBALL ⚾'!$F$1:F328)</f>
        <v>USBDHB-S</v>
      </c>
      <c r="B112" s="750" t="s">
        <v>2807</v>
      </c>
      <c r="C112" s="12" t="str" cm="1">
        <f t="array" ref="C112">_xlfn.XLOOKUP(B112, '⭐ SD-SUM-BBALL ⚾'!$G$1:G328, '⭐ SD-SUM-BBALL ⚾'!$AC$1:AC328)</f>
        <v>July 14-17</v>
      </c>
      <c r="D112" s="68"/>
      <c r="E112" s="584">
        <v>45838</v>
      </c>
      <c r="F112" s="68"/>
      <c r="G112" s="171">
        <v>2</v>
      </c>
      <c r="H112" s="68"/>
      <c r="I112" s="171">
        <v>2</v>
      </c>
      <c r="J112" s="68"/>
      <c r="K112" s="195">
        <v>45698</v>
      </c>
      <c r="L112" s="195">
        <v>45705</v>
      </c>
      <c r="M112" s="195">
        <v>45696</v>
      </c>
      <c r="N112" s="661" t="s">
        <v>179</v>
      </c>
      <c r="O112" s="195">
        <v>45706</v>
      </c>
      <c r="P112" s="195">
        <v>45706</v>
      </c>
      <c r="Q112" s="195">
        <v>45707</v>
      </c>
      <c r="R112" s="661" t="s">
        <v>179</v>
      </c>
      <c r="V112" s="661" t="s">
        <v>179</v>
      </c>
      <c r="Z112" s="661" t="s">
        <v>179</v>
      </c>
      <c r="AD112" s="42" t="s">
        <v>179</v>
      </c>
      <c r="AH112" s="42" t="s">
        <v>179</v>
      </c>
      <c r="AL112" s="42" t="s">
        <v>179</v>
      </c>
      <c r="AP112" s="42" t="s">
        <v>179</v>
      </c>
    </row>
    <row r="113" spans="1:45">
      <c r="A113" s="12" t="str" cm="1">
        <f t="array" ref="A113">_xlfn.XLOOKUP(B113, '⭐ SD-SUM-BBALL ⚾'!$G$1:G329, '⭐ SD-SUM-BBALL ⚾'!$F$1:F329)</f>
        <v>USBDJOH-S</v>
      </c>
      <c r="B113" s="750" t="s">
        <v>3053</v>
      </c>
      <c r="C113" s="12" t="str" cm="1">
        <f t="array" ref="C113">_xlfn.XLOOKUP(B113, '⭐ SD-SUM-BBALL ⚾'!$G$1:G329, '⭐ SD-SUM-BBALL ⚾'!$AC$1:AC329)</f>
        <v>July 14-17</v>
      </c>
      <c r="D113" s="68"/>
      <c r="E113" s="584">
        <v>45838</v>
      </c>
      <c r="F113" s="68"/>
      <c r="G113" s="171">
        <v>4</v>
      </c>
      <c r="H113" s="68"/>
      <c r="I113" s="171">
        <v>4</v>
      </c>
      <c r="J113" s="68"/>
      <c r="K113" s="195">
        <v>45617</v>
      </c>
      <c r="L113" s="195">
        <v>45692</v>
      </c>
      <c r="M113" s="195">
        <v>45638</v>
      </c>
      <c r="N113" s="661" t="s">
        <v>179</v>
      </c>
      <c r="O113" s="195">
        <v>45825</v>
      </c>
      <c r="P113" s="195">
        <v>45825</v>
      </c>
      <c r="Q113" s="195">
        <v>45825</v>
      </c>
      <c r="R113" s="661" t="s">
        <v>179</v>
      </c>
      <c r="S113" s="195">
        <v>45663</v>
      </c>
      <c r="T113" s="195">
        <v>45663</v>
      </c>
      <c r="U113" s="195">
        <v>45663</v>
      </c>
      <c r="V113" s="661" t="s">
        <v>179</v>
      </c>
      <c r="W113" s="195">
        <v>45666</v>
      </c>
      <c r="X113" s="195">
        <v>45665</v>
      </c>
      <c r="Y113" s="195">
        <v>45282</v>
      </c>
      <c r="Z113" s="661" t="s">
        <v>179</v>
      </c>
      <c r="AD113" s="42" t="s">
        <v>179</v>
      </c>
      <c r="AH113" s="42" t="s">
        <v>179</v>
      </c>
      <c r="AL113" s="42" t="s">
        <v>179</v>
      </c>
      <c r="AP113" s="42" t="s">
        <v>179</v>
      </c>
    </row>
    <row r="114" spans="1:45">
      <c r="A114" s="12" t="str" cm="1">
        <f t="array" ref="A114">_xlfn.XLOOKUP(B114, '⭐ SD-SUM-BBALL ⚾'!$G$1:G331, '⭐ SD-SUM-BBALL ⚾'!$F$1:F331)</f>
        <v>USBDLHS2-S</v>
      </c>
      <c r="B114" s="750" t="s">
        <v>2816</v>
      </c>
      <c r="C114" s="12" t="str" cm="1">
        <f t="array" ref="C114">_xlfn.XLOOKUP(B114, '⭐ SD-SUM-BBALL ⚾'!$G$1:G331, '⭐ SD-SUM-BBALL ⚾'!$AC$1:AC331)</f>
        <v>July 14-17</v>
      </c>
      <c r="D114" s="68"/>
      <c r="E114" s="584">
        <v>45838</v>
      </c>
      <c r="F114" s="68"/>
      <c r="G114" s="171">
        <v>2</v>
      </c>
      <c r="H114" s="68"/>
      <c r="I114" s="171">
        <v>2</v>
      </c>
      <c r="J114" s="68"/>
      <c r="K114" s="195">
        <v>45791</v>
      </c>
      <c r="L114" s="195">
        <v>45712</v>
      </c>
      <c r="M114" s="195">
        <v>45826</v>
      </c>
      <c r="N114" s="661" t="s">
        <v>179</v>
      </c>
      <c r="O114" s="195">
        <v>45826</v>
      </c>
      <c r="P114" s="195">
        <v>45826</v>
      </c>
      <c r="Q114" s="195">
        <v>45826</v>
      </c>
      <c r="R114" s="661" t="s">
        <v>179</v>
      </c>
      <c r="S114" s="628"/>
      <c r="V114" s="661"/>
      <c r="W114" s="628"/>
      <c r="Z114" s="661" t="s">
        <v>179</v>
      </c>
      <c r="AD114" s="42" t="s">
        <v>179</v>
      </c>
      <c r="AH114" s="42" t="s">
        <v>179</v>
      </c>
      <c r="AL114" s="42" t="s">
        <v>179</v>
      </c>
      <c r="AP114" s="42" t="s">
        <v>179</v>
      </c>
    </row>
    <row r="115" spans="1:45">
      <c r="A115" s="12" t="str" cm="1">
        <f t="array" ref="A115">_xlfn.XLOOKUP(B115, '⭐ SD-SUM-BBALL ⚾'!$G$1:G332, '⭐ SD-SUM-BBALL ⚾'!$F$1:F332)</f>
        <v>USBDMJ2-S</v>
      </c>
      <c r="B115" s="750" t="s">
        <v>2821</v>
      </c>
      <c r="C115" s="12" t="str" cm="1">
        <f t="array" ref="C115">_xlfn.XLOOKUP(B115, '⭐ SD-SUM-BBALL ⚾'!$G$1:G332, '⭐ SD-SUM-BBALL ⚾'!$AC$1:AC332)</f>
        <v>July 14-17</v>
      </c>
      <c r="D115" s="68"/>
      <c r="E115" s="584">
        <v>45838</v>
      </c>
      <c r="F115" s="68"/>
      <c r="G115" s="171">
        <v>2</v>
      </c>
      <c r="H115" s="68"/>
      <c r="I115" s="171">
        <v>2</v>
      </c>
      <c r="J115" s="68"/>
      <c r="K115" s="195">
        <v>45799</v>
      </c>
      <c r="L115" s="195">
        <v>45799</v>
      </c>
      <c r="M115" s="195">
        <v>45799</v>
      </c>
      <c r="N115" s="661" t="s">
        <v>179</v>
      </c>
      <c r="O115" s="195">
        <v>45661</v>
      </c>
      <c r="P115" s="195">
        <v>45660</v>
      </c>
      <c r="Q115" s="195">
        <v>45661</v>
      </c>
      <c r="R115" s="661" t="s">
        <v>179</v>
      </c>
      <c r="S115" s="195">
        <v>45660</v>
      </c>
      <c r="T115" s="195">
        <v>45660</v>
      </c>
      <c r="U115" s="195">
        <v>45660</v>
      </c>
      <c r="V115" s="661"/>
      <c r="Z115" s="661" t="s">
        <v>179</v>
      </c>
      <c r="AD115" s="42" t="s">
        <v>179</v>
      </c>
      <c r="AH115" s="42" t="s">
        <v>179</v>
      </c>
      <c r="AL115" s="42" t="s">
        <v>179</v>
      </c>
      <c r="AP115" s="42" t="s">
        <v>179</v>
      </c>
    </row>
    <row r="116" spans="1:45">
      <c r="A116" s="12" t="str" cm="1">
        <f t="array" ref="A116">_xlfn.XLOOKUP(B116, '⭐ SD-SUM-BBALL ⚾'!$G$1:G333, '⭐ SD-SUM-BBALL ⚾'!$F$1:F333)</f>
        <v>USBDMCCH1-S</v>
      </c>
      <c r="B116" s="750" t="s">
        <v>2832</v>
      </c>
      <c r="C116" s="12" t="str" cm="1">
        <f t="array" ref="C116">_xlfn.XLOOKUP(B116, '⭐ SD-SUM-BBALL ⚾'!$G$1:G333, '⭐ SD-SUM-BBALL ⚾'!$AC$1:AC333)</f>
        <v>July 14-17</v>
      </c>
      <c r="D116" s="68"/>
      <c r="E116" s="584">
        <v>45838</v>
      </c>
      <c r="F116" s="68"/>
      <c r="G116" s="171">
        <v>2</v>
      </c>
      <c r="H116" s="68"/>
      <c r="I116" s="171">
        <v>2</v>
      </c>
      <c r="J116" s="68"/>
      <c r="K116" s="195">
        <v>45847</v>
      </c>
      <c r="L116" s="195">
        <v>45845</v>
      </c>
      <c r="M116" s="195">
        <v>45851</v>
      </c>
      <c r="N116" s="661" t="s">
        <v>179</v>
      </c>
      <c r="O116" s="195">
        <v>45847</v>
      </c>
      <c r="P116" s="195">
        <v>45853</v>
      </c>
      <c r="Q116" s="195">
        <v>45853</v>
      </c>
      <c r="R116" s="661" t="s">
        <v>179</v>
      </c>
      <c r="V116" s="661" t="s">
        <v>179</v>
      </c>
      <c r="Z116" s="661" t="s">
        <v>179</v>
      </c>
      <c r="AD116" s="42" t="s">
        <v>179</v>
      </c>
      <c r="AH116" s="42" t="s">
        <v>179</v>
      </c>
      <c r="AL116" s="42" t="s">
        <v>179</v>
      </c>
      <c r="AP116" s="42" t="s">
        <v>179</v>
      </c>
    </row>
    <row r="117" spans="1:45">
      <c r="A117" s="12" t="s">
        <v>2852</v>
      </c>
      <c r="B117" s="750" t="s">
        <v>4356</v>
      </c>
      <c r="C117" s="12" t="s">
        <v>2715</v>
      </c>
      <c r="D117" s="68"/>
      <c r="E117" s="584">
        <v>45838</v>
      </c>
      <c r="F117" s="68"/>
      <c r="G117" s="627">
        <v>1</v>
      </c>
      <c r="H117" s="68"/>
      <c r="I117" s="5">
        <v>1</v>
      </c>
      <c r="J117" s="68"/>
      <c r="K117" s="195">
        <v>45698</v>
      </c>
      <c r="L117" s="195">
        <v>45713</v>
      </c>
      <c r="M117" s="5"/>
      <c r="N117" s="661"/>
      <c r="R117" s="661"/>
      <c r="V117" s="661"/>
      <c r="Z117" s="661"/>
      <c r="AD117" s="42"/>
      <c r="AH117" s="42"/>
      <c r="AL117" s="42"/>
      <c r="AP117" s="42"/>
    </row>
    <row r="118" spans="1:45">
      <c r="A118" s="12" t="str" cm="1">
        <f t="array" ref="A118">_xlfn.XLOOKUP(B118, '⭐ SD-SUM-BBALL ⚾'!$G$1:G334, '⭐ SD-SUM-BBALL ⚾'!$F$1:F334)</f>
        <v>USBDRICH-S</v>
      </c>
      <c r="B118" s="750" t="s">
        <v>1367</v>
      </c>
      <c r="C118" s="12" t="str" cm="1">
        <f t="array" ref="C118">_xlfn.XLOOKUP(B118, '⭐ SD-SUM-BBALL ⚾'!$G$1:G334, '⭐ SD-SUM-BBALL ⚾'!$AC$1:AC334)</f>
        <v>July 14-17</v>
      </c>
      <c r="D118" s="68"/>
      <c r="E118" s="584">
        <v>45838</v>
      </c>
      <c r="F118" s="68"/>
      <c r="G118" s="171">
        <v>3</v>
      </c>
      <c r="H118" s="68"/>
      <c r="I118" s="171">
        <v>3</v>
      </c>
      <c r="J118" s="68"/>
      <c r="K118" s="195">
        <v>45720</v>
      </c>
      <c r="L118" s="195">
        <v>45714</v>
      </c>
      <c r="M118" s="195">
        <v>45714</v>
      </c>
      <c r="N118" s="661" t="s">
        <v>179</v>
      </c>
      <c r="O118" s="195">
        <v>45642</v>
      </c>
      <c r="P118" s="195">
        <v>45663</v>
      </c>
      <c r="Q118" s="195">
        <v>45663</v>
      </c>
      <c r="R118" s="661" t="s">
        <v>179</v>
      </c>
      <c r="S118" s="195">
        <v>45705</v>
      </c>
      <c r="T118" s="195">
        <v>45707</v>
      </c>
      <c r="U118" s="195">
        <v>45311</v>
      </c>
      <c r="V118" s="661" t="s">
        <v>179</v>
      </c>
      <c r="Z118" s="661" t="s">
        <v>179</v>
      </c>
      <c r="AD118" s="42" t="s">
        <v>179</v>
      </c>
      <c r="AH118" s="42" t="s">
        <v>179</v>
      </c>
      <c r="AL118" s="42" t="s">
        <v>179</v>
      </c>
      <c r="AP118" s="42" t="s">
        <v>179</v>
      </c>
    </row>
    <row r="119" spans="1:45">
      <c r="A119" s="12" t="str" cm="1">
        <f t="array" ref="A119">_xlfn.XLOOKUP(B119, '⭐ SD-SUM-BBALL ⚾'!$G$1:G335, '⭐ SD-SUM-BBALL ⚾'!$F$1:F335)</f>
        <v>USBDTU1-S</v>
      </c>
      <c r="B119" s="750" t="s">
        <v>2927</v>
      </c>
      <c r="C119" s="12" t="str" cm="1">
        <f t="array" ref="C119">_xlfn.XLOOKUP(B119, '⭐ SD-SUM-BBALL ⚾'!$G$1:G335, '⭐ SD-SUM-BBALL ⚾'!$AC$1:AC335)</f>
        <v>July 14-17</v>
      </c>
      <c r="D119" s="68"/>
      <c r="E119" s="584">
        <v>45838</v>
      </c>
      <c r="F119" s="68"/>
      <c r="G119" s="171">
        <v>6</v>
      </c>
      <c r="H119" s="68"/>
      <c r="I119" s="171">
        <v>6</v>
      </c>
      <c r="J119" s="68"/>
      <c r="K119" s="195">
        <v>45495</v>
      </c>
      <c r="L119" s="195">
        <v>45706</v>
      </c>
      <c r="M119" s="195">
        <v>45495</v>
      </c>
      <c r="N119" s="661" t="s">
        <v>179</v>
      </c>
      <c r="O119" s="195">
        <v>45501</v>
      </c>
      <c r="P119" s="195">
        <v>45680</v>
      </c>
      <c r="Q119" s="195">
        <v>45501</v>
      </c>
      <c r="R119" s="661" t="s">
        <v>179</v>
      </c>
      <c r="S119" s="195">
        <v>45499</v>
      </c>
      <c r="T119" s="195">
        <v>45666</v>
      </c>
      <c r="U119" s="195">
        <v>45499</v>
      </c>
      <c r="V119" s="661" t="s">
        <v>179</v>
      </c>
      <c r="W119" s="195">
        <v>45495</v>
      </c>
      <c r="X119" s="195">
        <v>45662</v>
      </c>
      <c r="Y119" s="195">
        <v>45495</v>
      </c>
      <c r="Z119" s="661" t="s">
        <v>179</v>
      </c>
      <c r="AA119" s="195">
        <v>45716</v>
      </c>
      <c r="AB119" s="195">
        <v>45715</v>
      </c>
      <c r="AC119" s="195">
        <v>45278</v>
      </c>
      <c r="AD119" s="42" t="s">
        <v>179</v>
      </c>
      <c r="AE119" s="195">
        <v>45495</v>
      </c>
      <c r="AF119" s="195">
        <v>45666</v>
      </c>
      <c r="AG119" s="195">
        <v>45495</v>
      </c>
      <c r="AH119" s="42" t="s">
        <v>179</v>
      </c>
      <c r="AL119" s="42" t="s">
        <v>179</v>
      </c>
      <c r="AP119" s="42" t="s">
        <v>179</v>
      </c>
    </row>
    <row r="120" spans="1:45">
      <c r="A120" s="12" t="str" cm="1">
        <f t="array" ref="A120">_xlfn.XLOOKUP(B120, '⭐ SD-SUM-BBALL ⚾'!$G$1:G336, '⭐ SD-SUM-BBALL ⚾'!$F$1:F336)</f>
        <v>USBDUPG2-S</v>
      </c>
      <c r="B120" s="750" t="s">
        <v>2945</v>
      </c>
      <c r="C120" s="12" t="str" cm="1">
        <f t="array" ref="C120">_xlfn.XLOOKUP(B120, '⭐ SD-SUM-BBALL ⚾'!$G$1:G336, '⭐ SD-SUM-BBALL ⚾'!$AC$1:AC336)</f>
        <v>July 14-17</v>
      </c>
      <c r="D120" s="68"/>
      <c r="E120" s="584">
        <v>45838</v>
      </c>
      <c r="F120" s="68"/>
      <c r="G120" s="171">
        <v>2</v>
      </c>
      <c r="H120" s="68"/>
      <c r="I120" s="171">
        <v>2</v>
      </c>
      <c r="J120" s="68"/>
      <c r="K120" s="195">
        <v>45840</v>
      </c>
      <c r="L120" s="195">
        <v>45840</v>
      </c>
      <c r="M120" s="195">
        <v>45840</v>
      </c>
      <c r="N120" s="661" t="s">
        <v>179</v>
      </c>
      <c r="O120" s="195">
        <v>45840</v>
      </c>
      <c r="P120" s="195">
        <v>45840</v>
      </c>
      <c r="Q120" s="195">
        <v>45840</v>
      </c>
      <c r="R120" s="661" t="s">
        <v>179</v>
      </c>
      <c r="V120" s="661" t="s">
        <v>179</v>
      </c>
      <c r="Z120" s="661" t="s">
        <v>179</v>
      </c>
      <c r="AD120" s="42" t="s">
        <v>179</v>
      </c>
      <c r="AH120" s="42" t="s">
        <v>179</v>
      </c>
      <c r="AL120" s="42" t="s">
        <v>179</v>
      </c>
      <c r="AP120" s="42" t="s">
        <v>179</v>
      </c>
    </row>
    <row r="121" spans="1:45">
      <c r="A121" s="12" t="str" cm="1">
        <f t="array" ref="A121">_xlfn.XLOOKUP(B121, '⭐ SD-SUM-BBALL ⚾'!$G$1:G337, '⭐ SD-SUM-BBALL ⚾'!$F$1:F337)</f>
        <v>USBDBAY1-S</v>
      </c>
      <c r="B121" s="750" t="s">
        <v>3037</v>
      </c>
      <c r="C121" s="12" t="str" cm="1">
        <f t="array" ref="C121">_xlfn.XLOOKUP(B121, '⭐ SD-SUM-BBALL ⚾'!$G$1:G337, '⭐ SD-SUM-BBALL ⚾'!$AC$1:AC337)</f>
        <v>July 14-17</v>
      </c>
      <c r="D121" s="68"/>
      <c r="E121" s="648">
        <v>45838</v>
      </c>
      <c r="F121" s="68"/>
      <c r="G121" s="627">
        <v>1</v>
      </c>
      <c r="H121" s="68"/>
      <c r="I121" s="5">
        <v>1</v>
      </c>
      <c r="J121" s="68"/>
      <c r="K121" s="195">
        <v>45653</v>
      </c>
      <c r="L121" s="5"/>
      <c r="M121" s="195">
        <v>45296</v>
      </c>
      <c r="N121" s="661" t="s">
        <v>179</v>
      </c>
      <c r="R121" s="661" t="s">
        <v>179</v>
      </c>
      <c r="V121" s="661" t="s">
        <v>179</v>
      </c>
      <c r="Z121" s="661" t="s">
        <v>179</v>
      </c>
      <c r="AD121" s="42" t="s">
        <v>179</v>
      </c>
      <c r="AH121" s="42" t="s">
        <v>179</v>
      </c>
      <c r="AL121" s="42" t="s">
        <v>179</v>
      </c>
      <c r="AP121" s="42" t="s">
        <v>179</v>
      </c>
    </row>
    <row r="122" spans="1:45">
      <c r="A122" s="12" t="str" cm="1">
        <f t="array" ref="A122">_xlfn.XLOOKUP(B122, '⭐ SD-SUM-BBALL ⚾'!$G$1:G338, '⭐ SD-SUM-BBALL ⚾'!$F$1:F338)</f>
        <v>USBDZGAL-S</v>
      </c>
      <c r="B122" s="798" t="s">
        <v>3372</v>
      </c>
      <c r="C122" s="12" t="str" cm="1">
        <f t="array" ref="C122">_xlfn.XLOOKUP(B122, '⭐ SD-SUM-BBALL ⚾'!$G$1:G338, '⭐ SD-SUM-BBALL ⚾'!$AC$1:AC338)</f>
        <v>July 14-17</v>
      </c>
      <c r="D122" s="68"/>
      <c r="E122" s="584">
        <v>45838</v>
      </c>
      <c r="F122" s="68"/>
      <c r="G122" s="171">
        <v>1</v>
      </c>
      <c r="H122" s="68"/>
      <c r="I122" s="171">
        <v>1</v>
      </c>
      <c r="J122" s="68"/>
      <c r="K122" s="195">
        <v>45849</v>
      </c>
      <c r="L122" s="195">
        <v>45851</v>
      </c>
      <c r="M122" s="195">
        <v>45851</v>
      </c>
      <c r="N122" s="661" t="s">
        <v>179</v>
      </c>
      <c r="R122" s="661" t="s">
        <v>179</v>
      </c>
      <c r="V122" s="661" t="s">
        <v>179</v>
      </c>
      <c r="Z122" s="661" t="s">
        <v>179</v>
      </c>
      <c r="AD122" s="42" t="s">
        <v>179</v>
      </c>
      <c r="AH122" s="42" t="s">
        <v>179</v>
      </c>
      <c r="AL122" s="42" t="s">
        <v>179</v>
      </c>
      <c r="AP122" s="42" t="s">
        <v>179</v>
      </c>
    </row>
    <row r="123" spans="1:45">
      <c r="A123" s="12" t="str" cm="1">
        <f t="array" ref="A123">_xlfn.XLOOKUP(B123, '⭐ SD-SUM-BBALL ⚾'!$G$1:G339, '⭐ SD-SUM-BBALL ⚾'!$F$1:F339)</f>
        <v>USBDKH2-S</v>
      </c>
      <c r="B123" s="750" t="s">
        <v>2983</v>
      </c>
      <c r="C123" s="12" t="str" cm="1">
        <f t="array" ref="C123">_xlfn.XLOOKUP(B123, '⭐ SD-SUM-BBALL ⚾'!$G$1:G339, '⭐ SD-SUM-BBALL ⚾'!$AC$1:AC339)</f>
        <v>July 14-17</v>
      </c>
      <c r="D123" s="68"/>
      <c r="E123" s="648">
        <v>45838</v>
      </c>
      <c r="F123" s="68"/>
      <c r="G123" s="10">
        <v>2</v>
      </c>
      <c r="H123" s="68"/>
      <c r="I123" s="5">
        <v>2</v>
      </c>
      <c r="J123" s="68"/>
      <c r="K123" s="195">
        <v>45643</v>
      </c>
      <c r="L123" s="195">
        <v>45825</v>
      </c>
      <c r="M123" s="195">
        <v>45281</v>
      </c>
      <c r="N123" s="661" t="s">
        <v>179</v>
      </c>
      <c r="O123" s="195">
        <v>45855</v>
      </c>
      <c r="P123" s="195">
        <v>45855</v>
      </c>
      <c r="Q123" s="5" t="s">
        <v>4351</v>
      </c>
      <c r="R123" s="661" t="s">
        <v>179</v>
      </c>
      <c r="V123" s="661" t="s">
        <v>179</v>
      </c>
      <c r="Z123" s="661" t="s">
        <v>179</v>
      </c>
      <c r="AD123" s="42" t="s">
        <v>179</v>
      </c>
      <c r="AH123" s="42" t="s">
        <v>179</v>
      </c>
      <c r="AL123" s="42" t="s">
        <v>179</v>
      </c>
      <c r="AP123" s="42" t="s">
        <v>179</v>
      </c>
    </row>
    <row r="124" spans="1:45">
      <c r="A124" s="12" t="str" cm="1">
        <f t="array" ref="A124">_xlfn.XLOOKUP(B124, '⭐ SD-SUM-BBALL ⚾'!$G$1:G340, '⭐ SD-SUM-BBALL ⚾'!$F$1:F340)</f>
        <v>USBDLL2-S</v>
      </c>
      <c r="B124" s="511" t="s">
        <v>3091</v>
      </c>
      <c r="C124" s="12" t="str" cm="1">
        <f t="array" ref="C124">_xlfn.XLOOKUP(B124, '⭐ SD-SUM-BBALL ⚾'!$G$1:G340, '⭐ SD-SUM-BBALL ⚾'!$AC$1:AC340)</f>
        <v>July 14-17</v>
      </c>
      <c r="D124" s="68"/>
      <c r="E124" s="584">
        <v>45838</v>
      </c>
      <c r="F124" s="68"/>
      <c r="G124" s="171">
        <v>2</v>
      </c>
      <c r="H124" s="68"/>
      <c r="I124" s="171">
        <v>2</v>
      </c>
      <c r="J124" s="68"/>
      <c r="K124" s="195">
        <v>45840</v>
      </c>
      <c r="L124" s="195">
        <v>45841</v>
      </c>
      <c r="M124" s="195">
        <v>45841</v>
      </c>
      <c r="N124" s="661" t="s">
        <v>179</v>
      </c>
      <c r="O124" s="195">
        <v>45821</v>
      </c>
      <c r="P124" s="195">
        <v>45821</v>
      </c>
      <c r="Q124" s="195">
        <v>45821</v>
      </c>
      <c r="R124" s="661" t="s">
        <v>179</v>
      </c>
      <c r="V124" s="661" t="s">
        <v>179</v>
      </c>
      <c r="Z124" s="661" t="s">
        <v>179</v>
      </c>
      <c r="AD124" s="42" t="s">
        <v>179</v>
      </c>
      <c r="AH124" s="42" t="s">
        <v>179</v>
      </c>
      <c r="AL124" s="42" t="s">
        <v>179</v>
      </c>
      <c r="AP124" s="42" t="s">
        <v>179</v>
      </c>
    </row>
    <row r="125" spans="1:45">
      <c r="A125" s="12" t="str" cm="1">
        <f t="array" ref="A125">_xlfn.XLOOKUP(B125, '⭐ SD-SUM-BBALL ⚾'!$G$1:G359, '⭐ SD-SUM-BBALL ⚾'!$F$1:F359)</f>
        <v>USBDZELK-S</v>
      </c>
      <c r="B125" s="798" t="s">
        <v>3406</v>
      </c>
      <c r="C125" s="12" t="str" cm="1">
        <f t="array" ref="C125">_xlfn.XLOOKUP(B125, '⭐ SD-SUM-BBALL ⚾'!$G$1:G359, '⭐ SD-SUM-BBALL ⚾'!$AC$1:AC359)</f>
        <v>July 14-17</v>
      </c>
      <c r="D125" s="68"/>
      <c r="E125" s="584">
        <v>45838</v>
      </c>
      <c r="F125" s="68"/>
      <c r="G125" s="171">
        <v>4</v>
      </c>
      <c r="H125" s="68"/>
      <c r="I125" s="171">
        <v>4</v>
      </c>
      <c r="J125" s="68"/>
      <c r="K125" s="195">
        <v>45855</v>
      </c>
      <c r="L125" s="195">
        <v>45855</v>
      </c>
      <c r="M125" s="195">
        <v>45855</v>
      </c>
      <c r="N125" s="661" t="s">
        <v>179</v>
      </c>
      <c r="O125" s="195">
        <v>45855</v>
      </c>
      <c r="P125" s="195">
        <v>45855</v>
      </c>
      <c r="Q125" s="195">
        <v>45855</v>
      </c>
      <c r="R125" s="661" t="s">
        <v>179</v>
      </c>
      <c r="S125" s="195">
        <v>45855</v>
      </c>
      <c r="T125" s="195">
        <v>45855</v>
      </c>
      <c r="U125" s="195">
        <v>45855</v>
      </c>
      <c r="V125" s="661" t="s">
        <v>179</v>
      </c>
      <c r="W125" s="195">
        <v>45855</v>
      </c>
      <c r="X125" s="195">
        <v>45855</v>
      </c>
      <c r="Y125" s="195">
        <v>45855</v>
      </c>
      <c r="Z125" s="661" t="s">
        <v>179</v>
      </c>
      <c r="AD125" s="42" t="s">
        <v>179</v>
      </c>
      <c r="AH125" s="42" t="s">
        <v>179</v>
      </c>
      <c r="AL125" s="42" t="s">
        <v>179</v>
      </c>
      <c r="AP125" s="42" t="s">
        <v>179</v>
      </c>
    </row>
    <row r="126" spans="1:45">
      <c r="A126" s="12" t="str" cm="1">
        <f t="array" ref="A126">_xlfn.XLOOKUP(B126, '⭐ SD-SUM-BBALL ⚾'!$G$1:G341, '⭐ SD-SUM-BBALL ⚾'!$F$1:F341)</f>
        <v>USBDZRM-S</v>
      </c>
      <c r="B126" s="798" t="s">
        <v>3383</v>
      </c>
      <c r="C126" s="12" t="str" cm="1">
        <f t="array" ref="C126">_xlfn.XLOOKUP(B126, '⭐ SD-SUM-BBALL ⚾'!$G$1:G341, '⭐ SD-SUM-BBALL ⚾'!$AC$1:AC341)</f>
        <v>July 14-17</v>
      </c>
      <c r="D126" s="68"/>
      <c r="E126" s="584">
        <v>45838</v>
      </c>
      <c r="F126" s="68"/>
      <c r="G126" s="171">
        <v>7</v>
      </c>
      <c r="H126" s="68"/>
      <c r="I126" s="171">
        <v>7</v>
      </c>
      <c r="J126" s="68"/>
      <c r="K126" s="195">
        <v>45804</v>
      </c>
      <c r="L126" s="195">
        <v>45804</v>
      </c>
      <c r="M126" s="195">
        <v>45446</v>
      </c>
      <c r="N126" s="661" t="s">
        <v>179</v>
      </c>
      <c r="O126" s="195">
        <v>45815</v>
      </c>
      <c r="P126" s="195">
        <v>45815</v>
      </c>
      <c r="Q126" s="195">
        <v>45815</v>
      </c>
      <c r="R126" s="661" t="s">
        <v>179</v>
      </c>
      <c r="S126" s="195">
        <v>45811</v>
      </c>
      <c r="T126" s="195">
        <v>45817</v>
      </c>
      <c r="U126" s="195">
        <v>45817</v>
      </c>
      <c r="V126" s="661" t="s">
        <v>179</v>
      </c>
      <c r="W126" s="195">
        <v>45817</v>
      </c>
      <c r="X126" s="195">
        <v>45814</v>
      </c>
      <c r="Y126" s="195">
        <v>45816</v>
      </c>
      <c r="Z126" s="661" t="s">
        <v>179</v>
      </c>
      <c r="AA126" s="195">
        <v>45818</v>
      </c>
      <c r="AB126" s="195">
        <v>45816</v>
      </c>
      <c r="AC126" s="195">
        <v>45816</v>
      </c>
      <c r="AD126" s="42" t="s">
        <v>179</v>
      </c>
      <c r="AE126" s="195">
        <v>45811</v>
      </c>
      <c r="AF126" s="195">
        <v>45811</v>
      </c>
      <c r="AG126" s="195">
        <v>45811</v>
      </c>
      <c r="AH126" s="42" t="s">
        <v>179</v>
      </c>
      <c r="AI126" s="195">
        <v>45821</v>
      </c>
      <c r="AJ126" s="195">
        <v>45821</v>
      </c>
      <c r="AK126" s="195">
        <v>45824</v>
      </c>
      <c r="AL126" s="42" t="s">
        <v>179</v>
      </c>
      <c r="AP126" s="42" t="s">
        <v>179</v>
      </c>
    </row>
    <row r="127" spans="1:45" s="23" customFormat="1">
      <c r="A127" s="120" t="s">
        <v>3869</v>
      </c>
      <c r="B127" s="561" t="s">
        <v>4340</v>
      </c>
      <c r="C127" s="120" t="s">
        <v>2252</v>
      </c>
      <c r="D127" s="71"/>
      <c r="E127" s="559" t="s">
        <v>4341</v>
      </c>
      <c r="F127" s="71"/>
      <c r="G127" s="71" t="s">
        <v>4342</v>
      </c>
      <c r="H127" s="71"/>
      <c r="I127" s="71" t="s">
        <v>4343</v>
      </c>
      <c r="J127" s="71"/>
      <c r="K127" s="71" t="s">
        <v>4344</v>
      </c>
      <c r="L127" s="71" t="s">
        <v>4345</v>
      </c>
      <c r="M127" s="71" t="s">
        <v>4346</v>
      </c>
      <c r="N127" s="661" t="s">
        <v>179</v>
      </c>
      <c r="O127" s="71" t="s">
        <v>4347</v>
      </c>
      <c r="P127" s="71" t="s">
        <v>4348</v>
      </c>
      <c r="Q127" s="71" t="s">
        <v>4349</v>
      </c>
      <c r="R127" s="661" t="s">
        <v>179</v>
      </c>
      <c r="S127" s="71" t="s">
        <v>4347</v>
      </c>
      <c r="T127" s="71" t="s">
        <v>4348</v>
      </c>
      <c r="U127" s="71" t="s">
        <v>4349</v>
      </c>
      <c r="V127" s="661"/>
      <c r="W127" s="71" t="s">
        <v>4347</v>
      </c>
      <c r="X127" s="71" t="s">
        <v>4348</v>
      </c>
      <c r="Y127" s="71" t="s">
        <v>4349</v>
      </c>
      <c r="Z127" s="661"/>
      <c r="AA127" s="71" t="s">
        <v>4347</v>
      </c>
      <c r="AB127" s="71" t="s">
        <v>4348</v>
      </c>
      <c r="AC127" s="71" t="s">
        <v>4349</v>
      </c>
      <c r="AD127" s="42"/>
      <c r="AE127" s="71"/>
      <c r="AF127" s="71"/>
      <c r="AG127" s="71"/>
      <c r="AH127" s="42"/>
      <c r="AI127" s="71"/>
      <c r="AJ127" s="71"/>
      <c r="AK127" s="71"/>
      <c r="AL127" s="42" t="s">
        <v>179</v>
      </c>
      <c r="AM127" s="10"/>
      <c r="AN127" s="10"/>
      <c r="AO127" s="10"/>
      <c r="AP127" s="42" t="s">
        <v>179</v>
      </c>
      <c r="AQ127" s="42"/>
      <c r="AR127" s="42"/>
      <c r="AS127" s="42"/>
    </row>
    <row r="128" spans="1:45">
      <c r="A128" s="12" t="str" cm="1">
        <f t="array" ref="A128">_xlfn.XLOOKUP(B128, '⭐ SD-SUM-BBALL ⚾'!$G$1:G343, '⭐ SD-SUM-BBALL ⚾'!$F$1:F343)</f>
        <v>USBDFNW-S</v>
      </c>
      <c r="B128" s="750" t="s">
        <v>967</v>
      </c>
      <c r="C128" s="58" t="str" cm="1">
        <f t="array" ref="C128">_xlfn.XLOOKUP(B128, '⭐ SD-SUM-BBALL ⚾'!$G$1:G343, '⭐ SD-SUM-BBALL ⚾'!$AC$1:AC343)</f>
        <v>July 21-24</v>
      </c>
      <c r="D128" s="68"/>
      <c r="E128" s="584">
        <v>45845</v>
      </c>
      <c r="F128" s="68"/>
      <c r="G128" s="10">
        <v>3</v>
      </c>
      <c r="H128" s="68"/>
      <c r="I128" s="5">
        <v>3</v>
      </c>
      <c r="J128" s="68"/>
      <c r="K128" s="195">
        <v>45659</v>
      </c>
      <c r="L128" s="195">
        <v>45860</v>
      </c>
      <c r="M128" s="195">
        <v>45684</v>
      </c>
      <c r="N128" s="661" t="s">
        <v>179</v>
      </c>
      <c r="O128" s="5"/>
      <c r="P128" s="195">
        <v>45870</v>
      </c>
      <c r="Q128" s="5"/>
      <c r="R128" s="661" t="s">
        <v>179</v>
      </c>
      <c r="S128" s="5"/>
      <c r="T128" s="5"/>
      <c r="U128" s="5"/>
      <c r="V128" s="661" t="s">
        <v>179</v>
      </c>
      <c r="Z128" s="661" t="s">
        <v>179</v>
      </c>
      <c r="AD128" s="42" t="s">
        <v>179</v>
      </c>
      <c r="AH128" s="42" t="s">
        <v>179</v>
      </c>
      <c r="AL128" s="42" t="s">
        <v>179</v>
      </c>
      <c r="AP128" s="42" t="s">
        <v>179</v>
      </c>
    </row>
    <row r="129" spans="1:42">
      <c r="A129" s="12" t="str" cm="1">
        <f t="array" ref="A129">_xlfn.XLOOKUP(B129, '⭐ SD-SUM-BBALL ⚾'!$G$1:G344, '⭐ SD-SUM-BBALL ⚾'!$F$1:F344)</f>
        <v>USBDZFC-S</v>
      </c>
      <c r="B129" s="798" t="s">
        <v>3417</v>
      </c>
      <c r="C129" s="12" t="str" cm="1">
        <f t="array" ref="C129">_xlfn.XLOOKUP(B129, '⭐ SD-SUM-BBALL ⚾'!$G$1:G344, '⭐ SD-SUM-BBALL ⚾'!$AC$1:AC344)</f>
        <v>July 21-24</v>
      </c>
      <c r="D129" s="68"/>
      <c r="E129" s="584">
        <v>45845</v>
      </c>
      <c r="F129" s="68"/>
      <c r="G129" s="171">
        <v>3</v>
      </c>
      <c r="H129" s="68"/>
      <c r="I129" s="171">
        <v>3</v>
      </c>
      <c r="J129" s="68"/>
      <c r="K129" s="195">
        <v>45800</v>
      </c>
      <c r="L129" s="195">
        <v>45804</v>
      </c>
      <c r="M129" s="195">
        <v>45428</v>
      </c>
      <c r="N129" s="661" t="s">
        <v>179</v>
      </c>
      <c r="O129" s="195">
        <v>45819</v>
      </c>
      <c r="P129" s="195">
        <v>45819</v>
      </c>
      <c r="Q129" s="195">
        <v>45819</v>
      </c>
      <c r="R129" s="661" t="s">
        <v>179</v>
      </c>
      <c r="S129" s="195">
        <v>45819</v>
      </c>
      <c r="T129" s="195">
        <v>45819</v>
      </c>
      <c r="U129" s="195">
        <v>45819</v>
      </c>
      <c r="V129" s="661" t="s">
        <v>179</v>
      </c>
      <c r="Z129" s="661" t="s">
        <v>179</v>
      </c>
      <c r="AD129" s="42" t="s">
        <v>179</v>
      </c>
      <c r="AH129" s="42" t="s">
        <v>179</v>
      </c>
      <c r="AL129" s="42" t="s">
        <v>179</v>
      </c>
      <c r="AP129" s="42" t="s">
        <v>179</v>
      </c>
    </row>
    <row r="130" spans="1:42">
      <c r="A130" s="12" t="str" cm="1">
        <f t="array" ref="A130">_xlfn.XLOOKUP(B130, '⭐ SD-SUM-BBALL ⚾'!$G$1:G347, '⭐ SD-SUM-BBALL ⚾'!$F$1:F347)</f>
        <v>USBDSMP-S</v>
      </c>
      <c r="B130" s="225" t="s">
        <v>1458</v>
      </c>
      <c r="C130" s="12" t="str" cm="1">
        <f t="array" ref="C130">_xlfn.XLOOKUP(B130, '⭐ SD-SUM-BBALL ⚾'!$G$1:G347, '⭐ SD-SUM-BBALL ⚾'!$AC$1:AC347)</f>
        <v>July 21-24</v>
      </c>
      <c r="D130" s="68"/>
      <c r="E130" s="584">
        <v>45845</v>
      </c>
      <c r="F130" s="68"/>
      <c r="G130" s="171">
        <v>3</v>
      </c>
      <c r="H130" s="68"/>
      <c r="I130" s="171">
        <v>3</v>
      </c>
      <c r="J130" s="68"/>
      <c r="K130" s="195">
        <v>45863</v>
      </c>
      <c r="L130" s="195">
        <v>45862</v>
      </c>
      <c r="M130" s="195">
        <v>45862</v>
      </c>
      <c r="N130" s="661" t="s">
        <v>179</v>
      </c>
      <c r="O130" s="195">
        <v>45673</v>
      </c>
      <c r="P130" s="195">
        <v>45670</v>
      </c>
      <c r="Q130" s="195">
        <v>45673</v>
      </c>
      <c r="R130" s="661" t="s">
        <v>179</v>
      </c>
      <c r="S130" s="195">
        <v>45862</v>
      </c>
      <c r="T130" s="195">
        <v>45862</v>
      </c>
      <c r="U130" s="195">
        <v>45862</v>
      </c>
      <c r="V130" s="661" t="s">
        <v>179</v>
      </c>
      <c r="Z130" s="661" t="s">
        <v>179</v>
      </c>
      <c r="AD130" s="42" t="s">
        <v>179</v>
      </c>
      <c r="AH130" s="42" t="s">
        <v>179</v>
      </c>
      <c r="AL130" s="42" t="s">
        <v>179</v>
      </c>
      <c r="AP130" s="42" t="s">
        <v>179</v>
      </c>
    </row>
    <row r="131" spans="1:42">
      <c r="A131" s="12" t="str" cm="1">
        <f t="array" ref="A131">_xlfn.XLOOKUP(B131, '⭐ SD-SUM-BBALL ⚾'!$G$1:G348, '⭐ SD-SUM-BBALL ⚾'!$F$1:F348)</f>
        <v>USBDAMJ2-S</v>
      </c>
      <c r="B131" s="750" t="s">
        <v>2904</v>
      </c>
      <c r="C131" s="12" t="str" cm="1">
        <f t="array" ref="C131">_xlfn.XLOOKUP(B131, '⭐ SD-SUM-BBALL ⚾'!$G$1:G348, '⭐ SD-SUM-BBALL ⚾'!$AC$1:AC348)</f>
        <v>July 21-24</v>
      </c>
      <c r="D131" s="68"/>
      <c r="E131" s="584">
        <v>45845</v>
      </c>
      <c r="F131" s="68"/>
      <c r="G131" s="171">
        <v>4</v>
      </c>
      <c r="H131" s="68"/>
      <c r="I131" s="171">
        <v>4</v>
      </c>
      <c r="J131" s="68"/>
      <c r="K131" s="195">
        <v>45670</v>
      </c>
      <c r="L131" s="195">
        <v>45665</v>
      </c>
      <c r="M131" s="195">
        <v>45304</v>
      </c>
      <c r="O131" s="195">
        <v>45670</v>
      </c>
      <c r="P131" s="195">
        <v>45665</v>
      </c>
      <c r="Q131" s="195">
        <v>45304</v>
      </c>
      <c r="R131" s="661" t="s">
        <v>179</v>
      </c>
      <c r="S131" s="195">
        <v>45667</v>
      </c>
      <c r="T131" s="195">
        <v>45667</v>
      </c>
      <c r="U131" s="195">
        <v>45306</v>
      </c>
      <c r="V131" s="661" t="s">
        <v>179</v>
      </c>
      <c r="W131" s="195">
        <v>45663</v>
      </c>
      <c r="X131" s="195">
        <v>45662</v>
      </c>
      <c r="Y131" s="195">
        <v>45671</v>
      </c>
      <c r="Z131" s="661" t="s">
        <v>179</v>
      </c>
      <c r="AD131" s="42" t="s">
        <v>179</v>
      </c>
      <c r="AH131" s="42" t="s">
        <v>179</v>
      </c>
      <c r="AL131" s="42" t="s">
        <v>179</v>
      </c>
      <c r="AP131" s="42" t="s">
        <v>179</v>
      </c>
    </row>
    <row r="132" spans="1:42">
      <c r="A132" s="12" t="str" cm="1">
        <f t="array" ref="A132">_xlfn.XLOOKUP(B132, '⭐ SD-SUM-BBALL ⚾'!$G$1:G349, '⭐ SD-SUM-BBALL ⚾'!$F$1:F349)</f>
        <v>USBDSUM-S</v>
      </c>
      <c r="B132" s="750" t="s">
        <v>3061</v>
      </c>
      <c r="C132" s="12" t="str" cm="1">
        <f t="array" ref="C132">_xlfn.XLOOKUP(B132, '⭐ SD-SUM-BBALL ⚾'!$G$1:G349, '⭐ SD-SUM-BBALL ⚾'!$AC$1:AC349)</f>
        <v>July 21-24</v>
      </c>
      <c r="D132" s="68"/>
      <c r="E132" s="584">
        <v>45845</v>
      </c>
      <c r="F132" s="68"/>
      <c r="G132" s="171">
        <v>3</v>
      </c>
      <c r="H132" s="68"/>
      <c r="I132" s="171">
        <v>3</v>
      </c>
      <c r="J132" s="68"/>
      <c r="K132" s="195">
        <v>45617</v>
      </c>
      <c r="L132" s="195">
        <v>45692</v>
      </c>
      <c r="M132" s="195">
        <v>45638</v>
      </c>
      <c r="N132" s="661" t="s">
        <v>179</v>
      </c>
      <c r="O132" s="195">
        <v>45825</v>
      </c>
      <c r="P132" s="195">
        <v>45825</v>
      </c>
      <c r="Q132" s="195">
        <v>45825</v>
      </c>
      <c r="R132" s="661" t="s">
        <v>179</v>
      </c>
      <c r="S132" s="195">
        <v>45663</v>
      </c>
      <c r="T132" s="195">
        <v>45663</v>
      </c>
      <c r="U132" s="195">
        <v>45663</v>
      </c>
      <c r="V132" s="661" t="s">
        <v>179</v>
      </c>
      <c r="Z132" s="661" t="s">
        <v>179</v>
      </c>
      <c r="AD132" s="42" t="s">
        <v>179</v>
      </c>
      <c r="AH132" s="42" t="s">
        <v>179</v>
      </c>
      <c r="AL132" s="42" t="s">
        <v>179</v>
      </c>
      <c r="AP132" s="42" t="s">
        <v>179</v>
      </c>
    </row>
    <row r="133" spans="1:42">
      <c r="A133" s="12" t="str" cm="1">
        <f t="array" ref="A133">_xlfn.XLOOKUP(B133, '⭐ SD-SUM-BBALL ⚾'!$G$1:G351, '⭐ SD-SUM-BBALL ⚾'!$F$1:F351)</f>
        <v>USBDUBM2-S</v>
      </c>
      <c r="B133" s="750" t="s">
        <v>2963</v>
      </c>
      <c r="C133" s="12" t="str" cm="1">
        <f t="array" ref="C133">_xlfn.XLOOKUP(B133, '⭐ SD-SUM-BBALL ⚾'!$G$1:G351, '⭐ SD-SUM-BBALL ⚾'!$AC$1:AC351)</f>
        <v>July 21-24</v>
      </c>
      <c r="D133" s="68"/>
      <c r="E133" s="584">
        <v>45845</v>
      </c>
      <c r="F133" s="68"/>
      <c r="G133" s="171">
        <v>2</v>
      </c>
      <c r="H133" s="68"/>
      <c r="I133" s="171">
        <v>2</v>
      </c>
      <c r="J133" s="68"/>
      <c r="K133" s="195">
        <v>45677</v>
      </c>
      <c r="L133" s="195">
        <v>45706</v>
      </c>
      <c r="M133" s="195">
        <v>45677</v>
      </c>
      <c r="N133" s="661" t="s">
        <v>179</v>
      </c>
      <c r="O133" s="195">
        <v>45699</v>
      </c>
      <c r="P133" s="195">
        <v>45703</v>
      </c>
      <c r="Q133" s="195">
        <v>45721</v>
      </c>
      <c r="R133" s="661" t="s">
        <v>179</v>
      </c>
      <c r="V133" s="661" t="s">
        <v>179</v>
      </c>
      <c r="Z133" s="661" t="s">
        <v>179</v>
      </c>
      <c r="AD133" s="42" t="s">
        <v>179</v>
      </c>
      <c r="AH133" s="42" t="s">
        <v>179</v>
      </c>
      <c r="AL133" s="42" t="s">
        <v>179</v>
      </c>
      <c r="AP133" s="42" t="s">
        <v>179</v>
      </c>
    </row>
    <row r="134" spans="1:42">
      <c r="A134" s="12" t="str" cm="1">
        <f t="array" ref="A134">_xlfn.XLOOKUP(B134, '⭐ SD-SUM-BBALL ⚾'!$G$1:G352, '⭐ SD-SUM-BBALL ⚾'!$F$1:F352)</f>
        <v>USBDZATL2-S</v>
      </c>
      <c r="B134" s="798" t="s">
        <v>3422</v>
      </c>
      <c r="C134" s="12" t="str" cm="1">
        <f t="array" ref="C134">_xlfn.XLOOKUP(B134, '⭐ SD-SUM-BBALL ⚾'!$G$1:G352, '⭐ SD-SUM-BBALL ⚾'!$AC$1:AC352)</f>
        <v>July 21-24</v>
      </c>
      <c r="D134" s="68"/>
      <c r="E134" s="584">
        <v>45845</v>
      </c>
      <c r="F134" s="68"/>
      <c r="G134" s="171">
        <v>2</v>
      </c>
      <c r="H134" s="68"/>
      <c r="I134" s="171">
        <v>2</v>
      </c>
      <c r="J134" s="68"/>
      <c r="K134" s="195">
        <v>45789</v>
      </c>
      <c r="L134" s="195">
        <v>45802</v>
      </c>
      <c r="M134" s="195">
        <v>45687</v>
      </c>
      <c r="N134" s="661" t="s">
        <v>179</v>
      </c>
      <c r="O134" s="195">
        <v>45805</v>
      </c>
      <c r="P134" s="195">
        <v>45805</v>
      </c>
      <c r="Q134" s="195">
        <v>45805</v>
      </c>
      <c r="R134" s="661" t="s">
        <v>179</v>
      </c>
      <c r="V134" s="661" t="s">
        <v>179</v>
      </c>
      <c r="Z134" s="661" t="s">
        <v>179</v>
      </c>
      <c r="AD134" s="42" t="s">
        <v>179</v>
      </c>
      <c r="AH134" s="42" t="s">
        <v>179</v>
      </c>
      <c r="AL134" s="42" t="s">
        <v>179</v>
      </c>
      <c r="AP134" s="42" t="s">
        <v>179</v>
      </c>
    </row>
    <row r="135" spans="1:42">
      <c r="A135" s="12" t="str" cm="1">
        <f t="array" ref="A135">_xlfn.XLOOKUP(B135, '⭐ SD-SUM-BBALL ⚾'!$G$1:G353, '⭐ SD-SUM-BBALL ⚾'!$F$1:F353)</f>
        <v>USBDCIN-S</v>
      </c>
      <c r="B135" s="750" t="s">
        <v>2698</v>
      </c>
      <c r="C135" s="12" t="str" cm="1">
        <f t="array" ref="C135">_xlfn.XLOOKUP(B135, '⭐ SD-SUM-BBALL ⚾'!$G$1:G353, '⭐ SD-SUM-BBALL ⚾'!$AC$1:AC353)</f>
        <v>July 21-24</v>
      </c>
      <c r="D135" s="68"/>
      <c r="E135" s="584">
        <v>45845</v>
      </c>
      <c r="F135" s="68"/>
      <c r="G135" s="171">
        <v>3</v>
      </c>
      <c r="H135" s="68"/>
      <c r="I135" s="171">
        <v>3</v>
      </c>
      <c r="J135" s="68"/>
      <c r="K135" s="195">
        <v>45863</v>
      </c>
      <c r="L135" s="195">
        <v>45861</v>
      </c>
      <c r="M135" s="195">
        <v>45874</v>
      </c>
      <c r="N135" s="661" t="s">
        <v>179</v>
      </c>
      <c r="O135" s="195">
        <v>45870</v>
      </c>
      <c r="P135" s="195">
        <v>45861</v>
      </c>
      <c r="Q135" s="195">
        <v>45862</v>
      </c>
      <c r="R135" s="661" t="s">
        <v>179</v>
      </c>
      <c r="S135" s="195">
        <v>45863</v>
      </c>
      <c r="T135" s="195">
        <v>45862</v>
      </c>
      <c r="U135" s="195">
        <v>45862</v>
      </c>
      <c r="V135" s="661" t="s">
        <v>179</v>
      </c>
      <c r="Z135" s="661" t="s">
        <v>179</v>
      </c>
      <c r="AD135" s="42" t="s">
        <v>179</v>
      </c>
      <c r="AH135" s="42" t="s">
        <v>179</v>
      </c>
      <c r="AL135" s="42" t="s">
        <v>179</v>
      </c>
      <c r="AP135" s="42" t="s">
        <v>179</v>
      </c>
    </row>
    <row r="136" spans="1:42">
      <c r="A136" s="12" t="str" cm="1">
        <f t="array" ref="A136">_xlfn.XLOOKUP(B136, '⭐ SD-SUM-BBALL ⚾'!$G$1:G354, '⭐ SD-SUM-BBALL ⚾'!$F$1:F354)</f>
        <v>USBDWCH2-S</v>
      </c>
      <c r="B136" s="750" t="s">
        <v>2967</v>
      </c>
      <c r="C136" s="12" t="str" cm="1">
        <f t="array" ref="C136">_xlfn.XLOOKUP(B136, '⭐ SD-SUM-BBALL ⚾'!$G$1:G354, '⭐ SD-SUM-BBALL ⚾'!$AC$1:AC354)</f>
        <v>July 21-24</v>
      </c>
      <c r="D136" s="68"/>
      <c r="E136" s="584">
        <v>45845</v>
      </c>
      <c r="F136" s="68"/>
      <c r="G136" s="171">
        <v>3</v>
      </c>
      <c r="H136" s="68"/>
      <c r="I136" s="171">
        <v>3</v>
      </c>
      <c r="J136" s="68"/>
      <c r="K136" s="195">
        <v>45859</v>
      </c>
      <c r="L136" s="195">
        <v>45858</v>
      </c>
      <c r="M136" s="195">
        <v>45859</v>
      </c>
      <c r="N136" s="661" t="s">
        <v>179</v>
      </c>
      <c r="O136" s="195">
        <v>45856</v>
      </c>
      <c r="P136" s="195">
        <v>45856</v>
      </c>
      <c r="Q136" s="195">
        <v>45857</v>
      </c>
      <c r="R136" s="661" t="s">
        <v>179</v>
      </c>
      <c r="S136" s="195">
        <v>45859</v>
      </c>
      <c r="T136" s="195">
        <v>45858</v>
      </c>
      <c r="U136" s="195">
        <v>45859</v>
      </c>
      <c r="V136" s="661" t="s">
        <v>179</v>
      </c>
      <c r="Z136" s="661" t="s">
        <v>179</v>
      </c>
      <c r="AD136" s="42" t="s">
        <v>179</v>
      </c>
      <c r="AH136" s="42" t="s">
        <v>179</v>
      </c>
      <c r="AL136" s="42" t="s">
        <v>179</v>
      </c>
      <c r="AP136" s="42" t="s">
        <v>179</v>
      </c>
    </row>
    <row r="137" spans="1:42">
      <c r="A137" s="12" t="str" cm="1">
        <f t="array" ref="A137">_xlfn.XLOOKUP(B137, '⭐ SD-SUM-BBALL ⚾'!$G$1:G355, '⭐ SD-SUM-BBALL ⚾'!$F$1:F355)</f>
        <v>USBDZFI-S</v>
      </c>
      <c r="B137" s="798" t="s">
        <v>3424</v>
      </c>
      <c r="C137" s="668" t="str" cm="1">
        <f t="array" ref="C137">_xlfn.XLOOKUP(B137, '⭐ SD-SUM-BBALL ⚾'!$G$1:G355, '⭐ SD-SUM-BBALL ⚾'!$AC$1:AC355)</f>
        <v>July 21-24</v>
      </c>
      <c r="D137" s="68"/>
      <c r="E137" s="584">
        <v>45845</v>
      </c>
      <c r="F137" s="68"/>
      <c r="G137" s="171">
        <v>2</v>
      </c>
      <c r="H137" s="68"/>
      <c r="I137" s="171">
        <v>2</v>
      </c>
      <c r="J137" s="68"/>
      <c r="K137" s="195">
        <v>45854</v>
      </c>
      <c r="L137" s="195">
        <v>45867</v>
      </c>
      <c r="M137" s="195">
        <v>45867</v>
      </c>
      <c r="N137" s="661" t="s">
        <v>179</v>
      </c>
      <c r="O137" s="195">
        <v>45859</v>
      </c>
      <c r="P137" s="195">
        <v>45859</v>
      </c>
      <c r="Q137" s="195">
        <v>45862</v>
      </c>
      <c r="R137" s="661" t="s">
        <v>179</v>
      </c>
      <c r="S137" s="627"/>
      <c r="T137" s="627"/>
      <c r="U137" s="627"/>
      <c r="V137" s="661" t="s">
        <v>179</v>
      </c>
      <c r="Z137" s="661" t="s">
        <v>179</v>
      </c>
      <c r="AD137" s="42" t="s">
        <v>179</v>
      </c>
      <c r="AH137" s="42" t="s">
        <v>179</v>
      </c>
      <c r="AL137" s="42" t="s">
        <v>179</v>
      </c>
      <c r="AP137" s="42" t="s">
        <v>179</v>
      </c>
    </row>
    <row r="138" spans="1:42">
      <c r="A138" s="12" t="str" cm="1">
        <f t="array" ref="A138">_xlfn.XLOOKUP(B138, '⭐ SD-SUM-BBALL ⚾'!$G$1:G356, '⭐ SD-SUM-BBALL ⚾'!$F$1:F356)</f>
        <v>USBDGT2-S</v>
      </c>
      <c r="B138" s="797" t="s">
        <v>3149</v>
      </c>
      <c r="C138" s="12" t="str" cm="1">
        <f t="array" ref="C138">_xlfn.XLOOKUP(B138, '⭐ SD-SUM-BBALL ⚾'!$G$1:G356, '⭐ SD-SUM-BBALL ⚾'!$AC$1:AC356)</f>
        <v>July 21-24</v>
      </c>
      <c r="D138" s="68"/>
      <c r="E138" s="584">
        <v>45845</v>
      </c>
      <c r="F138" s="68"/>
      <c r="G138" s="171">
        <v>1</v>
      </c>
      <c r="H138" s="68">
        <v>1</v>
      </c>
      <c r="I138" s="171">
        <v>1</v>
      </c>
      <c r="J138" s="68"/>
      <c r="K138" s="195">
        <v>45819</v>
      </c>
      <c r="L138" s="195">
        <v>45834</v>
      </c>
      <c r="M138" s="195">
        <v>45837</v>
      </c>
      <c r="N138" s="661" t="s">
        <v>179</v>
      </c>
      <c r="R138" s="661" t="s">
        <v>179</v>
      </c>
      <c r="V138" s="661" t="s">
        <v>179</v>
      </c>
      <c r="Z138" s="661" t="s">
        <v>179</v>
      </c>
      <c r="AD138" s="42" t="s">
        <v>179</v>
      </c>
      <c r="AH138" s="42" t="s">
        <v>179</v>
      </c>
      <c r="AL138" s="42" t="s">
        <v>179</v>
      </c>
      <c r="AP138" s="42" t="s">
        <v>179</v>
      </c>
    </row>
    <row r="139" spans="1:42">
      <c r="A139" s="12" t="str" cm="1">
        <f t="array" ref="A139">_xlfn.XLOOKUP(B139, '⭐ SD-SUM-BBALL ⚾'!$G$1:G357, '⭐ SD-SUM-BBALL ⚾'!$F$1:F357)</f>
        <v>USBDGR-S</v>
      </c>
      <c r="B139" s="798" t="s">
        <v>3436</v>
      </c>
      <c r="C139" s="12" t="str" cm="1">
        <f t="array" ref="C139">_xlfn.XLOOKUP(B139, '⭐ SD-SUM-BBALL ⚾'!$G$1:G357, '⭐ SD-SUM-BBALL ⚾'!$AC$1:AC357)</f>
        <v>July 21-24</v>
      </c>
      <c r="D139" s="68"/>
      <c r="E139" s="584">
        <v>45845</v>
      </c>
      <c r="F139" s="68"/>
      <c r="G139" s="171">
        <v>4</v>
      </c>
      <c r="H139" s="68"/>
      <c r="I139" s="171">
        <v>4</v>
      </c>
      <c r="J139" s="68"/>
      <c r="K139" s="195">
        <v>45775</v>
      </c>
      <c r="L139" s="195">
        <v>45851</v>
      </c>
      <c r="M139" s="171" t="s">
        <v>4351</v>
      </c>
      <c r="N139" s="661" t="s">
        <v>179</v>
      </c>
      <c r="O139" s="195">
        <v>45860</v>
      </c>
      <c r="P139" s="195">
        <v>45859</v>
      </c>
      <c r="Q139" s="195">
        <v>45859</v>
      </c>
      <c r="R139" s="661" t="s">
        <v>179</v>
      </c>
      <c r="S139" s="195">
        <v>45859</v>
      </c>
      <c r="T139" s="195">
        <v>45859</v>
      </c>
      <c r="U139" s="195">
        <v>45859</v>
      </c>
      <c r="V139" s="661" t="s">
        <v>179</v>
      </c>
      <c r="W139" s="195">
        <v>45859</v>
      </c>
      <c r="X139" s="195">
        <v>45859</v>
      </c>
      <c r="Y139" s="195">
        <v>45859</v>
      </c>
      <c r="Z139" s="661" t="s">
        <v>179</v>
      </c>
      <c r="AD139" s="42" t="s">
        <v>179</v>
      </c>
      <c r="AH139" s="42" t="s">
        <v>179</v>
      </c>
      <c r="AL139" s="42" t="s">
        <v>179</v>
      </c>
      <c r="AP139" s="42" t="s">
        <v>179</v>
      </c>
    </row>
    <row r="140" spans="1:42">
      <c r="A140" s="12" t="str" cm="1">
        <f t="array" ref="A140">_xlfn.XLOOKUP(B140, '⭐ SD-SUM-BBALL ⚾'!$G$1:G358, '⭐ SD-SUM-BBALL ⚾'!$F$1:F358)</f>
        <v>USBDZKO-S</v>
      </c>
      <c r="B140" s="798" t="s">
        <v>3442</v>
      </c>
      <c r="C140" s="12" t="str" cm="1">
        <f t="array" ref="C140">_xlfn.XLOOKUP(B140, '⭐ SD-SUM-BBALL ⚾'!$G$1:G358, '⭐ SD-SUM-BBALL ⚾'!$AC$1:AC358)</f>
        <v>July 21-24</v>
      </c>
      <c r="D140" s="68"/>
      <c r="E140" s="584">
        <v>45845</v>
      </c>
      <c r="F140" s="68"/>
      <c r="G140" s="171">
        <v>3</v>
      </c>
      <c r="H140" s="68"/>
      <c r="I140" s="171">
        <v>3</v>
      </c>
      <c r="J140" s="68"/>
      <c r="K140" s="195">
        <v>45847</v>
      </c>
      <c r="L140" s="195">
        <v>45847</v>
      </c>
      <c r="M140" s="195">
        <v>45847</v>
      </c>
      <c r="N140" s="661" t="s">
        <v>179</v>
      </c>
      <c r="O140" s="195">
        <v>45852</v>
      </c>
      <c r="P140" s="195">
        <v>45849</v>
      </c>
      <c r="Q140" s="195">
        <v>45849</v>
      </c>
      <c r="R140" s="661" t="s">
        <v>179</v>
      </c>
      <c r="S140" s="195">
        <v>45849</v>
      </c>
      <c r="T140" s="195">
        <v>45849</v>
      </c>
      <c r="U140" s="195">
        <v>45849</v>
      </c>
      <c r="V140" s="661" t="s">
        <v>179</v>
      </c>
      <c r="Z140" s="661" t="s">
        <v>179</v>
      </c>
      <c r="AD140" s="42" t="s">
        <v>179</v>
      </c>
      <c r="AH140" s="42" t="s">
        <v>179</v>
      </c>
      <c r="AL140" s="42" t="s">
        <v>179</v>
      </c>
      <c r="AP140" s="42" t="s">
        <v>179</v>
      </c>
    </row>
    <row r="141" spans="1:42">
      <c r="A141" s="12" t="s">
        <v>3094</v>
      </c>
      <c r="B141" s="511" t="s">
        <v>3095</v>
      </c>
      <c r="C141" s="12" t="s">
        <v>2708</v>
      </c>
      <c r="D141" s="68"/>
      <c r="E141" s="584">
        <v>45845</v>
      </c>
      <c r="F141" s="68"/>
      <c r="G141" s="171">
        <v>3</v>
      </c>
      <c r="H141" s="68"/>
      <c r="I141" s="171">
        <v>3</v>
      </c>
      <c r="J141" s="68"/>
      <c r="K141" s="195">
        <v>45817</v>
      </c>
      <c r="L141" s="195">
        <v>45813</v>
      </c>
      <c r="M141" s="195">
        <v>45259</v>
      </c>
      <c r="N141" s="661" t="s">
        <v>179</v>
      </c>
      <c r="O141" s="195">
        <v>45822</v>
      </c>
      <c r="P141" s="195">
        <v>45822</v>
      </c>
      <c r="Q141" s="195">
        <v>45822</v>
      </c>
      <c r="R141" s="661" t="s">
        <v>179</v>
      </c>
      <c r="S141" s="195">
        <v>45826</v>
      </c>
      <c r="T141" s="195">
        <v>45813</v>
      </c>
      <c r="U141" s="195">
        <v>45823</v>
      </c>
      <c r="V141" s="661" t="s">
        <v>179</v>
      </c>
      <c r="Z141" s="661" t="s">
        <v>179</v>
      </c>
      <c r="AD141" s="42" t="s">
        <v>179</v>
      </c>
      <c r="AH141" s="42" t="s">
        <v>179</v>
      </c>
      <c r="AL141" s="42" t="s">
        <v>179</v>
      </c>
      <c r="AP141" s="42" t="s">
        <v>179</v>
      </c>
    </row>
    <row r="142" spans="1:42">
      <c r="A142" s="12" t="str" cm="1">
        <f t="array" ref="A142">_xlfn.XLOOKUP(B142, '⭐ SD-SUM-BBALL ⚾'!$G$1:G360, '⭐ SD-SUM-BBALL ⚾'!$F$1:F360)</f>
        <v>USBDZPIT-S</v>
      </c>
      <c r="B142" s="798" t="s">
        <v>3452</v>
      </c>
      <c r="C142" s="12" t="str" cm="1">
        <f t="array" ref="C142">_xlfn.XLOOKUP(B142, '⭐ SD-SUM-BBALL ⚾'!$G$1:G360, '⭐ SD-SUM-BBALL ⚾'!$AC$1:AC360)</f>
        <v>July 21-24</v>
      </c>
      <c r="D142" s="68"/>
      <c r="E142" s="584">
        <v>45845</v>
      </c>
      <c r="F142" s="68"/>
      <c r="G142" s="171">
        <v>5</v>
      </c>
      <c r="H142" s="68"/>
      <c r="I142" s="171">
        <v>5</v>
      </c>
      <c r="J142" s="68"/>
      <c r="K142" s="195">
        <v>45796</v>
      </c>
      <c r="L142" s="195">
        <v>45713</v>
      </c>
      <c r="M142" s="195">
        <v>45419</v>
      </c>
      <c r="N142" s="661" t="s">
        <v>179</v>
      </c>
      <c r="O142" s="195">
        <v>45853</v>
      </c>
      <c r="P142" s="195">
        <v>45853</v>
      </c>
      <c r="Q142" s="195">
        <v>45853</v>
      </c>
      <c r="R142" s="661" t="s">
        <v>179</v>
      </c>
      <c r="S142" s="195">
        <v>45854</v>
      </c>
      <c r="T142" s="195">
        <v>45853</v>
      </c>
      <c r="U142" s="195">
        <v>45854</v>
      </c>
      <c r="V142" s="661" t="s">
        <v>179</v>
      </c>
      <c r="W142" s="195">
        <v>45858</v>
      </c>
      <c r="X142" s="195">
        <v>45856</v>
      </c>
      <c r="Y142" s="195">
        <v>45858</v>
      </c>
      <c r="Z142" s="661" t="s">
        <v>179</v>
      </c>
      <c r="AA142" s="195">
        <v>45859</v>
      </c>
      <c r="AB142" s="195">
        <v>45859</v>
      </c>
      <c r="AC142" s="195">
        <v>45859</v>
      </c>
      <c r="AD142" s="42" t="s">
        <v>179</v>
      </c>
      <c r="AH142" s="42" t="s">
        <v>179</v>
      </c>
      <c r="AL142" s="42" t="s">
        <v>179</v>
      </c>
      <c r="AP142" s="42" t="s">
        <v>179</v>
      </c>
    </row>
    <row r="143" spans="1:42">
      <c r="A143" s="12" t="str" cm="1">
        <f t="array" ref="A143">_xlfn.XLOOKUP(B143, '⭐ SD-SUM-BBALL ⚾'!$G$1:G361, '⭐ SD-SUM-BBALL ⚾'!$F$1:F361)</f>
        <v>USBDZPH-S</v>
      </c>
      <c r="B143" s="798" t="s">
        <v>3462</v>
      </c>
      <c r="C143" s="12" t="str" cm="1">
        <f t="array" ref="C143">_xlfn.XLOOKUP(B143, '⭐ SD-SUM-BBALL ⚾'!$G$1:G361, '⭐ SD-SUM-BBALL ⚾'!$AC$1:AC361)</f>
        <v>July 21-24</v>
      </c>
      <c r="D143" s="68"/>
      <c r="E143" s="584">
        <v>45845</v>
      </c>
      <c r="F143" s="68"/>
      <c r="G143" s="171">
        <v>7</v>
      </c>
      <c r="H143" s="68"/>
      <c r="I143" s="171">
        <v>7</v>
      </c>
      <c r="J143" s="68"/>
      <c r="K143" s="195">
        <v>45804</v>
      </c>
      <c r="L143" s="195">
        <v>45804</v>
      </c>
      <c r="M143" s="195">
        <v>45446</v>
      </c>
      <c r="N143" s="661" t="s">
        <v>179</v>
      </c>
      <c r="O143" s="195">
        <v>45815</v>
      </c>
      <c r="P143" s="195">
        <v>45815</v>
      </c>
      <c r="Q143" s="195">
        <v>45815</v>
      </c>
      <c r="R143" s="661" t="s">
        <v>179</v>
      </c>
      <c r="S143" s="195">
        <v>45811</v>
      </c>
      <c r="T143" s="195">
        <v>45817</v>
      </c>
      <c r="U143" s="195">
        <v>45817</v>
      </c>
      <c r="V143" s="661" t="s">
        <v>179</v>
      </c>
      <c r="W143" s="195">
        <v>45817</v>
      </c>
      <c r="X143" s="195">
        <v>45814</v>
      </c>
      <c r="Y143" s="195">
        <v>45816</v>
      </c>
      <c r="Z143" s="661" t="s">
        <v>179</v>
      </c>
      <c r="AA143" s="195">
        <v>45818</v>
      </c>
      <c r="AB143" s="195">
        <v>45816</v>
      </c>
      <c r="AC143" s="195">
        <v>45816</v>
      </c>
      <c r="AD143" s="42" t="s">
        <v>179</v>
      </c>
      <c r="AE143" s="195">
        <v>45811</v>
      </c>
      <c r="AF143" s="195">
        <v>45811</v>
      </c>
      <c r="AG143" s="195">
        <v>45811</v>
      </c>
      <c r="AH143" s="42" t="s">
        <v>179</v>
      </c>
      <c r="AI143" s="195">
        <v>45821</v>
      </c>
      <c r="AJ143" s="195">
        <v>45821</v>
      </c>
      <c r="AK143" s="195">
        <v>45824</v>
      </c>
      <c r="AL143" s="42" t="s">
        <v>179</v>
      </c>
      <c r="AP143" s="42" t="s">
        <v>179</v>
      </c>
    </row>
    <row r="144" spans="1:42">
      <c r="A144" s="12" t="str" cm="1">
        <f t="array" ref="A144">_xlfn.XLOOKUP(B144, '⭐ SD-SUM-BBALL ⚾'!$G$1:G362, '⭐ SD-SUM-BBALL ⚾'!$F$1:F362)</f>
        <v>USBDZWBA-S</v>
      </c>
      <c r="B144" s="798" t="s">
        <v>3467</v>
      </c>
      <c r="C144" s="12" t="str" cm="1">
        <f t="array" ref="C144">_xlfn.XLOOKUP(B144, '⭐ SD-SUM-BBALL ⚾'!$G$1:G362, '⭐ SD-SUM-BBALL ⚾'!$AC$1:AC362)</f>
        <v>July 21-24</v>
      </c>
      <c r="D144" s="68"/>
      <c r="E144" s="584">
        <v>45845</v>
      </c>
      <c r="F144" s="68"/>
      <c r="G144" s="171">
        <v>5</v>
      </c>
      <c r="H144" s="68"/>
      <c r="I144" s="171">
        <v>5</v>
      </c>
      <c r="J144" s="68"/>
      <c r="K144" s="195">
        <v>45800</v>
      </c>
      <c r="L144" s="195">
        <v>45804</v>
      </c>
      <c r="M144" s="195">
        <v>45804</v>
      </c>
      <c r="N144" s="661" t="s">
        <v>179</v>
      </c>
      <c r="O144" s="195">
        <v>45854</v>
      </c>
      <c r="P144" s="195">
        <v>45854</v>
      </c>
      <c r="Q144" s="195">
        <v>45854</v>
      </c>
      <c r="R144" s="661" t="s">
        <v>179</v>
      </c>
      <c r="S144" s="195">
        <v>45854</v>
      </c>
      <c r="T144" s="195">
        <v>45854</v>
      </c>
      <c r="U144" s="195">
        <v>45854</v>
      </c>
      <c r="V144" s="661" t="s">
        <v>179</v>
      </c>
      <c r="W144" s="195">
        <v>45808</v>
      </c>
      <c r="X144" s="195">
        <v>45809</v>
      </c>
      <c r="Y144" s="195">
        <v>45809</v>
      </c>
      <c r="Z144" s="661" t="s">
        <v>179</v>
      </c>
      <c r="AA144" s="195">
        <v>45810</v>
      </c>
      <c r="AB144" s="195">
        <v>45807</v>
      </c>
      <c r="AC144" s="195">
        <v>45808</v>
      </c>
      <c r="AD144" s="42" t="s">
        <v>179</v>
      </c>
      <c r="AE144" s="195">
        <v>45862</v>
      </c>
      <c r="AF144" s="195">
        <v>45862</v>
      </c>
      <c r="AG144" s="5" t="s">
        <v>4351</v>
      </c>
      <c r="AH144" s="42" t="s">
        <v>179</v>
      </c>
      <c r="AL144" s="42" t="s">
        <v>179</v>
      </c>
      <c r="AP144" s="42" t="s">
        <v>179</v>
      </c>
    </row>
    <row r="145" spans="1:45" s="23" customFormat="1">
      <c r="A145" s="120" t="s">
        <v>3869</v>
      </c>
      <c r="B145" s="561" t="s">
        <v>4340</v>
      </c>
      <c r="C145" s="120" t="s">
        <v>2252</v>
      </c>
      <c r="D145" s="71"/>
      <c r="E145" s="559" t="s">
        <v>4341</v>
      </c>
      <c r="F145" s="71"/>
      <c r="G145" s="71" t="s">
        <v>4342</v>
      </c>
      <c r="H145" s="71"/>
      <c r="I145" s="71" t="s">
        <v>4343</v>
      </c>
      <c r="J145" s="71"/>
      <c r="K145" s="71" t="s">
        <v>4344</v>
      </c>
      <c r="L145" s="71" t="s">
        <v>4345</v>
      </c>
      <c r="M145" s="71" t="s">
        <v>4346</v>
      </c>
      <c r="N145" s="661" t="s">
        <v>179</v>
      </c>
      <c r="O145" s="71" t="s">
        <v>4347</v>
      </c>
      <c r="P145" s="71" t="s">
        <v>4348</v>
      </c>
      <c r="Q145" s="71" t="s">
        <v>4349</v>
      </c>
      <c r="R145" s="661" t="s">
        <v>179</v>
      </c>
      <c r="S145" s="71" t="s">
        <v>4347</v>
      </c>
      <c r="T145" s="71" t="s">
        <v>4348</v>
      </c>
      <c r="U145" s="71" t="s">
        <v>4349</v>
      </c>
      <c r="V145" s="661"/>
      <c r="W145" s="71" t="s">
        <v>4347</v>
      </c>
      <c r="X145" s="71" t="s">
        <v>4348</v>
      </c>
      <c r="Y145" s="71" t="s">
        <v>4349</v>
      </c>
      <c r="Z145" s="661"/>
      <c r="AA145" s="71" t="s">
        <v>4347</v>
      </c>
      <c r="AB145" s="71" t="s">
        <v>4348</v>
      </c>
      <c r="AC145" s="71" t="s">
        <v>4349</v>
      </c>
      <c r="AD145" s="42"/>
      <c r="AE145" s="71"/>
      <c r="AF145" s="71"/>
      <c r="AG145" s="71"/>
      <c r="AH145" s="42"/>
      <c r="AI145" s="71"/>
      <c r="AJ145" s="71"/>
      <c r="AK145" s="71"/>
      <c r="AL145" s="42" t="s">
        <v>179</v>
      </c>
      <c r="AM145" s="42"/>
      <c r="AN145" s="42"/>
      <c r="AO145" s="42"/>
      <c r="AP145" s="42" t="s">
        <v>179</v>
      </c>
      <c r="AQ145" s="42"/>
      <c r="AR145" s="42"/>
      <c r="AS145" s="42"/>
    </row>
    <row r="146" spans="1:45">
      <c r="A146" s="12" t="str" cm="1">
        <f t="array" ref="A146">_xlfn.XLOOKUP(B146, '⭐ SD-SUM-BBALL ⚾'!$G$1:G363, '⭐ SD-SUM-BBALL ⚾'!$F$1:F363)</f>
        <v>USBDBTJV2-S</v>
      </c>
      <c r="B146" s="750" t="s">
        <v>2739</v>
      </c>
      <c r="C146" s="12" t="str" cm="1">
        <f t="array" ref="C146">_xlfn.XLOOKUP(B146, '⭐ SD-SUM-BBALL ⚾'!$G$1:G363, '⭐ SD-SUM-BBALL ⚾'!$AC$1:AC363)</f>
        <v>July 28-31</v>
      </c>
      <c r="D146" s="68"/>
      <c r="E146" s="584">
        <v>45852</v>
      </c>
      <c r="F146" s="68"/>
      <c r="G146" s="171">
        <v>4</v>
      </c>
      <c r="H146" s="68"/>
      <c r="I146" s="171">
        <v>4</v>
      </c>
      <c r="J146" s="68"/>
      <c r="K146" s="195">
        <v>45819</v>
      </c>
      <c r="L146" s="195">
        <v>45818</v>
      </c>
      <c r="M146" s="195">
        <v>45357</v>
      </c>
      <c r="N146" s="661" t="s">
        <v>179</v>
      </c>
      <c r="O146" s="195">
        <v>45823</v>
      </c>
      <c r="P146" s="195">
        <v>45823</v>
      </c>
      <c r="Q146" s="195">
        <v>45822</v>
      </c>
      <c r="R146" s="661" t="s">
        <v>179</v>
      </c>
      <c r="S146" s="195">
        <v>45821</v>
      </c>
      <c r="T146" s="195">
        <v>45821</v>
      </c>
      <c r="U146" s="195">
        <v>45821</v>
      </c>
      <c r="V146" s="661" t="s">
        <v>179</v>
      </c>
      <c r="W146" s="195">
        <v>45822</v>
      </c>
      <c r="X146" s="195">
        <v>45822</v>
      </c>
      <c r="Y146" s="195">
        <v>45822</v>
      </c>
      <c r="Z146" s="661" t="s">
        <v>179</v>
      </c>
      <c r="AD146" s="42" t="s">
        <v>179</v>
      </c>
      <c r="AH146" s="42" t="s">
        <v>179</v>
      </c>
      <c r="AL146" s="42" t="s">
        <v>179</v>
      </c>
      <c r="AP146" s="42" t="s">
        <v>179</v>
      </c>
    </row>
    <row r="147" spans="1:45">
      <c r="A147" s="12" t="str" cm="1">
        <f t="array" ref="A147">_xlfn.XLOOKUP(B147, '⭐ SD-SUM-BBALL ⚾'!$G$1:G364, '⭐ SD-SUM-BBALL ⚾'!$F$1:F364)</f>
        <v>USBDDRY-S</v>
      </c>
      <c r="B147" s="750" t="s">
        <v>2765</v>
      </c>
      <c r="C147" s="12" t="str" cm="1">
        <f t="array" ref="C147">_xlfn.XLOOKUP(B147, '⭐ SD-SUM-BBALL ⚾'!$G$1:G364, '⭐ SD-SUM-BBALL ⚾'!$AC$1:AC364)</f>
        <v>July 28-31</v>
      </c>
      <c r="D147" s="68"/>
      <c r="E147" s="584">
        <v>45852</v>
      </c>
      <c r="F147" s="68"/>
      <c r="G147" s="171">
        <v>3</v>
      </c>
      <c r="H147" s="68"/>
      <c r="I147" s="171">
        <v>3</v>
      </c>
      <c r="J147" s="68"/>
      <c r="K147" s="195">
        <v>45691</v>
      </c>
      <c r="L147" s="195">
        <v>45710</v>
      </c>
      <c r="M147" s="195">
        <v>45691</v>
      </c>
      <c r="N147" s="661" t="s">
        <v>179</v>
      </c>
      <c r="O147" s="195">
        <v>45698</v>
      </c>
      <c r="P147" s="195">
        <v>45697</v>
      </c>
      <c r="Q147" s="195">
        <v>45697</v>
      </c>
      <c r="R147" s="661" t="s">
        <v>179</v>
      </c>
      <c r="S147" s="195">
        <v>45865</v>
      </c>
      <c r="T147" s="195">
        <v>45865</v>
      </c>
      <c r="U147" s="195">
        <v>45865</v>
      </c>
      <c r="V147" s="661" t="s">
        <v>179</v>
      </c>
      <c r="Z147" s="661" t="s">
        <v>179</v>
      </c>
      <c r="AD147" s="42" t="s">
        <v>179</v>
      </c>
      <c r="AH147" s="42" t="s">
        <v>179</v>
      </c>
      <c r="AL147" s="42" t="s">
        <v>179</v>
      </c>
      <c r="AP147" s="42" t="s">
        <v>179</v>
      </c>
    </row>
    <row r="148" spans="1:45">
      <c r="A148" s="12" t="str" cm="1">
        <f t="array" ref="A148">_xlfn.XLOOKUP(B148, '⭐ SD-SUM-BBALL ⚾'!$G$1:G365, '⭐ SD-SUM-BBALL ⚾'!$F$1:F365)</f>
        <v>USBDFLC2-S</v>
      </c>
      <c r="B148" s="750" t="s">
        <v>2781</v>
      </c>
      <c r="C148" s="668" t="str" cm="1">
        <f t="array" ref="C148">_xlfn.XLOOKUP(B148, '⭐ SD-SUM-BBALL ⚾'!$G$1:G365, '⭐ SD-SUM-BBALL ⚾'!$AC$1:AC365)</f>
        <v>July 28-31</v>
      </c>
      <c r="D148" s="68"/>
      <c r="E148" s="584">
        <v>45852</v>
      </c>
      <c r="F148" s="68"/>
      <c r="G148" s="171">
        <v>2</v>
      </c>
      <c r="H148" s="68"/>
      <c r="I148" s="171">
        <v>2</v>
      </c>
      <c r="J148" s="68"/>
      <c r="K148" s="195">
        <v>45845</v>
      </c>
      <c r="L148" s="195">
        <v>45845</v>
      </c>
      <c r="M148" s="582">
        <v>45301</v>
      </c>
      <c r="N148" s="661" t="s">
        <v>179</v>
      </c>
      <c r="O148" s="195">
        <v>45845</v>
      </c>
      <c r="P148" s="195">
        <v>45845</v>
      </c>
      <c r="Q148" s="195">
        <v>45847</v>
      </c>
      <c r="R148" s="661" t="s">
        <v>179</v>
      </c>
      <c r="S148" s="627"/>
      <c r="T148" s="627"/>
      <c r="U148" s="627"/>
      <c r="V148" s="661" t="s">
        <v>179</v>
      </c>
      <c r="Z148" s="661" t="s">
        <v>179</v>
      </c>
      <c r="AD148" s="42" t="s">
        <v>179</v>
      </c>
      <c r="AH148" s="42" t="s">
        <v>179</v>
      </c>
      <c r="AL148" s="42" t="s">
        <v>179</v>
      </c>
      <c r="AP148" s="42" t="s">
        <v>179</v>
      </c>
    </row>
    <row r="149" spans="1:45">
      <c r="A149" s="12" t="str" cm="1">
        <f t="array" ref="A149">_xlfn.XLOOKUP(B149, '⭐ SD-SUM-BBALL ⚾'!$G$1:G366, '⭐ SD-SUM-BBALL ⚾'!$F$1:F366)</f>
        <v>USBDGLH-S</v>
      </c>
      <c r="B149" s="750" t="s">
        <v>2804</v>
      </c>
      <c r="C149" s="12" t="str" cm="1">
        <f t="array" ref="C149">_xlfn.XLOOKUP(B149, '⭐ SD-SUM-BBALL ⚾'!$G$1:G366, '⭐ SD-SUM-BBALL ⚾'!$AC$1:AC366)</f>
        <v>July 28-31</v>
      </c>
      <c r="D149" s="68"/>
      <c r="E149" s="584">
        <v>45852</v>
      </c>
      <c r="F149" s="68"/>
      <c r="G149" s="171">
        <v>2</v>
      </c>
      <c r="H149" s="68"/>
      <c r="I149" s="171">
        <v>2</v>
      </c>
      <c r="J149" s="68"/>
      <c r="K149" s="195">
        <v>45631</v>
      </c>
      <c r="L149" s="195">
        <v>45798</v>
      </c>
      <c r="M149" s="195">
        <v>45640</v>
      </c>
      <c r="N149" s="661" t="s">
        <v>179</v>
      </c>
      <c r="O149" s="195">
        <v>45859</v>
      </c>
      <c r="P149" s="195">
        <v>45858</v>
      </c>
      <c r="Q149" s="195">
        <v>45859</v>
      </c>
      <c r="R149" s="661" t="s">
        <v>179</v>
      </c>
      <c r="V149" s="661" t="s">
        <v>179</v>
      </c>
      <c r="Z149" s="661" t="s">
        <v>179</v>
      </c>
      <c r="AD149" s="42" t="s">
        <v>179</v>
      </c>
      <c r="AH149" s="42" t="s">
        <v>179</v>
      </c>
      <c r="AL149" s="42" t="s">
        <v>179</v>
      </c>
      <c r="AP149" s="42" t="s">
        <v>179</v>
      </c>
    </row>
    <row r="150" spans="1:45">
      <c r="A150" s="12" t="str" cm="1">
        <f t="array" ref="A150">_xlfn.XLOOKUP(B150, '⭐ SD-SUM-BBALL ⚾'!$G$1:G367, '⭐ SD-SUM-BBALL ⚾'!$F$1:F367)</f>
        <v>USBDANP2-S</v>
      </c>
      <c r="B150" s="750" t="s">
        <v>2695</v>
      </c>
      <c r="C150" s="12" t="str" cm="1">
        <f t="array" ref="C150">_xlfn.XLOOKUP(B150, '⭐ SD-SUM-BBALL ⚾'!$G$1:G367, '⭐ SD-SUM-BBALL ⚾'!$AC$1:AC367)</f>
        <v>July 28-31</v>
      </c>
      <c r="D150" s="68"/>
      <c r="E150" s="584">
        <v>45852</v>
      </c>
      <c r="F150" s="68"/>
      <c r="G150" s="171">
        <v>3</v>
      </c>
      <c r="H150" s="68"/>
      <c r="I150" s="171">
        <v>3</v>
      </c>
      <c r="J150" s="68"/>
      <c r="K150" s="195">
        <v>45691</v>
      </c>
      <c r="L150" s="195">
        <v>45705</v>
      </c>
      <c r="M150" s="195">
        <v>45636</v>
      </c>
      <c r="N150" s="661" t="s">
        <v>179</v>
      </c>
      <c r="O150" s="195">
        <v>45705</v>
      </c>
      <c r="P150" s="195">
        <v>45705</v>
      </c>
      <c r="Q150" s="195">
        <v>45705</v>
      </c>
      <c r="R150" s="661" t="s">
        <v>179</v>
      </c>
      <c r="S150" s="195">
        <v>45699</v>
      </c>
      <c r="T150" s="195">
        <v>45698</v>
      </c>
      <c r="U150" s="195">
        <v>45700</v>
      </c>
      <c r="V150" s="661" t="s">
        <v>179</v>
      </c>
      <c r="Z150" s="661" t="s">
        <v>179</v>
      </c>
      <c r="AD150" s="42" t="s">
        <v>179</v>
      </c>
      <c r="AH150" s="42" t="s">
        <v>179</v>
      </c>
      <c r="AL150" s="42" t="s">
        <v>179</v>
      </c>
      <c r="AP150" s="42" t="s">
        <v>179</v>
      </c>
    </row>
    <row r="151" spans="1:45" s="23" customFormat="1">
      <c r="A151" s="120" t="s">
        <v>3869</v>
      </c>
      <c r="B151" s="561" t="s">
        <v>4340</v>
      </c>
      <c r="C151" s="120" t="s">
        <v>2252</v>
      </c>
      <c r="D151" s="71"/>
      <c r="E151" s="559" t="s">
        <v>4341</v>
      </c>
      <c r="F151" s="71"/>
      <c r="G151" s="71" t="s">
        <v>4342</v>
      </c>
      <c r="H151" s="71"/>
      <c r="I151" s="71" t="s">
        <v>4343</v>
      </c>
      <c r="J151" s="71"/>
      <c r="K151" s="71" t="s">
        <v>4344</v>
      </c>
      <c r="L151" s="71" t="s">
        <v>4345</v>
      </c>
      <c r="M151" s="71" t="s">
        <v>4346</v>
      </c>
      <c r="N151" s="661" t="s">
        <v>179</v>
      </c>
      <c r="O151" s="71" t="s">
        <v>4347</v>
      </c>
      <c r="P151" s="71" t="s">
        <v>4348</v>
      </c>
      <c r="Q151" s="71" t="s">
        <v>4349</v>
      </c>
      <c r="R151" s="661" t="s">
        <v>179</v>
      </c>
      <c r="S151" s="71" t="s">
        <v>4347</v>
      </c>
      <c r="T151" s="71" t="s">
        <v>4348</v>
      </c>
      <c r="U151" s="71" t="s">
        <v>4349</v>
      </c>
      <c r="V151" s="661"/>
      <c r="W151" s="71" t="s">
        <v>4347</v>
      </c>
      <c r="X151" s="71" t="s">
        <v>4348</v>
      </c>
      <c r="Y151" s="71" t="s">
        <v>4349</v>
      </c>
      <c r="Z151" s="661"/>
      <c r="AA151" s="71" t="s">
        <v>4347</v>
      </c>
      <c r="AB151" s="71" t="s">
        <v>4348</v>
      </c>
      <c r="AC151" s="71" t="s">
        <v>4349</v>
      </c>
      <c r="AD151" s="42"/>
      <c r="AE151" s="71"/>
      <c r="AF151" s="71"/>
      <c r="AG151" s="71"/>
      <c r="AH151" s="42"/>
      <c r="AI151" s="71"/>
      <c r="AJ151" s="71"/>
      <c r="AK151" s="71"/>
      <c r="AL151" s="42" t="s">
        <v>179</v>
      </c>
      <c r="AM151" s="42"/>
      <c r="AN151" s="42"/>
      <c r="AO151" s="42"/>
      <c r="AP151" s="42" t="s">
        <v>179</v>
      </c>
      <c r="AQ151" s="42"/>
      <c r="AR151" s="42"/>
      <c r="AS151" s="42"/>
    </row>
    <row r="152" spans="1:45">
      <c r="A152" s="12" t="str" cm="1">
        <f t="array" ref="A152">_xlfn.XLOOKUP(B152, '⭐ SD-SUM-BBALL ⚾'!$G$1:G371, '⭐ SD-SUM-BBALL ⚾'!$F$1:F371)</f>
        <v>USBDTU2-S</v>
      </c>
      <c r="B152" s="750" t="s">
        <v>2937</v>
      </c>
      <c r="C152" s="12" t="str" cm="1">
        <f t="array" ref="C152">_xlfn.XLOOKUP(B152, '⭐ SD-SUM-BBALL ⚾'!$G$1:G371, '⭐ SD-SUM-BBALL ⚾'!$AC$1:AC371)</f>
        <v>August 4-7</v>
      </c>
      <c r="D152" s="23"/>
      <c r="E152" s="584">
        <v>45859</v>
      </c>
      <c r="G152" s="10">
        <v>7</v>
      </c>
      <c r="I152" s="5">
        <v>7</v>
      </c>
      <c r="K152" s="195">
        <v>45495</v>
      </c>
      <c r="L152" s="195">
        <v>45706</v>
      </c>
      <c r="M152" s="195">
        <v>45495</v>
      </c>
      <c r="N152" s="661" t="s">
        <v>179</v>
      </c>
      <c r="O152" s="195">
        <v>45501</v>
      </c>
      <c r="P152" s="195">
        <v>45680</v>
      </c>
      <c r="Q152" s="195">
        <v>45501</v>
      </c>
      <c r="R152" s="661" t="s">
        <v>179</v>
      </c>
      <c r="S152" s="195">
        <v>45499</v>
      </c>
      <c r="T152" s="195">
        <v>45666</v>
      </c>
      <c r="U152" s="195">
        <v>45499</v>
      </c>
      <c r="V152" s="661" t="s">
        <v>179</v>
      </c>
      <c r="W152" s="195">
        <v>45495</v>
      </c>
      <c r="X152" s="195">
        <v>45662</v>
      </c>
      <c r="Y152" s="195">
        <v>45495</v>
      </c>
      <c r="Z152" s="661" t="s">
        <v>179</v>
      </c>
      <c r="AA152" s="195">
        <v>45716</v>
      </c>
      <c r="AB152" s="195">
        <v>45715</v>
      </c>
      <c r="AC152" s="195">
        <v>45278</v>
      </c>
      <c r="AD152" s="42" t="s">
        <v>179</v>
      </c>
      <c r="AE152" s="195">
        <v>45495</v>
      </c>
      <c r="AF152" s="195">
        <v>45666</v>
      </c>
      <c r="AG152" s="195">
        <v>45495</v>
      </c>
      <c r="AH152" s="42"/>
      <c r="AI152" s="195">
        <v>45852</v>
      </c>
      <c r="AJ152" s="5"/>
      <c r="AK152" s="5"/>
      <c r="AL152" s="23"/>
      <c r="AP152" s="42"/>
    </row>
    <row r="153" spans="1:45">
      <c r="A153" s="12" t="str" cm="1">
        <f t="array" ref="A153">_xlfn.XLOOKUP(B153, '⭐ SD-SUM-BBALL ⚾'!$G$1:G372, '⭐ SD-SUM-BBALL ⚾'!$F$1:F372)</f>
        <v>USBDBAY2-S</v>
      </c>
      <c r="B153" s="750" t="s">
        <v>3044</v>
      </c>
      <c r="C153" s="12" t="str" cm="1">
        <f t="array" ref="C153">_xlfn.XLOOKUP(B153, '⭐ SD-SUM-BBALL ⚾'!$G$1:G372, '⭐ SD-SUM-BBALL ⚾'!$AC$1:AC372)</f>
        <v>August 4-7</v>
      </c>
      <c r="D153" s="23"/>
      <c r="E153" s="584">
        <v>45859</v>
      </c>
      <c r="G153" s="10">
        <v>2</v>
      </c>
      <c r="I153" s="5">
        <v>2</v>
      </c>
      <c r="K153" s="195">
        <v>45653</v>
      </c>
      <c r="L153" s="5"/>
      <c r="M153" s="195">
        <v>45296</v>
      </c>
      <c r="O153" s="195">
        <v>45876</v>
      </c>
      <c r="P153" s="5"/>
      <c r="Q153" s="5"/>
      <c r="AD153" s="23"/>
      <c r="AH153" s="42"/>
      <c r="AL153" s="23"/>
      <c r="AP153" s="42"/>
    </row>
    <row r="154" spans="1:45">
      <c r="A154" s="12" t="str" cm="1">
        <f t="array" ref="A154">_xlfn.XLOOKUP(B154, '⭐ SD-SUM-BBALL ⚾'!$G$1:G373, '⭐ SD-SUM-BBALL ⚾'!$F$1:F373)</f>
        <v>USBDUBM3-S</v>
      </c>
      <c r="B154" s="750" t="s">
        <v>2965</v>
      </c>
      <c r="C154" s="12" t="str" cm="1">
        <f t="array" ref="C154">_xlfn.XLOOKUP(B154, '⭐ SD-SUM-BBALL ⚾'!$G$1:G373, '⭐ SD-SUM-BBALL ⚾'!$AC$1:AC373)</f>
        <v>August 4-7</v>
      </c>
      <c r="D154" s="23"/>
      <c r="E154" s="584">
        <v>45859</v>
      </c>
      <c r="G154" s="171">
        <v>2</v>
      </c>
      <c r="I154" s="171">
        <v>2</v>
      </c>
      <c r="K154" s="195">
        <v>45677</v>
      </c>
      <c r="L154" s="195">
        <v>45706</v>
      </c>
      <c r="M154" s="195">
        <v>45677</v>
      </c>
      <c r="N154" s="661" t="s">
        <v>179</v>
      </c>
      <c r="O154" s="195">
        <v>45699</v>
      </c>
      <c r="P154" s="195">
        <v>45703</v>
      </c>
      <c r="Q154" s="195">
        <v>45721</v>
      </c>
      <c r="AD154" s="23"/>
      <c r="AH154" s="42"/>
      <c r="AL154" s="23"/>
      <c r="AP154" s="42"/>
    </row>
    <row r="155" spans="1:45">
      <c r="A155" s="12" t="str" cm="1">
        <f t="array" ref="A155">_xlfn.XLOOKUP(B155, '⭐ SD-SUM-BBALL ⚾'!$G$1:G374, '⭐ SD-SUM-BBALL ⚾'!$F$1:F374)</f>
        <v>USBDUSFR2-S</v>
      </c>
      <c r="B155" s="750" t="s">
        <v>3034</v>
      </c>
      <c r="C155" s="12" t="str" cm="1">
        <f t="array" ref="C155">_xlfn.XLOOKUP(B155, '⭐ SD-SUM-BBALL ⚾'!$G$1:G374, '⭐ SD-SUM-BBALL ⚾'!$AC$1:AC374)</f>
        <v>August 4-7</v>
      </c>
      <c r="D155" s="23"/>
      <c r="E155" s="584">
        <v>45859</v>
      </c>
      <c r="G155" s="10">
        <v>1</v>
      </c>
      <c r="I155" s="5">
        <v>1</v>
      </c>
      <c r="K155" s="195">
        <v>45653</v>
      </c>
      <c r="L155" s="5"/>
      <c r="M155" s="195">
        <v>45296</v>
      </c>
      <c r="O155" s="5"/>
      <c r="P155" s="5"/>
      <c r="Q155" s="5"/>
      <c r="AD155" s="23"/>
      <c r="AH155" s="42"/>
      <c r="AL155" s="23"/>
      <c r="AP155" s="42"/>
    </row>
    <row r="156" spans="1:45">
      <c r="A156" s="12" t="str" cm="1">
        <f t="array" ref="A156">_xlfn.XLOOKUP(B156, '⭐ SD-SUM-BBALL ⚾'!$G$1:G375, '⭐ SD-SUM-BBALL ⚾'!$F$1:F375)</f>
        <v>USBDCL-S</v>
      </c>
      <c r="B156" s="750" t="s">
        <v>1702</v>
      </c>
      <c r="C156" s="12" t="str" cm="1">
        <f t="array" ref="C156">_xlfn.XLOOKUP(B156, '⭐ SD-SUM-BBALL ⚾'!$G$1:G375, '⭐ SD-SUM-BBALL ⚾'!$AC$1:AC375)</f>
        <v>August 4-7</v>
      </c>
      <c r="D156" s="23"/>
      <c r="E156" s="584">
        <v>45859</v>
      </c>
      <c r="G156" s="10">
        <v>2</v>
      </c>
      <c r="I156" s="5">
        <v>2</v>
      </c>
      <c r="K156" s="195">
        <v>45691</v>
      </c>
      <c r="L156" s="5"/>
      <c r="M156" s="195">
        <v>45323</v>
      </c>
      <c r="O156" s="195">
        <v>45700</v>
      </c>
      <c r="P156" s="5"/>
      <c r="Q156" s="195">
        <v>45710</v>
      </c>
      <c r="S156" s="627"/>
      <c r="T156" s="627"/>
      <c r="U156" s="627"/>
      <c r="AD156" s="23"/>
      <c r="AH156" s="42"/>
      <c r="AL156" s="23"/>
      <c r="AP156" s="42"/>
    </row>
    <row r="157" spans="1:45">
      <c r="A157" s="12" t="str" cm="1">
        <f t="array" ref="A157">_xlfn.XLOOKUP(B157, '⭐ SD-SUM-BBALL ⚾'!$G$1:G375, '⭐ SD-SUM-BBALL ⚾'!$F$1:F375)</f>
        <v>USBDSTC2-S</v>
      </c>
      <c r="B157" s="750" t="s">
        <v>3016</v>
      </c>
      <c r="C157" s="12" t="str" cm="1">
        <f t="array" ref="C157">_xlfn.XLOOKUP(B157, '⭐ SD-SUM-BBALL ⚾'!$G$1:G375, '⭐ SD-SUM-BBALL ⚾'!$AC$1:AC375)</f>
        <v>August 4-7</v>
      </c>
      <c r="D157" s="23"/>
      <c r="E157" s="584">
        <v>45859</v>
      </c>
      <c r="G157" s="171">
        <v>4</v>
      </c>
      <c r="I157" s="171">
        <v>4</v>
      </c>
      <c r="K157" s="195">
        <v>45730</v>
      </c>
      <c r="L157" s="195">
        <v>45830</v>
      </c>
      <c r="M157" s="195">
        <v>45830</v>
      </c>
      <c r="N157" s="661" t="s">
        <v>179</v>
      </c>
      <c r="O157" s="195">
        <v>45849</v>
      </c>
      <c r="P157" s="195">
        <v>45846</v>
      </c>
      <c r="Q157" s="195">
        <v>45849</v>
      </c>
      <c r="R157" s="661" t="s">
        <v>179</v>
      </c>
      <c r="S157" s="195">
        <v>45849</v>
      </c>
      <c r="T157" s="195">
        <v>45849</v>
      </c>
      <c r="U157" s="195">
        <v>45849</v>
      </c>
      <c r="V157" s="661" t="s">
        <v>179</v>
      </c>
      <c r="W157" s="195">
        <v>45852</v>
      </c>
      <c r="X157" s="195">
        <v>45849</v>
      </c>
      <c r="Y157" s="195">
        <v>45849</v>
      </c>
      <c r="AD157" s="23"/>
      <c r="AH157" s="42"/>
      <c r="AL157" s="23"/>
      <c r="AP157" s="42"/>
    </row>
    <row r="158" spans="1:45" s="23" customFormat="1">
      <c r="A158" s="68"/>
      <c r="B158" s="748"/>
      <c r="C158" s="68"/>
      <c r="E158" s="678"/>
      <c r="G158" s="42"/>
      <c r="I158" s="42"/>
      <c r="K158" s="42"/>
      <c r="L158" s="42"/>
      <c r="M158" s="42"/>
      <c r="O158" s="42"/>
      <c r="P158" s="42"/>
      <c r="Q158" s="42"/>
      <c r="S158" s="42"/>
      <c r="T158" s="42"/>
      <c r="U158" s="42"/>
      <c r="W158" s="42"/>
      <c r="X158" s="42"/>
      <c r="Y158" s="42"/>
      <c r="AA158" s="42"/>
      <c r="AB158" s="42"/>
      <c r="AC158" s="42"/>
      <c r="AE158" s="42"/>
      <c r="AF158" s="42"/>
      <c r="AG158" s="42"/>
      <c r="AH158" s="42"/>
      <c r="AI158" s="42"/>
      <c r="AJ158" s="42"/>
      <c r="AK158" s="42"/>
      <c r="AM158" s="42"/>
      <c r="AN158" s="42"/>
      <c r="AO158" s="42"/>
      <c r="AP158" s="42"/>
      <c r="AQ158" s="42"/>
      <c r="AR158" s="42"/>
      <c r="AS158" s="4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8E644-13FB-4FE9-9728-4188DE8E2FDC}">
  <sheetPr>
    <tabColor theme="8" tint="-0.249977111117893"/>
  </sheetPr>
  <dimension ref="A1:BJ65"/>
  <sheetViews>
    <sheetView workbookViewId="0">
      <pane ySplit="1" topLeftCell="A18" activePane="bottomLeft" state="frozen"/>
      <selection pane="bottomLeft" activeCell="A21" sqref="A21"/>
    </sheetView>
  </sheetViews>
  <sheetFormatPr defaultRowHeight="15" customHeight="1"/>
  <cols>
    <col min="1" max="1" width="18.140625" style="4" bestFit="1" customWidth="1"/>
    <col min="2" max="2" width="36.28515625" style="4" bestFit="1" customWidth="1"/>
    <col min="3" max="3" width="15.7109375" style="4" customWidth="1"/>
    <col min="4" max="4" width="1.5703125" style="23" customWidth="1"/>
    <col min="5" max="5" width="11.28515625" style="556" bestFit="1" customWidth="1"/>
    <col min="6" max="6" width="1.42578125" style="23" customWidth="1"/>
    <col min="7" max="7" width="10.140625" style="10" customWidth="1"/>
    <col min="8" max="8" width="1.85546875" style="23" customWidth="1"/>
    <col min="9" max="9" width="10.28515625" style="10" customWidth="1"/>
    <col min="10" max="10" width="1.7109375" style="23" customWidth="1"/>
    <col min="11" max="11" width="11.42578125" style="10" bestFit="1" customWidth="1"/>
    <col min="12" max="12" width="11.42578125" style="10" customWidth="1"/>
    <col min="13" max="13" width="11.140625" style="10" bestFit="1" customWidth="1"/>
    <col min="14" max="14" width="1.85546875" style="23" customWidth="1"/>
    <col min="15" max="15" width="14.28515625" style="10" bestFit="1" customWidth="1"/>
    <col min="16" max="16" width="14.28515625" style="10" customWidth="1"/>
    <col min="17" max="17" width="10.5703125" style="10" bestFit="1" customWidth="1"/>
    <col min="18" max="18" width="2.28515625" style="23" customWidth="1"/>
    <col min="19" max="19" width="14.28515625" style="10" bestFit="1" customWidth="1"/>
    <col min="20" max="20" width="14.28515625" style="10" customWidth="1"/>
    <col min="21" max="21" width="10.5703125" style="10" bestFit="1" customWidth="1"/>
    <col min="22" max="22" width="2.28515625" style="23" customWidth="1"/>
    <col min="23" max="23" width="14.28515625" style="10" bestFit="1" customWidth="1"/>
    <col min="24" max="24" width="10.85546875" style="10" bestFit="1" customWidth="1"/>
    <col min="25" max="25" width="10.5703125" style="10" bestFit="1" customWidth="1"/>
    <col min="26" max="26" width="2.85546875" style="23" customWidth="1"/>
    <col min="27" max="27" width="14.28515625" style="10" bestFit="1" customWidth="1"/>
    <col min="28" max="28" width="10.85546875" style="10" bestFit="1" customWidth="1"/>
    <col min="29" max="29" width="10.5703125" style="10" bestFit="1" customWidth="1"/>
    <col min="30" max="30" width="2.5703125" style="632" customWidth="1"/>
    <col min="31" max="31" width="14.28515625" style="10" bestFit="1" customWidth="1"/>
    <col min="32" max="32" width="10.85546875" style="10" bestFit="1" customWidth="1"/>
    <col min="33" max="33" width="10.5703125" style="10" bestFit="1" customWidth="1"/>
    <col min="34" max="34" width="2.85546875" style="23" customWidth="1"/>
    <col min="35" max="35" width="14.28515625" style="10" bestFit="1" customWidth="1"/>
    <col min="36" max="36" width="10.85546875" style="10" bestFit="1" customWidth="1"/>
    <col min="37" max="37" width="10.5703125" style="10" bestFit="1" customWidth="1"/>
    <col min="38" max="38" width="2.85546875" style="23" customWidth="1"/>
    <col min="39" max="39" width="14.28515625" style="10" bestFit="1" customWidth="1"/>
    <col min="40" max="40" width="10.85546875" style="10" bestFit="1" customWidth="1"/>
    <col min="41" max="41" width="10.5703125" style="10" bestFit="1" customWidth="1"/>
    <col min="42" max="42" width="2.42578125" style="23" customWidth="1"/>
    <col min="43" max="43" width="14.28515625" style="10" bestFit="1" customWidth="1"/>
    <col min="44" max="44" width="10.85546875" style="10" bestFit="1" customWidth="1"/>
    <col min="45" max="45" width="10.5703125" style="10" bestFit="1" customWidth="1"/>
    <col min="46" max="46" width="2.28515625" style="23" customWidth="1"/>
    <col min="47" max="47" width="14.28515625" style="10" bestFit="1" customWidth="1"/>
    <col min="48" max="49" width="10.140625" style="10" bestFit="1" customWidth="1"/>
    <col min="50" max="50" width="2.5703125" style="23" customWidth="1"/>
    <col min="51" max="51" width="14.28515625" style="10" bestFit="1" customWidth="1"/>
    <col min="52" max="52" width="10.85546875" style="10" bestFit="1" customWidth="1"/>
    <col min="53" max="53" width="10.5703125" style="10" bestFit="1" customWidth="1"/>
    <col min="54" max="54" width="2.42578125" style="23" customWidth="1"/>
    <col min="55" max="55" width="14.28515625" style="4" bestFit="1" customWidth="1"/>
    <col min="56" max="56" width="10.85546875" style="4" bestFit="1" customWidth="1"/>
    <col min="57" max="57" width="10.5703125" style="4" bestFit="1" customWidth="1"/>
    <col min="58" max="58" width="2.140625" style="23" customWidth="1"/>
    <col min="59" max="59" width="14.28515625" style="4" bestFit="1" customWidth="1"/>
    <col min="60" max="60" width="10.85546875" style="4" bestFit="1" customWidth="1"/>
    <col min="61" max="61" width="10.5703125" style="4" bestFit="1" customWidth="1"/>
    <col min="62" max="62" width="3.7109375" style="23" customWidth="1"/>
    <col min="63" max="16384" width="9.140625" style="4"/>
  </cols>
  <sheetData>
    <row r="1" spans="1:53" ht="15" customHeight="1">
      <c r="A1" s="579" t="s">
        <v>4339</v>
      </c>
    </row>
    <row r="2" spans="1:53" s="23" customFormat="1">
      <c r="A2" s="120" t="s">
        <v>3869</v>
      </c>
      <c r="B2" s="561" t="s">
        <v>4340</v>
      </c>
      <c r="C2" s="120" t="s">
        <v>2252</v>
      </c>
      <c r="D2" s="71"/>
      <c r="E2" s="599" t="s">
        <v>4341</v>
      </c>
      <c r="F2" s="71"/>
      <c r="G2" s="71" t="s">
        <v>4342</v>
      </c>
      <c r="H2" s="71"/>
      <c r="I2" s="71" t="s">
        <v>4343</v>
      </c>
      <c r="J2" s="71"/>
      <c r="K2" s="71" t="s">
        <v>4344</v>
      </c>
      <c r="L2" s="71" t="s">
        <v>4345</v>
      </c>
      <c r="M2" s="71" t="s">
        <v>4346</v>
      </c>
      <c r="N2" s="42" t="s">
        <v>179</v>
      </c>
      <c r="O2" s="71" t="s">
        <v>4347</v>
      </c>
      <c r="P2" s="71" t="s">
        <v>4348</v>
      </c>
      <c r="Q2" s="71" t="s">
        <v>4349</v>
      </c>
      <c r="R2" s="42" t="s">
        <v>179</v>
      </c>
      <c r="S2" s="71" t="s">
        <v>4347</v>
      </c>
      <c r="T2" s="71" t="s">
        <v>4348</v>
      </c>
      <c r="U2" s="71" t="s">
        <v>4349</v>
      </c>
      <c r="V2" s="42"/>
      <c r="W2" s="71" t="s">
        <v>4347</v>
      </c>
      <c r="X2" s="71" t="s">
        <v>4348</v>
      </c>
      <c r="Y2" s="71" t="s">
        <v>4349</v>
      </c>
      <c r="AA2" s="42"/>
      <c r="AB2" s="71"/>
      <c r="AC2" s="71"/>
      <c r="AD2" s="558"/>
      <c r="AE2" s="42"/>
      <c r="AF2" s="71"/>
      <c r="AG2" s="71"/>
      <c r="AH2" s="71"/>
      <c r="AI2" s="42"/>
      <c r="AJ2" s="71"/>
      <c r="AK2" s="71"/>
      <c r="AL2" s="71"/>
      <c r="AM2" s="42" t="s">
        <v>179</v>
      </c>
      <c r="AN2" s="10"/>
      <c r="AO2" s="10"/>
      <c r="AQ2" s="10"/>
      <c r="AR2" s="10"/>
      <c r="AS2" s="10"/>
      <c r="AU2" s="42"/>
      <c r="AV2" s="42"/>
      <c r="AW2" s="42"/>
      <c r="AY2" s="42"/>
      <c r="AZ2" s="42"/>
      <c r="BA2" s="42"/>
    </row>
    <row r="3" spans="1:53">
      <c r="A3" s="4" t="str">
        <f>_xlfn.XLOOKUP(B3, '⭐SD-SUM-SBALL 🥎'!$G$1:$G$76, '⭐SD-SUM-SBALL 🥎'!$F$1:$F$76)</f>
        <v>USBDTUCS-S</v>
      </c>
      <c r="B3" s="318" t="s">
        <v>4045</v>
      </c>
      <c r="C3" s="4" t="str">
        <f>_xlfn.XLOOKUP(B3, '⭐SD-SUM-SBALL 🥎'!$G$1:$G$76, '⭐SD-SUM-SBALL 🥎'!$AD$1:$AD$76)</f>
        <v>May 27-30</v>
      </c>
      <c r="E3" s="584">
        <v>45790</v>
      </c>
      <c r="G3" s="10">
        <v>2</v>
      </c>
      <c r="I3" s="5">
        <v>1</v>
      </c>
      <c r="K3" s="195">
        <v>45798</v>
      </c>
      <c r="L3" s="5"/>
      <c r="M3" s="5"/>
      <c r="O3" s="5"/>
      <c r="P3" s="5"/>
      <c r="Q3" s="5"/>
    </row>
    <row r="4" spans="1:53" s="23" customFormat="1">
      <c r="A4" s="120" t="s">
        <v>3869</v>
      </c>
      <c r="B4" s="561" t="s">
        <v>4340</v>
      </c>
      <c r="C4" s="120" t="s">
        <v>2252</v>
      </c>
      <c r="D4" s="71"/>
      <c r="E4" s="599" t="s">
        <v>4341</v>
      </c>
      <c r="F4" s="71"/>
      <c r="G4" s="71" t="s">
        <v>4342</v>
      </c>
      <c r="H4" s="71"/>
      <c r="I4" s="71" t="s">
        <v>4343</v>
      </c>
      <c r="J4" s="71"/>
      <c r="K4" s="71" t="s">
        <v>4344</v>
      </c>
      <c r="L4" s="71" t="s">
        <v>4345</v>
      </c>
      <c r="M4" s="71" t="s">
        <v>4346</v>
      </c>
      <c r="N4" s="42" t="s">
        <v>179</v>
      </c>
      <c r="O4" s="71" t="s">
        <v>4347</v>
      </c>
      <c r="P4" s="71" t="s">
        <v>4348</v>
      </c>
      <c r="Q4" s="71" t="s">
        <v>4349</v>
      </c>
      <c r="R4" s="42" t="s">
        <v>179</v>
      </c>
      <c r="S4" s="71" t="s">
        <v>4347</v>
      </c>
      <c r="T4" s="71" t="s">
        <v>4348</v>
      </c>
      <c r="U4" s="71" t="s">
        <v>4349</v>
      </c>
      <c r="V4" s="42"/>
      <c r="W4" s="71" t="s">
        <v>4347</v>
      </c>
      <c r="X4" s="71" t="s">
        <v>4348</v>
      </c>
      <c r="Y4" s="71" t="s">
        <v>4349</v>
      </c>
      <c r="AA4" s="42"/>
      <c r="AB4" s="71"/>
      <c r="AC4" s="71"/>
      <c r="AD4" s="558"/>
      <c r="AE4" s="42"/>
      <c r="AF4" s="71"/>
      <c r="AG4" s="71"/>
      <c r="AH4" s="71"/>
      <c r="AI4" s="42"/>
      <c r="AJ4" s="71"/>
      <c r="AK4" s="71"/>
      <c r="AL4" s="71"/>
      <c r="AM4" s="42" t="s">
        <v>179</v>
      </c>
      <c r="AN4" s="10"/>
      <c r="AO4" s="10"/>
      <c r="AQ4" s="10"/>
      <c r="AR4" s="10"/>
      <c r="AS4" s="10"/>
      <c r="AU4" s="42"/>
      <c r="AV4" s="42"/>
      <c r="AW4" s="42"/>
      <c r="AY4" s="42"/>
      <c r="AZ4" s="42"/>
      <c r="BA4" s="42"/>
    </row>
    <row r="5" spans="1:53">
      <c r="A5" s="4" t="str">
        <f>_xlfn.XLOOKUP(B5, '⭐SD-SUM-SBALL 🥎'!$G$1:$G$76, '⭐SD-SUM-SBALL 🥎'!$F$1:$F$76)</f>
        <v>USBDCNTS-S1</v>
      </c>
      <c r="B5" s="318" t="s">
        <v>4029</v>
      </c>
      <c r="C5" s="4" t="str">
        <f>_xlfn.XLOOKUP(B5, '⭐SD-SUM-SBALL 🥎'!$G$1:$G$76, '⭐SD-SUM-SBALL 🥎'!$AD$1:$AD$76)</f>
        <v>June 2-5</v>
      </c>
      <c r="E5" s="584">
        <v>45796</v>
      </c>
      <c r="G5" s="171">
        <v>3</v>
      </c>
      <c r="I5" s="171">
        <v>4</v>
      </c>
      <c r="K5" s="195">
        <v>45806</v>
      </c>
      <c r="L5" s="195">
        <v>45801</v>
      </c>
      <c r="M5" s="195">
        <v>45803</v>
      </c>
      <c r="O5" s="195">
        <v>45817</v>
      </c>
      <c r="P5" s="195">
        <v>45259</v>
      </c>
      <c r="Q5" s="195">
        <v>45813</v>
      </c>
      <c r="S5" s="195">
        <v>45813</v>
      </c>
      <c r="T5" s="195">
        <v>45813</v>
      </c>
      <c r="U5" s="195">
        <v>45813</v>
      </c>
    </row>
    <row r="6" spans="1:53">
      <c r="A6" s="4" t="str">
        <f>_xlfn.XLOOKUP(B6, '⭐SD-SUM-SBALL 🥎'!$G$1:$G$76, '⭐SD-SUM-SBALL 🥎'!$F$1:$F$76)</f>
        <v>USBDZPNVS-S</v>
      </c>
      <c r="B6" s="24" t="s">
        <v>4060</v>
      </c>
      <c r="C6" s="4" t="str">
        <f>_xlfn.XLOOKUP(B6, '⭐SD-SUM-SBALL 🥎'!$G$1:$G$76, '⭐SD-SUM-SBALL 🥎'!$AD$1:$AD$76)</f>
        <v>June 2-5</v>
      </c>
      <c r="E6" s="646">
        <v>45796</v>
      </c>
      <c r="G6" s="10">
        <v>2</v>
      </c>
      <c r="I6" s="5">
        <v>3</v>
      </c>
      <c r="K6" s="5"/>
      <c r="L6" s="195">
        <v>45817</v>
      </c>
      <c r="M6" s="5"/>
      <c r="O6" s="171" t="s">
        <v>4357</v>
      </c>
      <c r="P6" s="195">
        <v>45815</v>
      </c>
      <c r="Q6" s="5"/>
      <c r="S6" s="195">
        <v>45813</v>
      </c>
      <c r="T6" s="5"/>
      <c r="U6" s="5"/>
    </row>
    <row r="7" spans="1:53" s="23" customFormat="1">
      <c r="A7" s="120" t="s">
        <v>3869</v>
      </c>
      <c r="B7" s="561" t="s">
        <v>4340</v>
      </c>
      <c r="C7" s="120" t="s">
        <v>2252</v>
      </c>
      <c r="D7" s="71"/>
      <c r="E7" s="599" t="s">
        <v>4341</v>
      </c>
      <c r="F7" s="71"/>
      <c r="G7" s="71" t="s">
        <v>4342</v>
      </c>
      <c r="H7" s="71"/>
      <c r="I7" s="71" t="s">
        <v>4343</v>
      </c>
      <c r="J7" s="71"/>
      <c r="K7" s="71" t="s">
        <v>4344</v>
      </c>
      <c r="L7" s="71" t="s">
        <v>4345</v>
      </c>
      <c r="M7" s="71" t="s">
        <v>4346</v>
      </c>
      <c r="N7" s="42" t="s">
        <v>179</v>
      </c>
      <c r="O7" s="71" t="s">
        <v>4347</v>
      </c>
      <c r="P7" s="71" t="s">
        <v>4348</v>
      </c>
      <c r="Q7" s="71" t="s">
        <v>4349</v>
      </c>
      <c r="R7" s="42" t="s">
        <v>179</v>
      </c>
      <c r="S7" s="71" t="s">
        <v>4347</v>
      </c>
      <c r="T7" s="71" t="s">
        <v>4348</v>
      </c>
      <c r="U7" s="71" t="s">
        <v>4349</v>
      </c>
      <c r="V7" s="42"/>
      <c r="W7" s="71" t="s">
        <v>4347</v>
      </c>
      <c r="X7" s="71" t="s">
        <v>4348</v>
      </c>
      <c r="Y7" s="71" t="s">
        <v>4349</v>
      </c>
      <c r="AA7" s="42"/>
      <c r="AB7" s="71"/>
      <c r="AC7" s="71"/>
      <c r="AD7" s="558"/>
      <c r="AE7" s="42"/>
      <c r="AF7" s="71"/>
      <c r="AG7" s="71"/>
      <c r="AH7" s="71"/>
      <c r="AI7" s="42"/>
      <c r="AJ7" s="71"/>
      <c r="AK7" s="71"/>
      <c r="AL7" s="71"/>
      <c r="AM7" s="42" t="s">
        <v>179</v>
      </c>
      <c r="AN7" s="10"/>
      <c r="AO7" s="10"/>
      <c r="AQ7" s="10"/>
      <c r="AR7" s="10"/>
      <c r="AS7" s="10"/>
      <c r="AU7" s="42"/>
      <c r="AV7" s="42"/>
      <c r="AW7" s="42"/>
      <c r="AY7" s="42"/>
      <c r="AZ7" s="42"/>
      <c r="BA7" s="42"/>
    </row>
    <row r="8" spans="1:53">
      <c r="A8" s="4" t="str">
        <f>_xlfn.XLOOKUP(B8, '⭐SD-SUM-SBALL 🥎'!$G$1:$G$76, '⭐SD-SUM-SBALL 🥎'!$F$1:$F$76)</f>
        <v>USBDBSAS-S</v>
      </c>
      <c r="B8" s="511" t="s">
        <v>3096</v>
      </c>
      <c r="C8" s="4" t="str">
        <f>_xlfn.XLOOKUP(B8, '⭐SD-SUM-SBALL 🥎'!$G$1:$G$76, '⭐SD-SUM-SBALL 🥎'!$AD$1:$AD$76)</f>
        <v>June 9-12</v>
      </c>
      <c r="E8" s="584">
        <v>45803</v>
      </c>
      <c r="G8" s="171" t="s">
        <v>179</v>
      </c>
      <c r="H8" s="68"/>
      <c r="I8" s="171">
        <v>2</v>
      </c>
      <c r="J8" s="68"/>
      <c r="K8" s="195">
        <v>45817</v>
      </c>
      <c r="L8" s="195">
        <v>45813</v>
      </c>
      <c r="M8" s="195">
        <v>45259</v>
      </c>
      <c r="N8" s="42" t="s">
        <v>179</v>
      </c>
      <c r="O8" s="195">
        <v>45819</v>
      </c>
      <c r="P8" s="195">
        <v>45819</v>
      </c>
      <c r="Q8" s="195">
        <v>45819</v>
      </c>
    </row>
    <row r="9" spans="1:53">
      <c r="A9" s="4" t="str">
        <f>_xlfn.XLOOKUP(B9, '⭐SD-SUM-SBALL 🥎'!$G$1:$G$76, '⭐SD-SUM-SBALL 🥎'!$F$1:$F$76)</f>
        <v>USBDROYS-S</v>
      </c>
      <c r="B9" s="4" t="s">
        <v>4008</v>
      </c>
      <c r="C9" s="4" t="str">
        <f>_xlfn.XLOOKUP(B9, '⭐SD-SUM-SBALL 🥎'!$G$1:$G$76, '⭐SD-SUM-SBALL 🥎'!$AD$1:$AD$76)</f>
        <v>June 9-12</v>
      </c>
      <c r="E9" s="584">
        <v>45803</v>
      </c>
      <c r="G9" s="171">
        <v>2</v>
      </c>
      <c r="I9" s="171">
        <v>2</v>
      </c>
      <c r="K9" s="171" t="s">
        <v>4357</v>
      </c>
      <c r="L9" s="195">
        <v>45806</v>
      </c>
      <c r="M9" s="195">
        <v>45813</v>
      </c>
      <c r="O9" s="195">
        <v>45818</v>
      </c>
      <c r="P9" s="195">
        <v>45817</v>
      </c>
      <c r="Q9" s="195">
        <v>45818</v>
      </c>
    </row>
    <row r="10" spans="1:53">
      <c r="A10" s="4" t="str">
        <f>_xlfn.XLOOKUP(B10, '⭐SD-SUM-SBALL 🥎'!$G$1:$G$76, '⭐SD-SUM-SBALL 🥎'!$F$1:$F$76)</f>
        <v>USBDJVS1-S</v>
      </c>
      <c r="B10" s="4" t="s">
        <v>4018</v>
      </c>
      <c r="C10" s="4" t="str">
        <f>_xlfn.XLOOKUP(B10, '⭐SD-SUM-SBALL 🥎'!$G$1:$G$76, '⭐SD-SUM-SBALL 🥎'!$AD$1:$AD$76)</f>
        <v>June 9-12</v>
      </c>
      <c r="E10" s="584">
        <v>45803</v>
      </c>
      <c r="G10" s="171">
        <v>2</v>
      </c>
      <c r="I10" s="171">
        <v>4</v>
      </c>
      <c r="K10" s="195">
        <v>45819</v>
      </c>
      <c r="L10" s="195">
        <v>45818</v>
      </c>
      <c r="M10" s="195">
        <v>45357</v>
      </c>
      <c r="O10" s="195">
        <v>45821</v>
      </c>
      <c r="P10" s="195">
        <v>45821</v>
      </c>
      <c r="Q10" s="195">
        <v>45821</v>
      </c>
      <c r="S10" s="195">
        <v>45823</v>
      </c>
      <c r="T10" s="195">
        <v>45823</v>
      </c>
      <c r="U10" s="195">
        <v>45822</v>
      </c>
      <c r="W10" s="195">
        <v>45822</v>
      </c>
      <c r="X10" s="195">
        <v>45822</v>
      </c>
      <c r="Y10" s="195">
        <v>45822</v>
      </c>
    </row>
    <row r="11" spans="1:53" s="23" customFormat="1">
      <c r="A11" s="120" t="s">
        <v>3869</v>
      </c>
      <c r="B11" s="561" t="s">
        <v>4340</v>
      </c>
      <c r="C11" s="120" t="s">
        <v>2252</v>
      </c>
      <c r="D11" s="71"/>
      <c r="E11" s="599" t="s">
        <v>4341</v>
      </c>
      <c r="F11" s="71"/>
      <c r="G11" s="71" t="s">
        <v>4342</v>
      </c>
      <c r="H11" s="71"/>
      <c r="I11" s="71" t="s">
        <v>4343</v>
      </c>
      <c r="J11" s="71"/>
      <c r="K11" s="71" t="s">
        <v>4344</v>
      </c>
      <c r="L11" s="71" t="s">
        <v>4345</v>
      </c>
      <c r="M11" s="71" t="s">
        <v>4346</v>
      </c>
      <c r="N11" s="42" t="s">
        <v>179</v>
      </c>
      <c r="O11" s="71" t="s">
        <v>4347</v>
      </c>
      <c r="P11" s="71" t="s">
        <v>4348</v>
      </c>
      <c r="Q11" s="71" t="s">
        <v>4349</v>
      </c>
      <c r="R11" s="42" t="s">
        <v>179</v>
      </c>
      <c r="S11" s="71" t="s">
        <v>4347</v>
      </c>
      <c r="T11" s="71" t="s">
        <v>4348</v>
      </c>
      <c r="U11" s="71" t="s">
        <v>4349</v>
      </c>
      <c r="V11" s="42"/>
      <c r="W11" s="71" t="s">
        <v>4347</v>
      </c>
      <c r="X11" s="71" t="s">
        <v>4348</v>
      </c>
      <c r="Y11" s="71" t="s">
        <v>4349</v>
      </c>
      <c r="AA11" s="42"/>
      <c r="AB11" s="71"/>
      <c r="AC11" s="71"/>
      <c r="AD11" s="558"/>
      <c r="AE11" s="42"/>
      <c r="AF11" s="71"/>
      <c r="AG11" s="71"/>
      <c r="AH11" s="71"/>
      <c r="AI11" s="42"/>
      <c r="AJ11" s="71"/>
      <c r="AK11" s="71"/>
      <c r="AL11" s="71"/>
      <c r="AM11" s="42" t="s">
        <v>179</v>
      </c>
      <c r="AN11" s="10"/>
      <c r="AO11" s="10"/>
      <c r="AQ11" s="10"/>
      <c r="AR11" s="10"/>
      <c r="AS11" s="10"/>
      <c r="AU11" s="42"/>
      <c r="AV11" s="42"/>
      <c r="AW11" s="42"/>
      <c r="AY11" s="42"/>
      <c r="AZ11" s="42"/>
      <c r="BA11" s="42"/>
    </row>
    <row r="12" spans="1:53">
      <c r="A12" s="4" t="str">
        <f>_xlfn.XLOOKUP(B12, '⭐SD-SUM-SBALL 🥎'!$G$1:$G$76, '⭐SD-SUM-SBALL 🥎'!$F$1:$F$76)</f>
        <v>USBDCFS-S</v>
      </c>
      <c r="B12" s="750" t="s">
        <v>3912</v>
      </c>
      <c r="C12" s="4" t="str">
        <f>_xlfn.XLOOKUP(B12, '⭐SD-SUM-SBALL 🥎'!$G$1:$G$76, '⭐SD-SUM-SBALL 🥎'!$AD$1:$AD$76)</f>
        <v>June 16-19</v>
      </c>
      <c r="E12" s="584">
        <v>45810</v>
      </c>
      <c r="G12" s="171">
        <v>3</v>
      </c>
      <c r="I12" s="171">
        <v>3</v>
      </c>
      <c r="K12" s="195">
        <v>45811</v>
      </c>
      <c r="L12" s="195">
        <v>45811</v>
      </c>
      <c r="M12" s="195">
        <v>45811</v>
      </c>
      <c r="O12" s="195">
        <v>45811</v>
      </c>
      <c r="P12" s="195">
        <v>45812</v>
      </c>
      <c r="Q12" s="195">
        <v>45812</v>
      </c>
      <c r="S12" s="195">
        <v>45814</v>
      </c>
      <c r="T12" s="195">
        <v>45813</v>
      </c>
      <c r="U12" s="195">
        <v>45818</v>
      </c>
    </row>
    <row r="13" spans="1:53">
      <c r="A13" s="4" t="str">
        <f>_xlfn.XLOOKUP(B13, '⭐SD-SUM-SBALL 🥎'!$G$1:$G$76, '⭐SD-SUM-SBALL 🥎'!$F$1:$F$76)</f>
        <v>USBDGSGS-S</v>
      </c>
      <c r="B13" s="4" t="s">
        <v>2791</v>
      </c>
      <c r="C13" s="4" t="str">
        <f>_xlfn.XLOOKUP(B13, '⭐SD-SUM-SBALL 🥎'!$G$1:$G$76, '⭐SD-SUM-SBALL 🥎'!$AD$1:$AD$76)</f>
        <v>June 16-19</v>
      </c>
      <c r="E13" s="584">
        <v>45810</v>
      </c>
      <c r="G13" s="171">
        <v>2</v>
      </c>
      <c r="I13" s="171">
        <v>2</v>
      </c>
      <c r="K13" s="195">
        <v>45793</v>
      </c>
      <c r="L13" s="195">
        <v>45797</v>
      </c>
      <c r="M13" s="195">
        <v>45792</v>
      </c>
      <c r="O13" s="171" t="s">
        <v>4357</v>
      </c>
      <c r="P13" s="195">
        <v>45824</v>
      </c>
      <c r="Q13" s="195">
        <v>45824</v>
      </c>
    </row>
    <row r="14" spans="1:53">
      <c r="A14" s="4" t="str">
        <f>_xlfn.XLOOKUP(B14, '⭐SD-SUM-SBALL 🥎'!$G$1:$G$76, '⭐SD-SUM-SBALL 🥎'!$F$1:$F$76)</f>
        <v>USBDMBCS-S</v>
      </c>
      <c r="B14" s="225" t="s">
        <v>3936</v>
      </c>
      <c r="C14" s="4" t="str">
        <f>_xlfn.XLOOKUP(B14, '⭐SD-SUM-SBALL 🥎'!$G$1:$G$76, '⭐SD-SUM-SBALL 🥎'!$AD$1:$AD$76)</f>
        <v>June 16-19</v>
      </c>
      <c r="E14" s="584">
        <v>45810</v>
      </c>
      <c r="G14" s="171">
        <v>2</v>
      </c>
      <c r="I14" s="171">
        <v>2</v>
      </c>
      <c r="K14" s="195">
        <v>45468</v>
      </c>
      <c r="L14" s="195">
        <v>45695</v>
      </c>
      <c r="M14" s="195">
        <v>45695</v>
      </c>
      <c r="O14" s="195">
        <v>45818</v>
      </c>
      <c r="P14" s="195">
        <v>45819</v>
      </c>
      <c r="Q14" s="195">
        <v>45818</v>
      </c>
    </row>
    <row r="15" spans="1:53">
      <c r="A15" s="4" t="str">
        <f>_xlfn.XLOOKUP(B15, '⭐SD-SUM-SBALL 🥎'!$G$1:$G$76, '⭐SD-SUM-SBALL 🥎'!$F$1:$F$76)</f>
        <v>USBDNPUS-S</v>
      </c>
      <c r="B15" s="4" t="s">
        <v>2502</v>
      </c>
      <c r="C15" s="4" t="str">
        <f>_xlfn.XLOOKUP(B15, '⭐SD-SUM-SBALL 🥎'!$G$1:$G$76, '⭐SD-SUM-SBALL 🥎'!$AD$1:$AD$76)</f>
        <v>June 16-19</v>
      </c>
      <c r="E15" s="584">
        <v>45810</v>
      </c>
      <c r="G15" s="171">
        <v>2</v>
      </c>
      <c r="I15" s="171">
        <v>2</v>
      </c>
      <c r="K15" s="195">
        <v>45818</v>
      </c>
      <c r="L15" s="195">
        <v>45818</v>
      </c>
      <c r="M15" s="195">
        <v>45331</v>
      </c>
      <c r="O15" s="195">
        <v>45670</v>
      </c>
      <c r="P15" s="195">
        <v>45670</v>
      </c>
      <c r="Q15" s="195">
        <v>45677</v>
      </c>
    </row>
    <row r="16" spans="1:53">
      <c r="A16" s="4" t="str">
        <f>_xlfn.XLOOKUP(B16, '⭐SD-SUM-SBALL 🥎'!$G$1:$G$76, '⭐SD-SUM-SBALL 🥎'!$F$1:$F$76)</f>
        <v>USBDNDCS-S</v>
      </c>
      <c r="B16" s="225" t="s">
        <v>3943</v>
      </c>
      <c r="C16" s="4" t="str">
        <f>_xlfn.XLOOKUP(B16, '⭐SD-SUM-SBALL 🥎'!$G$1:$G$76, '⭐SD-SUM-SBALL 🥎'!$AD$1:$AD$76)</f>
        <v>June 16-19</v>
      </c>
      <c r="E16" s="584">
        <v>45810</v>
      </c>
      <c r="G16" s="171">
        <v>3</v>
      </c>
      <c r="I16" s="171">
        <v>3</v>
      </c>
      <c r="K16" s="195">
        <v>45814</v>
      </c>
      <c r="L16" s="195">
        <v>45813</v>
      </c>
      <c r="M16" s="195">
        <v>45814</v>
      </c>
      <c r="O16" s="195">
        <v>45811</v>
      </c>
      <c r="P16" s="195">
        <v>45811</v>
      </c>
      <c r="Q16" s="195">
        <v>45811</v>
      </c>
      <c r="S16" s="195">
        <v>45819</v>
      </c>
      <c r="T16" s="195">
        <v>45819</v>
      </c>
      <c r="U16" s="195">
        <v>45819</v>
      </c>
    </row>
    <row r="17" spans="1:53">
      <c r="A17" s="4" t="str">
        <f>_xlfn.XLOOKUP(B17, '⭐SD-SUM-SBALL 🥎'!$G$1:$G$76, '⭐SD-SUM-SBALL 🥎'!$F$1:$F$76)</f>
        <v>USBDZLPS-S</v>
      </c>
      <c r="B17" s="24" t="s">
        <v>4066</v>
      </c>
      <c r="C17" s="4" t="str">
        <f>_xlfn.XLOOKUP(B17, '⭐SD-SUM-SBALL 🥎'!$G$1:$G$76, '⭐SD-SUM-SBALL 🥎'!$AD$1:$AD$76)</f>
        <v>June 16-19</v>
      </c>
      <c r="E17" s="584">
        <v>45810</v>
      </c>
      <c r="G17" s="10">
        <v>2</v>
      </c>
      <c r="I17" s="5">
        <v>2</v>
      </c>
      <c r="K17" s="195">
        <v>45811</v>
      </c>
      <c r="L17" s="195">
        <v>45811</v>
      </c>
      <c r="M17" s="195">
        <v>45812</v>
      </c>
      <c r="O17" s="5"/>
      <c r="P17" s="5"/>
      <c r="Q17" s="5"/>
    </row>
    <row r="18" spans="1:53">
      <c r="A18" s="4" t="str">
        <f>_xlfn.XLOOKUP(B18, '⭐SD-SUM-SBALL 🥎'!$G$1:$G$76, '⭐SD-SUM-SBALL 🥎'!$F$1:$F$76)</f>
        <v>USBDZCPS-S</v>
      </c>
      <c r="B18" s="238" t="s">
        <v>4087</v>
      </c>
      <c r="C18" s="4" t="str">
        <f>_xlfn.XLOOKUP(B18, '⭐SD-SUM-SBALL 🥎'!$G$1:$G$76, '⭐SD-SUM-SBALL 🥎'!$AD$1:$AD$76)</f>
        <v>June 16-19</v>
      </c>
      <c r="E18" s="646">
        <v>45810</v>
      </c>
      <c r="G18" s="10">
        <v>3</v>
      </c>
      <c r="I18" s="5">
        <v>1</v>
      </c>
      <c r="K18" s="5"/>
      <c r="L18" s="5"/>
      <c r="M18" s="5"/>
      <c r="O18" s="5"/>
      <c r="P18" s="5"/>
      <c r="Q18" s="5"/>
      <c r="S18" s="5"/>
      <c r="T18" s="5"/>
      <c r="U18" s="5"/>
    </row>
    <row r="19" spans="1:53">
      <c r="A19" s="4" t="str">
        <f>_xlfn.XLOOKUP(B19, '⭐SD-SUM-SBALL 🥎'!$G$1:$G$76, '⭐SD-SUM-SBALL 🥎'!$F$1:$F$76)</f>
        <v>USBDSEAS-S</v>
      </c>
      <c r="B19" s="318" t="s">
        <v>4054</v>
      </c>
      <c r="C19" s="4" t="str">
        <f>_xlfn.XLOOKUP(B19, '⭐SD-SUM-SBALL 🥎'!$G$1:$G$76, '⭐SD-SUM-SBALL 🥎'!$AD$1:$AD$76)</f>
        <v>June 16-19</v>
      </c>
      <c r="E19" s="584">
        <v>45810</v>
      </c>
      <c r="G19" s="171">
        <v>1</v>
      </c>
      <c r="I19" s="171">
        <v>1</v>
      </c>
      <c r="K19" s="195">
        <v>45819</v>
      </c>
      <c r="L19" s="195">
        <v>45837</v>
      </c>
      <c r="M19" s="195">
        <v>45837</v>
      </c>
    </row>
    <row r="20" spans="1:53">
      <c r="A20" s="4" t="str">
        <f>_xlfn.XLOOKUP(B20, '⭐SD-SUM-SBALL 🥎'!$G$1:$G$76, '⭐SD-SUM-SBALL 🥎'!$F$1:$F$76)</f>
        <v>USBDZWHHS-S</v>
      </c>
      <c r="B20" s="486" t="s">
        <v>4076</v>
      </c>
      <c r="C20" s="4" t="str">
        <f>_xlfn.XLOOKUP(B20, '⭐SD-SUM-SBALL 🥎'!$G$1:$G$76, '⭐SD-SUM-SBALL 🥎'!$AD$1:$AD$76)</f>
        <v>June 16-19</v>
      </c>
      <c r="E20" s="584">
        <v>45810</v>
      </c>
      <c r="G20" s="171">
        <v>3</v>
      </c>
      <c r="I20" s="171">
        <v>3</v>
      </c>
      <c r="K20" s="195">
        <v>45814</v>
      </c>
      <c r="L20" s="195">
        <v>45810</v>
      </c>
      <c r="M20" s="195">
        <v>45814</v>
      </c>
      <c r="O20" s="195">
        <v>45817</v>
      </c>
      <c r="P20" s="195">
        <v>45814</v>
      </c>
      <c r="Q20" s="195">
        <v>45814</v>
      </c>
      <c r="S20" s="195">
        <v>45819</v>
      </c>
      <c r="T20" s="195">
        <v>45822</v>
      </c>
      <c r="U20" s="195">
        <v>45819</v>
      </c>
    </row>
    <row r="21" spans="1:53" s="23" customFormat="1">
      <c r="A21" s="120" t="s">
        <v>3869</v>
      </c>
      <c r="B21" s="561" t="s">
        <v>4340</v>
      </c>
      <c r="C21" s="120" t="s">
        <v>2252</v>
      </c>
      <c r="D21" s="71"/>
      <c r="E21" s="599" t="s">
        <v>4341</v>
      </c>
      <c r="F21" s="71"/>
      <c r="G21" s="71" t="s">
        <v>4342</v>
      </c>
      <c r="H21" s="71"/>
      <c r="I21" s="71" t="s">
        <v>4343</v>
      </c>
      <c r="J21" s="71"/>
      <c r="K21" s="71" t="s">
        <v>4344</v>
      </c>
      <c r="L21" s="71" t="s">
        <v>4345</v>
      </c>
      <c r="M21" s="71" t="s">
        <v>4346</v>
      </c>
      <c r="N21" s="42" t="s">
        <v>179</v>
      </c>
      <c r="O21" s="71" t="s">
        <v>4347</v>
      </c>
      <c r="P21" s="71" t="s">
        <v>4348</v>
      </c>
      <c r="Q21" s="71" t="s">
        <v>4349</v>
      </c>
      <c r="R21" s="42" t="s">
        <v>179</v>
      </c>
      <c r="S21" s="71" t="s">
        <v>4347</v>
      </c>
      <c r="T21" s="71" t="s">
        <v>4348</v>
      </c>
      <c r="U21" s="71" t="s">
        <v>4349</v>
      </c>
      <c r="V21" s="42"/>
      <c r="W21" s="71" t="s">
        <v>4347</v>
      </c>
      <c r="X21" s="71" t="s">
        <v>4348</v>
      </c>
      <c r="Y21" s="71" t="s">
        <v>4349</v>
      </c>
      <c r="AA21" s="42"/>
      <c r="AB21" s="71"/>
      <c r="AC21" s="71"/>
      <c r="AD21" s="558"/>
      <c r="AE21" s="42"/>
      <c r="AF21" s="71"/>
      <c r="AG21" s="71"/>
      <c r="AH21" s="71"/>
      <c r="AI21" s="42"/>
      <c r="AJ21" s="71"/>
      <c r="AK21" s="71"/>
      <c r="AL21" s="71"/>
      <c r="AM21" s="42" t="s">
        <v>179</v>
      </c>
      <c r="AN21" s="10"/>
      <c r="AO21" s="10"/>
      <c r="AQ21" s="10"/>
      <c r="AR21" s="10"/>
      <c r="AS21" s="10"/>
      <c r="AU21" s="42"/>
      <c r="AV21" s="42"/>
      <c r="AW21" s="42"/>
      <c r="AY21" s="42"/>
      <c r="AZ21" s="42"/>
      <c r="BA21" s="42"/>
    </row>
    <row r="22" spans="1:53">
      <c r="A22" s="4" t="str">
        <f>_xlfn.XLOOKUP(B22, '⭐SD-SUM-SBALL 🥎'!$G$1:$G$76, '⭐SD-SUM-SBALL 🥎'!$F$1:$F$76)</f>
        <v>USBDBCOS1-S</v>
      </c>
      <c r="B22" s="225" t="s">
        <v>3887</v>
      </c>
      <c r="C22" s="4" t="str">
        <f>_xlfn.XLOOKUP(B22, '⭐SD-SUM-SBALL 🥎'!$G$1:$G$76, '⭐SD-SUM-SBALL 🥎'!$AD$1:$AD$76)</f>
        <v>June 23-26</v>
      </c>
      <c r="E22" s="584">
        <v>45817</v>
      </c>
      <c r="G22" s="171">
        <v>1</v>
      </c>
      <c r="I22" s="171">
        <v>1</v>
      </c>
      <c r="K22" s="195">
        <v>45828</v>
      </c>
      <c r="L22" s="195">
        <v>45818</v>
      </c>
      <c r="M22" s="195">
        <v>45828</v>
      </c>
    </row>
    <row r="23" spans="1:53">
      <c r="A23" s="4" t="str">
        <f>_xlfn.XLOOKUP(B23, '⭐SD-SUM-SBALL 🥎'!$G$1:$G$76, '⭐SD-SUM-SBALL 🥎'!$F$1:$F$76)</f>
        <v>USBDCUS-S</v>
      </c>
      <c r="B23" s="513" t="s">
        <v>2284</v>
      </c>
      <c r="C23" s="4" t="str">
        <f>_xlfn.XLOOKUP(B23, '⭐SD-SUM-SBALL 🥎'!$G$1:$G$76, '⭐SD-SUM-SBALL 🥎'!$AD$1:$AD$76)</f>
        <v>June 23-26</v>
      </c>
      <c r="E23" s="584">
        <v>45817</v>
      </c>
      <c r="G23" s="171">
        <v>2</v>
      </c>
      <c r="I23" s="171">
        <v>2</v>
      </c>
      <c r="K23" s="195">
        <v>45670</v>
      </c>
      <c r="L23" s="195">
        <v>45712</v>
      </c>
      <c r="M23" s="195">
        <v>45673</v>
      </c>
      <c r="O23" s="195">
        <v>45828</v>
      </c>
      <c r="P23" s="195">
        <v>45828</v>
      </c>
      <c r="Q23" s="195">
        <v>45828</v>
      </c>
    </row>
    <row r="24" spans="1:53">
      <c r="A24" s="4" t="str">
        <f>_xlfn.XLOOKUP(B24, '⭐SD-SUM-SBALL 🥎'!$G$1:$G$76, '⭐SD-SUM-SBALL 🥎'!$F$1:$F$76)</f>
        <v>USBDZCUS1-S</v>
      </c>
      <c r="B24" s="24" t="s">
        <v>4102</v>
      </c>
      <c r="C24" s="4" t="str">
        <f>_xlfn.XLOOKUP(B24, '⭐SD-SUM-SBALL 🥎'!$G$1:$G$76, '⭐SD-SUM-SBALL 🥎'!$AD$1:$AD$76)</f>
        <v>June 23-26</v>
      </c>
      <c r="E24" s="646">
        <v>45817</v>
      </c>
      <c r="G24" s="10">
        <v>2</v>
      </c>
      <c r="I24" s="5">
        <v>2</v>
      </c>
      <c r="K24" s="195">
        <v>45827</v>
      </c>
      <c r="L24" s="5"/>
      <c r="M24" s="5"/>
      <c r="O24" s="195">
        <v>45827</v>
      </c>
      <c r="P24" s="195">
        <v>45827</v>
      </c>
      <c r="Q24" s="195">
        <v>45827</v>
      </c>
    </row>
    <row r="25" spans="1:53">
      <c r="A25" s="4" t="str">
        <f>_xlfn.XLOOKUP(B25, '⭐SD-SUM-SBALL 🥎'!$G$1:$G$76, '⭐SD-SUM-SBALL 🥎'!$F$1:$F$76)</f>
        <v>USBDZCUCS-S</v>
      </c>
      <c r="B25" s="486" t="s">
        <v>4091</v>
      </c>
      <c r="C25" s="4" t="str">
        <f>_xlfn.XLOOKUP(B25, '⭐SD-SUM-SBALL 🥎'!$G$1:$G$76, '⭐SD-SUM-SBALL 🥎'!$AD$1:$AD$76)</f>
        <v>June 23-26</v>
      </c>
      <c r="E25" s="584">
        <v>45817</v>
      </c>
      <c r="G25" s="171">
        <v>3</v>
      </c>
      <c r="I25" s="171">
        <v>4</v>
      </c>
      <c r="K25" s="195">
        <v>45820</v>
      </c>
      <c r="L25" s="195">
        <v>45818</v>
      </c>
      <c r="M25" s="195">
        <v>45819</v>
      </c>
      <c r="O25" s="195">
        <v>45821</v>
      </c>
      <c r="P25" s="195">
        <v>45821</v>
      </c>
      <c r="Q25" s="195">
        <v>45822</v>
      </c>
      <c r="S25" s="195">
        <v>45824</v>
      </c>
      <c r="T25" s="195">
        <v>45825</v>
      </c>
      <c r="U25" s="195">
        <v>45825</v>
      </c>
      <c r="W25" s="195">
        <v>45825</v>
      </c>
      <c r="X25" s="195">
        <v>45825</v>
      </c>
      <c r="Y25" s="195">
        <v>45826</v>
      </c>
    </row>
    <row r="26" spans="1:53">
      <c r="A26" s="4" t="str">
        <f>_xlfn.XLOOKUP(B26, '⭐SD-SUM-SBALL 🥎'!$G$1:$G$76, '⭐SD-SUM-SBALL 🥎'!$F$1:$F$76)</f>
        <v>USBDMDTS-S</v>
      </c>
      <c r="B26" s="4" t="s">
        <v>3954</v>
      </c>
      <c r="C26" s="4" t="str">
        <f>_xlfn.XLOOKUP(B26, '⭐SD-SUM-SBALL 🥎'!$G$1:$G$76, '⭐SD-SUM-SBALL 🥎'!$AD$1:$AD$76)</f>
        <v>June 23-26</v>
      </c>
      <c r="E26" s="584">
        <v>45817</v>
      </c>
      <c r="G26" s="171">
        <v>2</v>
      </c>
      <c r="I26" s="171">
        <v>2</v>
      </c>
      <c r="K26" s="195">
        <v>45831</v>
      </c>
      <c r="L26" s="195">
        <v>45823</v>
      </c>
      <c r="M26" s="195">
        <v>45823</v>
      </c>
      <c r="O26" s="195">
        <v>45825</v>
      </c>
      <c r="P26" s="195">
        <v>45825</v>
      </c>
      <c r="Q26" s="195">
        <v>45825</v>
      </c>
    </row>
    <row r="27" spans="1:53">
      <c r="A27" s="4" t="str">
        <f>_xlfn.XLOOKUP(B27, '⭐SD-SUM-SBALL 🥎'!$G$1:$G$76, '⭐SD-SUM-SBALL 🥎'!$F$1:$F$76)</f>
        <v>USBDUBMS1-S</v>
      </c>
      <c r="B27" s="225" t="s">
        <v>3959</v>
      </c>
      <c r="C27" s="4" t="str">
        <f>_xlfn.XLOOKUP(B27, '⭐SD-SUM-SBALL 🥎'!$G$1:$G$76, '⭐SD-SUM-SBALL 🥎'!$AD$1:$AD$76)</f>
        <v>June 23-26</v>
      </c>
      <c r="E27" s="584">
        <v>45817</v>
      </c>
      <c r="G27" s="171">
        <v>1</v>
      </c>
      <c r="I27" s="171">
        <v>1</v>
      </c>
      <c r="K27" s="195">
        <v>45677</v>
      </c>
      <c r="L27" s="195">
        <v>45706</v>
      </c>
      <c r="M27" s="195">
        <v>45677</v>
      </c>
    </row>
    <row r="28" spans="1:53">
      <c r="A28" s="4" t="str">
        <f>_xlfn.XLOOKUP(B28, '⭐SD-SUM-SBALL 🥎'!$G$1:$G$76, '⭐SD-SUM-SBALL 🥎'!$F$1:$F$76)</f>
        <v>USBDZFSS-S</v>
      </c>
      <c r="B28" s="24" t="s">
        <v>4114</v>
      </c>
      <c r="C28" s="4" t="str">
        <f>_xlfn.XLOOKUP(B28, '⭐SD-SUM-SBALL 🥎'!$G$1:$G$76, '⭐SD-SUM-SBALL 🥎'!$AD$1:$AD$76)</f>
        <v>June 23-26</v>
      </c>
      <c r="E28" s="584">
        <v>45817</v>
      </c>
      <c r="G28" s="171">
        <v>2</v>
      </c>
      <c r="I28" s="171">
        <v>2</v>
      </c>
      <c r="K28" s="195">
        <v>45800</v>
      </c>
      <c r="L28" s="195">
        <v>45800</v>
      </c>
      <c r="M28" s="195">
        <v>45790</v>
      </c>
      <c r="O28" s="195">
        <v>45821</v>
      </c>
      <c r="P28" s="195">
        <v>45821</v>
      </c>
      <c r="Q28" s="195">
        <v>45821</v>
      </c>
    </row>
    <row r="29" spans="1:53">
      <c r="A29" s="4" t="str">
        <f>_xlfn.XLOOKUP(B29, '⭐SD-SUM-SBALL 🥎'!$G$1:$G$76, '⭐SD-SUM-SBALL 🥎'!$F$1:$F$76)</f>
        <v>USBDHVS-S</v>
      </c>
      <c r="B29" s="318" t="s">
        <v>4040</v>
      </c>
      <c r="C29" s="4" t="str">
        <f>_xlfn.XLOOKUP(B29, '⭐SD-SUM-SBALL 🥎'!$G$1:$G$76, '⭐SD-SUM-SBALL 🥎'!$AD$1:$AD$76)</f>
        <v>June 23-26</v>
      </c>
      <c r="E29" s="584">
        <v>45817</v>
      </c>
      <c r="G29" s="171">
        <v>2</v>
      </c>
      <c r="I29" s="171">
        <v>2</v>
      </c>
      <c r="K29" s="195">
        <v>45817</v>
      </c>
      <c r="L29" s="195">
        <v>45813</v>
      </c>
      <c r="M29" s="195">
        <v>45259</v>
      </c>
      <c r="O29" s="195">
        <v>45813</v>
      </c>
      <c r="P29" s="195">
        <v>45813</v>
      </c>
      <c r="Q29" s="195">
        <v>45813</v>
      </c>
    </row>
    <row r="30" spans="1:53">
      <c r="A30" s="4" t="str">
        <f>_xlfn.XLOOKUP(B30, '⭐SD-SUM-SBALL 🥎'!$G$1:$G$76, '⭐SD-SUM-SBALL 🥎'!$F$1:$F$76)</f>
        <v>USBDKHS1-S</v>
      </c>
      <c r="B30" s="4" t="s">
        <v>3971</v>
      </c>
      <c r="C30" s="4" t="str">
        <f>_xlfn.XLOOKUP(B30, '⭐SD-SUM-SBALL 🥎'!$G$1:$G$76, '⭐SD-SUM-SBALL 🥎'!$AD$1:$AD$76)</f>
        <v>June 23-26</v>
      </c>
      <c r="E30" s="584">
        <v>45817</v>
      </c>
      <c r="G30" s="171">
        <v>1</v>
      </c>
      <c r="I30" s="171">
        <v>1</v>
      </c>
      <c r="K30" s="195">
        <v>45643</v>
      </c>
      <c r="L30" s="195">
        <v>45825</v>
      </c>
      <c r="M30" s="195">
        <v>45281</v>
      </c>
    </row>
    <row r="31" spans="1:53">
      <c r="A31" s="4" t="str">
        <f>_xlfn.XLOOKUP(B31, '⭐SD-SUM-SBALL 🥎'!$G$1:$G$76, '⭐SD-SUM-SBALL 🥎'!$F$1:$F$76)</f>
        <v>USBDSTCS1-S</v>
      </c>
      <c r="B31" s="750" t="s">
        <v>3990</v>
      </c>
      <c r="C31" s="4" t="str">
        <f>_xlfn.XLOOKUP(B31, '⭐SD-SUM-SBALL 🥎'!$G$1:$G$76, '⭐SD-SUM-SBALL 🥎'!$AD$1:$AD$76)</f>
        <v>June 23-26</v>
      </c>
      <c r="E31" s="584">
        <v>45817</v>
      </c>
      <c r="G31" s="171">
        <v>2</v>
      </c>
      <c r="I31" s="171">
        <v>5</v>
      </c>
      <c r="K31" s="195">
        <v>45730</v>
      </c>
      <c r="L31" s="195">
        <v>45830</v>
      </c>
      <c r="M31" s="195">
        <v>45830</v>
      </c>
      <c r="O31" s="195">
        <v>45827</v>
      </c>
      <c r="P31" s="195">
        <v>45827</v>
      </c>
      <c r="Q31" s="195">
        <v>45827</v>
      </c>
      <c r="S31" s="195">
        <v>45827</v>
      </c>
      <c r="T31" s="195">
        <v>45827</v>
      </c>
      <c r="U31" s="195">
        <v>45827</v>
      </c>
    </row>
    <row r="32" spans="1:53">
      <c r="A32" s="4" t="str">
        <f>_xlfn.XLOOKUP(B32, '⭐SD-SUM-SBALL 🥎'!$G$1:$G$76, '⭐SD-SUM-SBALL 🥎'!$F$1:$F$76)</f>
        <v>USBDTISS-S</v>
      </c>
      <c r="B32" s="750" t="s">
        <v>2425</v>
      </c>
      <c r="C32" s="4" t="str">
        <f>_xlfn.XLOOKUP(B32, '⭐SD-SUM-SBALL 🥎'!$G$1:$G$76, '⭐SD-SUM-SBALL 🥎'!$AD$1:$AD$76)</f>
        <v>June 23-26</v>
      </c>
      <c r="E32" s="584">
        <v>45817</v>
      </c>
      <c r="G32" s="171">
        <v>2</v>
      </c>
      <c r="I32" s="171">
        <v>2</v>
      </c>
      <c r="K32" s="195">
        <v>45713</v>
      </c>
      <c r="L32" s="195">
        <v>45714</v>
      </c>
      <c r="M32" s="195">
        <v>45714</v>
      </c>
      <c r="O32" s="195">
        <v>45716</v>
      </c>
      <c r="P32" s="195">
        <v>45715</v>
      </c>
      <c r="Q32" s="195">
        <v>45719</v>
      </c>
    </row>
    <row r="33" spans="1:53" s="23" customFormat="1">
      <c r="A33" s="120" t="s">
        <v>3869</v>
      </c>
      <c r="B33" s="561" t="s">
        <v>4340</v>
      </c>
      <c r="C33" s="120" t="s">
        <v>2252</v>
      </c>
      <c r="D33" s="71"/>
      <c r="E33" s="599" t="s">
        <v>4341</v>
      </c>
      <c r="F33" s="71"/>
      <c r="G33" s="71" t="s">
        <v>4342</v>
      </c>
      <c r="H33" s="71"/>
      <c r="I33" s="71" t="s">
        <v>4343</v>
      </c>
      <c r="J33" s="71"/>
      <c r="K33" s="71" t="s">
        <v>4344</v>
      </c>
      <c r="L33" s="71" t="s">
        <v>4345</v>
      </c>
      <c r="M33" s="71" t="s">
        <v>4346</v>
      </c>
      <c r="N33" s="42" t="s">
        <v>179</v>
      </c>
      <c r="O33" s="71" t="s">
        <v>4347</v>
      </c>
      <c r="P33" s="71" t="s">
        <v>4348</v>
      </c>
      <c r="Q33" s="71" t="s">
        <v>4349</v>
      </c>
      <c r="R33" s="42" t="s">
        <v>179</v>
      </c>
      <c r="S33" s="71" t="s">
        <v>4347</v>
      </c>
      <c r="T33" s="71" t="s">
        <v>4348</v>
      </c>
      <c r="U33" s="71" t="s">
        <v>4349</v>
      </c>
      <c r="V33" s="42"/>
      <c r="W33" s="71" t="s">
        <v>4347</v>
      </c>
      <c r="X33" s="71" t="s">
        <v>4348</v>
      </c>
      <c r="Y33" s="71" t="s">
        <v>4349</v>
      </c>
      <c r="AA33" s="42"/>
      <c r="AB33" s="71"/>
      <c r="AC33" s="71"/>
      <c r="AD33" s="71"/>
      <c r="AE33" s="42"/>
      <c r="AF33" s="71"/>
      <c r="AG33" s="71"/>
      <c r="AH33" s="71"/>
      <c r="AI33" s="42"/>
      <c r="AJ33" s="71"/>
      <c r="AK33" s="71"/>
      <c r="AL33" s="71"/>
      <c r="AM33" s="42" t="s">
        <v>179</v>
      </c>
      <c r="AN33" s="42"/>
      <c r="AO33" s="42"/>
      <c r="AQ33" s="42"/>
      <c r="AR33" s="42"/>
      <c r="AS33" s="42"/>
      <c r="AU33" s="42"/>
      <c r="AV33" s="42"/>
      <c r="AW33" s="42"/>
      <c r="AY33" s="42"/>
      <c r="AZ33" s="42"/>
      <c r="BA33" s="42"/>
    </row>
    <row r="34" spans="1:53">
      <c r="A34" s="4" t="str">
        <f>_xlfn.XLOOKUP(B34, '⭐SD-SUM-SBALL 🥎'!$G$1:$G$76, '⭐SD-SUM-SBALL 🥎'!$F$1:$F$76)</f>
        <v>USBDBHLS-S</v>
      </c>
      <c r="B34" s="750" t="s">
        <v>3896</v>
      </c>
      <c r="C34" s="4" t="str">
        <f>_xlfn.XLOOKUP(B34, '⭐SD-SUM-SBALL 🥎'!$G$1:$G$76, '⭐SD-SUM-SBALL 🥎'!$AD$1:$AD$76)</f>
        <v>June 30-July 3</v>
      </c>
      <c r="E34" s="584">
        <v>45824</v>
      </c>
      <c r="G34" s="171">
        <v>3</v>
      </c>
      <c r="I34" s="171">
        <v>3</v>
      </c>
      <c r="K34" s="195">
        <v>45825</v>
      </c>
      <c r="L34" s="195">
        <v>45825</v>
      </c>
      <c r="M34" s="195">
        <v>45825</v>
      </c>
      <c r="O34" s="195">
        <v>45825</v>
      </c>
      <c r="P34" s="195">
        <v>45825</v>
      </c>
      <c r="Q34" s="195">
        <v>45827</v>
      </c>
      <c r="S34" s="195">
        <v>45832</v>
      </c>
      <c r="T34" s="195">
        <v>45832</v>
      </c>
      <c r="U34" s="195">
        <v>45832</v>
      </c>
    </row>
    <row r="35" spans="1:53">
      <c r="A35" s="4" t="str">
        <f>_xlfn.XLOOKUP(B35, '⭐SD-SUM-SBALL 🥎'!$G$1:$G$76, '⭐SD-SUM-SBALL 🥎'!$F$1:$F$76)</f>
        <v>USBDUHS-S</v>
      </c>
      <c r="B35" s="225" t="s">
        <v>3965</v>
      </c>
      <c r="C35" s="4" t="str">
        <f>_xlfn.XLOOKUP(B35, '⭐SD-SUM-SBALL 🥎'!$G$1:$G$76, '⭐SD-SUM-SBALL 🥎'!$AD$1:$AD$76)</f>
        <v>June 30-July 3</v>
      </c>
      <c r="E35" s="584">
        <v>45824</v>
      </c>
      <c r="G35" s="171">
        <v>3</v>
      </c>
      <c r="I35" s="171">
        <v>3</v>
      </c>
      <c r="K35" s="195">
        <v>45684</v>
      </c>
      <c r="L35" s="195">
        <v>45706</v>
      </c>
      <c r="M35" s="195">
        <v>45320</v>
      </c>
      <c r="O35" s="195">
        <v>45688</v>
      </c>
      <c r="P35" s="195">
        <v>45685</v>
      </c>
      <c r="Q35" s="195">
        <v>45685</v>
      </c>
      <c r="S35" s="195">
        <v>45687</v>
      </c>
      <c r="T35" s="195">
        <v>45687</v>
      </c>
      <c r="U35" s="195">
        <v>45687</v>
      </c>
    </row>
    <row r="36" spans="1:53" s="23" customFormat="1">
      <c r="A36" s="120" t="s">
        <v>3869</v>
      </c>
      <c r="B36" s="561" t="s">
        <v>4340</v>
      </c>
      <c r="C36" s="120" t="s">
        <v>2252</v>
      </c>
      <c r="D36" s="71"/>
      <c r="E36" s="599" t="s">
        <v>4341</v>
      </c>
      <c r="F36" s="71"/>
      <c r="G36" s="71" t="s">
        <v>4342</v>
      </c>
      <c r="H36" s="71"/>
      <c r="I36" s="71" t="s">
        <v>4343</v>
      </c>
      <c r="J36" s="71"/>
      <c r="K36" s="71" t="s">
        <v>4344</v>
      </c>
      <c r="L36" s="71" t="s">
        <v>4345</v>
      </c>
      <c r="M36" s="71" t="s">
        <v>4346</v>
      </c>
      <c r="N36" s="42" t="s">
        <v>179</v>
      </c>
      <c r="O36" s="71" t="s">
        <v>4347</v>
      </c>
      <c r="P36" s="71" t="s">
        <v>4348</v>
      </c>
      <c r="Q36" s="71" t="s">
        <v>4349</v>
      </c>
      <c r="R36" s="42" t="s">
        <v>179</v>
      </c>
      <c r="S36" s="71" t="s">
        <v>4347</v>
      </c>
      <c r="T36" s="71" t="s">
        <v>4348</v>
      </c>
      <c r="U36" s="71" t="s">
        <v>4349</v>
      </c>
      <c r="V36" s="42"/>
      <c r="W36" s="71" t="s">
        <v>4347</v>
      </c>
      <c r="X36" s="71" t="s">
        <v>4348</v>
      </c>
      <c r="Y36" s="71" t="s">
        <v>4349</v>
      </c>
      <c r="AA36" s="42"/>
      <c r="AB36" s="71"/>
      <c r="AC36" s="71"/>
      <c r="AD36" s="71"/>
      <c r="AE36" s="42"/>
      <c r="AF36" s="71"/>
      <c r="AG36" s="71"/>
      <c r="AH36" s="71"/>
      <c r="AI36" s="42"/>
      <c r="AJ36" s="71"/>
      <c r="AK36" s="71"/>
      <c r="AL36" s="71"/>
      <c r="AM36" s="42" t="s">
        <v>179</v>
      </c>
      <c r="AN36" s="42"/>
      <c r="AO36" s="42"/>
      <c r="AQ36" s="42"/>
      <c r="AR36" s="42"/>
      <c r="AS36" s="42"/>
      <c r="AU36" s="42"/>
      <c r="AV36" s="42"/>
      <c r="AW36" s="42"/>
      <c r="AY36" s="42"/>
      <c r="AZ36" s="42"/>
      <c r="BA36" s="42"/>
    </row>
    <row r="37" spans="1:53">
      <c r="A37" s="4" t="str">
        <f>_xlfn.XLOOKUP(B37, '⭐SD-SUM-SBALL 🥎'!$G$1:$G$76, '⭐SD-SUM-SBALL 🥎'!$F$1:$F$76)</f>
        <v>USBDGSGS2-S</v>
      </c>
      <c r="B37" s="227" t="s">
        <v>2797</v>
      </c>
      <c r="C37" s="4" t="str">
        <f>_xlfn.XLOOKUP(B37, '⭐SD-SUM-SBALL 🥎'!$G$1:$G$76, '⭐SD-SUM-SBALL 🥎'!$AD$1:$AD$76)</f>
        <v>July 7-10</v>
      </c>
      <c r="E37" s="584">
        <v>45831</v>
      </c>
      <c r="G37" s="171">
        <v>1</v>
      </c>
      <c r="I37" s="171">
        <v>1</v>
      </c>
      <c r="K37" s="195">
        <v>45793</v>
      </c>
      <c r="L37" s="195">
        <v>45797</v>
      </c>
      <c r="M37" s="195">
        <v>45792</v>
      </c>
    </row>
    <row r="38" spans="1:53">
      <c r="A38" s="4" t="str">
        <f>_xlfn.XLOOKUP(B38, '⭐SD-SUM-SBALL 🥎'!$G$1:$G$76, '⭐SD-SUM-SBALL 🥎'!$F$1:$F$76)</f>
        <v>USBDZILCS-S</v>
      </c>
      <c r="B38" s="24" t="s">
        <v>4123</v>
      </c>
      <c r="C38" s="4" t="str">
        <f>_xlfn.XLOOKUP(B38, '⭐SD-SUM-SBALL 🥎'!$G$1:$G$76, '⭐SD-SUM-SBALL 🥎'!$AD$1:$AD$76)</f>
        <v>July 7-10</v>
      </c>
      <c r="E38" s="646">
        <v>45831</v>
      </c>
      <c r="G38" s="10">
        <v>4</v>
      </c>
      <c r="I38" s="5">
        <v>3</v>
      </c>
      <c r="K38" s="195">
        <v>45814</v>
      </c>
      <c r="L38" s="195">
        <v>45810</v>
      </c>
      <c r="M38" s="195">
        <v>45814</v>
      </c>
      <c r="O38" s="195">
        <v>45845</v>
      </c>
      <c r="P38" s="195">
        <v>45844</v>
      </c>
      <c r="Q38" s="195">
        <v>45844</v>
      </c>
      <c r="S38" s="195">
        <v>45843</v>
      </c>
      <c r="T38" s="195">
        <v>45839</v>
      </c>
      <c r="U38" s="195">
        <v>45843</v>
      </c>
      <c r="W38" s="5"/>
      <c r="X38" s="5"/>
      <c r="Y38" s="5"/>
    </row>
    <row r="39" spans="1:53">
      <c r="A39" s="4" t="str">
        <f>_xlfn.XLOOKUP(B39, '⭐SD-SUM-SBALL 🥎'!$G$1:$G$76, '⭐SD-SUM-SBALL 🥎'!$F$1:$F$76)</f>
        <v>USBDLES-S</v>
      </c>
      <c r="B39" s="225" t="s">
        <v>2398</v>
      </c>
      <c r="C39" s="4" t="str">
        <f>_xlfn.XLOOKUP(B39, '⭐SD-SUM-SBALL 🥎'!$G$1:$G$76, '⭐SD-SUM-SBALL 🥎'!$AD$1:$AD$76)</f>
        <v>July 7-10</v>
      </c>
      <c r="E39" s="584">
        <v>45831</v>
      </c>
      <c r="G39" s="171">
        <v>3</v>
      </c>
      <c r="I39" s="171">
        <v>3</v>
      </c>
      <c r="K39" s="195">
        <v>45684</v>
      </c>
      <c r="L39" s="195">
        <v>45706</v>
      </c>
      <c r="M39" s="195">
        <v>45320</v>
      </c>
      <c r="O39" s="195">
        <v>45688</v>
      </c>
      <c r="P39" s="195">
        <v>45685</v>
      </c>
      <c r="Q39" s="195">
        <v>45685</v>
      </c>
      <c r="S39" s="195">
        <v>45687</v>
      </c>
      <c r="T39" s="195">
        <v>45687</v>
      </c>
      <c r="U39" s="195">
        <v>45687</v>
      </c>
    </row>
    <row r="40" spans="1:53" s="23" customFormat="1">
      <c r="A40" s="120" t="s">
        <v>3869</v>
      </c>
      <c r="B40" s="561" t="s">
        <v>4340</v>
      </c>
      <c r="C40" s="120" t="s">
        <v>2252</v>
      </c>
      <c r="D40" s="71"/>
      <c r="E40" s="599" t="s">
        <v>4341</v>
      </c>
      <c r="F40" s="71"/>
      <c r="G40" s="71" t="s">
        <v>4342</v>
      </c>
      <c r="H40" s="71"/>
      <c r="I40" s="71" t="s">
        <v>4343</v>
      </c>
      <c r="J40" s="71"/>
      <c r="K40" s="71" t="s">
        <v>4344</v>
      </c>
      <c r="L40" s="71" t="s">
        <v>4345</v>
      </c>
      <c r="M40" s="71" t="s">
        <v>4346</v>
      </c>
      <c r="N40" s="42" t="s">
        <v>179</v>
      </c>
      <c r="O40" s="71" t="s">
        <v>4347</v>
      </c>
      <c r="P40" s="71" t="s">
        <v>4348</v>
      </c>
      <c r="Q40" s="71" t="s">
        <v>4349</v>
      </c>
      <c r="R40" s="42" t="s">
        <v>179</v>
      </c>
      <c r="S40" s="71" t="s">
        <v>4347</v>
      </c>
      <c r="T40" s="71" t="s">
        <v>4348</v>
      </c>
      <c r="U40" s="71" t="s">
        <v>4349</v>
      </c>
      <c r="V40" s="42"/>
      <c r="W40" s="71" t="s">
        <v>4347</v>
      </c>
      <c r="X40" s="71" t="s">
        <v>4348</v>
      </c>
      <c r="Y40" s="71" t="s">
        <v>4349</v>
      </c>
      <c r="AA40" s="71" t="s">
        <v>4347</v>
      </c>
      <c r="AB40" s="71" t="s">
        <v>4348</v>
      </c>
      <c r="AC40" s="71" t="s">
        <v>4349</v>
      </c>
      <c r="AD40" s="71"/>
      <c r="AE40" s="71" t="s">
        <v>4347</v>
      </c>
      <c r="AF40" s="71" t="s">
        <v>4348</v>
      </c>
      <c r="AG40" s="71" t="s">
        <v>4349</v>
      </c>
      <c r="AH40" s="71"/>
      <c r="AI40" s="71" t="s">
        <v>4347</v>
      </c>
      <c r="AJ40" s="71" t="s">
        <v>4348</v>
      </c>
      <c r="AK40" s="71" t="s">
        <v>4349</v>
      </c>
      <c r="AL40" s="71"/>
      <c r="AM40" s="42" t="s">
        <v>179</v>
      </c>
      <c r="AN40" s="42"/>
      <c r="AO40" s="42"/>
      <c r="AQ40" s="42"/>
      <c r="AR40" s="42"/>
      <c r="AS40" s="42"/>
      <c r="AU40" s="42"/>
      <c r="AV40" s="42"/>
      <c r="AW40" s="42"/>
      <c r="AY40" s="42"/>
      <c r="AZ40" s="42"/>
      <c r="BA40" s="42"/>
    </row>
    <row r="41" spans="1:53">
      <c r="A41" s="4" t="str">
        <f>_xlfn.XLOOKUP(B41, '⭐SD-SUM-SBALL 🥎'!$G$1:$G$76, '⭐SD-SUM-SBALL 🥎'!$F$1:$F$76)</f>
        <v>USBDZCUS2-S</v>
      </c>
      <c r="B41" s="238" t="s">
        <v>4147</v>
      </c>
      <c r="C41" s="4" t="str">
        <f>_xlfn.XLOOKUP(B41, '⭐SD-SUM-SBALL 🥎'!$G$1:$G$76, '⭐SD-SUM-SBALL 🥎'!$AD$1:$AD$76)</f>
        <v>July 14-17</v>
      </c>
      <c r="E41" s="584">
        <v>45838</v>
      </c>
      <c r="G41" s="10">
        <v>3</v>
      </c>
      <c r="I41" s="5">
        <v>3</v>
      </c>
      <c r="K41" s="195">
        <v>45827</v>
      </c>
      <c r="L41" s="5"/>
      <c r="M41" s="5"/>
      <c r="O41" s="195">
        <v>45827</v>
      </c>
      <c r="P41" s="195">
        <v>45827</v>
      </c>
      <c r="Q41" s="195">
        <v>45827</v>
      </c>
      <c r="S41" s="195">
        <v>45827</v>
      </c>
      <c r="T41" s="195">
        <v>45828</v>
      </c>
      <c r="U41" s="195">
        <v>45828</v>
      </c>
    </row>
    <row r="42" spans="1:53">
      <c r="A42" s="4" t="str">
        <f>_xlfn.XLOOKUP(B42, '⭐SD-SUM-SBALL 🥎'!$G$1:$G$76, '⭐SD-SUM-SBALL 🥎'!$F$1:$F$76)</f>
        <v>USBDZCORS-S</v>
      </c>
      <c r="B42" s="238" t="s">
        <v>4129</v>
      </c>
      <c r="C42" s="4" t="str">
        <f>_xlfn.XLOOKUP(B42, '⭐SD-SUM-SBALL 🥎'!$G$1:$G$76, '⭐SD-SUM-SBALL 🥎'!$AD$1:$AD$76)</f>
        <v>July 14-17</v>
      </c>
      <c r="E42" s="584">
        <v>45838</v>
      </c>
      <c r="G42" s="171">
        <v>6</v>
      </c>
      <c r="I42" s="171">
        <v>6</v>
      </c>
      <c r="K42" s="195">
        <v>45843</v>
      </c>
      <c r="L42" s="195">
        <v>45843</v>
      </c>
      <c r="M42" s="195">
        <v>45843</v>
      </c>
      <c r="O42" s="195">
        <v>45847</v>
      </c>
      <c r="P42" s="195">
        <v>45847</v>
      </c>
      <c r="Q42" s="195">
        <v>45847</v>
      </c>
      <c r="S42" s="195">
        <v>45848</v>
      </c>
      <c r="T42" s="195">
        <v>45846</v>
      </c>
      <c r="U42" s="195">
        <v>45847</v>
      </c>
      <c r="W42" s="195">
        <v>45851</v>
      </c>
      <c r="X42" s="195">
        <v>45851</v>
      </c>
      <c r="Y42" s="195">
        <v>45851</v>
      </c>
      <c r="AA42" s="195">
        <v>45848</v>
      </c>
      <c r="AB42" s="195">
        <v>45848</v>
      </c>
      <c r="AC42" s="195">
        <v>45848</v>
      </c>
      <c r="AE42" s="195">
        <v>45851</v>
      </c>
      <c r="AF42" s="195">
        <v>45851</v>
      </c>
      <c r="AG42" s="195">
        <v>45851</v>
      </c>
    </row>
    <row r="43" spans="1:53">
      <c r="A43" s="4" t="str">
        <f>_xlfn.XLOOKUP(B43, '⭐SD-SUM-SBALL 🥎'!$G$1:$G$76, '⭐SD-SUM-SBALL 🥎'!$F$1:$F$76)</f>
        <v>USBDHGS-S</v>
      </c>
      <c r="B43" s="227" t="s">
        <v>3923</v>
      </c>
      <c r="C43" s="4" t="str">
        <f>_xlfn.XLOOKUP(B43, '⭐SD-SUM-SBALL 🥎'!$G$1:$G$76, '⭐SD-SUM-SBALL 🥎'!$AD$1:$AD$76)</f>
        <v>July 14-17</v>
      </c>
      <c r="E43" s="584">
        <v>45838</v>
      </c>
      <c r="G43" s="171">
        <v>2</v>
      </c>
      <c r="I43" s="171">
        <v>2</v>
      </c>
      <c r="K43" s="195">
        <v>45839</v>
      </c>
      <c r="L43" s="195">
        <v>45839</v>
      </c>
      <c r="M43" s="195">
        <v>45839</v>
      </c>
      <c r="O43" s="195">
        <v>45840</v>
      </c>
      <c r="P43" s="195">
        <v>45840</v>
      </c>
      <c r="Q43" s="195">
        <v>45843</v>
      </c>
    </row>
    <row r="44" spans="1:53">
      <c r="A44" s="4" t="str">
        <f>_xlfn.XLOOKUP(B44, '⭐SD-SUM-SBALL 🥎'!$G$1:$G$76, '⭐SD-SUM-SBALL 🥎'!$F$1:$F$76)</f>
        <v>USBDZITS-S</v>
      </c>
      <c r="B44" s="24" t="s">
        <v>4149</v>
      </c>
      <c r="C44" s="4" t="str">
        <f>_xlfn.XLOOKUP(B44, '⭐SD-SUM-SBALL 🥎'!$G$1:$G$76, '⭐SD-SUM-SBALL 🥎'!$AD$1:$AD$76)</f>
        <v>July 14-17</v>
      </c>
      <c r="E44" s="584">
        <v>45838</v>
      </c>
      <c r="G44" s="171">
        <v>5</v>
      </c>
      <c r="I44" s="171">
        <v>5</v>
      </c>
      <c r="K44" s="582">
        <v>45849</v>
      </c>
      <c r="L44" s="582">
        <v>45846</v>
      </c>
      <c r="M44" s="195">
        <v>45468</v>
      </c>
      <c r="O44" s="195">
        <v>45848</v>
      </c>
      <c r="P44" s="195">
        <v>45848</v>
      </c>
      <c r="Q44" s="195">
        <v>45848</v>
      </c>
      <c r="S44" s="195">
        <v>45852</v>
      </c>
      <c r="T44" s="195">
        <v>45851</v>
      </c>
      <c r="U44" s="195">
        <v>45851</v>
      </c>
      <c r="W44" s="195">
        <v>45849</v>
      </c>
      <c r="X44" s="195">
        <v>45847</v>
      </c>
      <c r="Y44" s="195">
        <v>45849</v>
      </c>
      <c r="AA44" s="195">
        <v>45848</v>
      </c>
      <c r="AB44" s="195">
        <v>45848</v>
      </c>
      <c r="AC44" s="195">
        <v>45848</v>
      </c>
    </row>
    <row r="45" spans="1:53">
      <c r="A45" s="4" t="str">
        <f>_xlfn.XLOOKUP(B45, '⭐SD-SUM-SBALL 🥎'!$G$1:$G$76, '⭐SD-SUM-SBALL 🥎'!$F$1:$F$76)</f>
        <v>USBDMBCS2-S</v>
      </c>
      <c r="B45" s="225" t="s">
        <v>3941</v>
      </c>
      <c r="C45" s="4" t="str">
        <f>_xlfn.XLOOKUP(B45, '⭐SD-SUM-SBALL 🥎'!$G$1:$G$76, '⭐SD-SUM-SBALL 🥎'!$AD$1:$AD$76)</f>
        <v>July 14-17</v>
      </c>
      <c r="E45" s="584">
        <v>45838</v>
      </c>
      <c r="G45" s="171">
        <v>2</v>
      </c>
      <c r="I45" s="171">
        <v>2</v>
      </c>
      <c r="K45" s="195">
        <v>45468</v>
      </c>
      <c r="L45" s="195">
        <v>45695</v>
      </c>
      <c r="M45" s="195">
        <v>45695</v>
      </c>
      <c r="O45" s="195">
        <v>45818</v>
      </c>
      <c r="P45" s="195">
        <v>45819</v>
      </c>
      <c r="Q45" s="195">
        <v>45818</v>
      </c>
    </row>
    <row r="46" spans="1:53">
      <c r="A46" s="4" t="str">
        <f>_xlfn.XLOOKUP(B46, '⭐SD-SUM-SBALL 🥎'!$G$1:$G$76, '⭐SD-SUM-SBALL 🥎'!$F$1:$F$76)</f>
        <v>USBDCNTS-S2</v>
      </c>
      <c r="B46" s="511" t="s">
        <v>4037</v>
      </c>
      <c r="C46" s="4" t="str">
        <f>_xlfn.XLOOKUP(B46, '⭐SD-SUM-SBALL 🥎'!$G$1:$G$76, '⭐SD-SUM-SBALL 🥎'!$AD$1:$AD$76)</f>
        <v>July 14-17</v>
      </c>
      <c r="E46" s="584">
        <v>45838</v>
      </c>
      <c r="G46" s="171">
        <v>3</v>
      </c>
      <c r="I46" s="171">
        <v>5</v>
      </c>
      <c r="K46" s="195">
        <v>45806</v>
      </c>
      <c r="L46" s="195">
        <v>45801</v>
      </c>
      <c r="M46" s="195">
        <v>45803</v>
      </c>
      <c r="O46" s="195">
        <v>45817</v>
      </c>
      <c r="P46" s="195">
        <v>45259</v>
      </c>
      <c r="Q46" s="195">
        <v>45813</v>
      </c>
      <c r="S46" s="195">
        <v>45813</v>
      </c>
      <c r="T46" s="195">
        <v>45813</v>
      </c>
      <c r="U46" s="195">
        <v>45813</v>
      </c>
      <c r="W46" s="195">
        <v>45841</v>
      </c>
      <c r="X46" s="195">
        <v>45841</v>
      </c>
      <c r="Y46" s="195">
        <v>45841</v>
      </c>
      <c r="AA46" s="195">
        <v>45814</v>
      </c>
      <c r="AB46" s="195">
        <v>45813</v>
      </c>
      <c r="AC46" s="195">
        <v>45842</v>
      </c>
    </row>
    <row r="47" spans="1:53">
      <c r="A47" s="4" t="str">
        <f>_xlfn.XLOOKUP(B47, '⭐SD-SUM-SBALL 🥎'!$G$1:$G$76, '⭐SD-SUM-SBALL 🥎'!$F$1:$F$76)</f>
        <v>USBDJVS2-S</v>
      </c>
      <c r="B47" s="4" t="s">
        <v>4023</v>
      </c>
      <c r="C47" s="4" t="str">
        <f>_xlfn.XLOOKUP(B47, '⭐SD-SUM-SBALL 🥎'!$G$1:$G$76, '⭐SD-SUM-SBALL 🥎'!$AD$1:$AD$76)</f>
        <v>July 14-17</v>
      </c>
      <c r="E47" s="584">
        <v>45838</v>
      </c>
      <c r="G47" s="171">
        <v>3</v>
      </c>
      <c r="I47" s="171">
        <v>3</v>
      </c>
      <c r="K47" s="195">
        <v>45819</v>
      </c>
      <c r="L47" s="195">
        <v>45818</v>
      </c>
      <c r="M47" s="195">
        <v>45357</v>
      </c>
      <c r="O47" s="195">
        <v>45821</v>
      </c>
      <c r="P47" s="195">
        <v>45821</v>
      </c>
      <c r="Q47" s="195">
        <v>45821</v>
      </c>
      <c r="S47" s="195">
        <v>45823</v>
      </c>
      <c r="T47" s="195">
        <v>45823</v>
      </c>
      <c r="U47" s="195">
        <v>45822</v>
      </c>
      <c r="W47" s="195">
        <v>45822</v>
      </c>
      <c r="X47" s="195">
        <v>45822</v>
      </c>
      <c r="Y47" s="195">
        <v>45822</v>
      </c>
    </row>
    <row r="48" spans="1:53">
      <c r="A48" s="4" t="str">
        <f>_xlfn.XLOOKUP(B48, '⭐SD-SUM-SBALL 🥎'!$G$1:$G$76, '⭐SD-SUM-SBALL 🥎'!$F$1:$F$76)</f>
        <v>USBDCPS-S</v>
      </c>
      <c r="B48" s="513" t="s">
        <v>3979</v>
      </c>
      <c r="C48" s="4" t="str">
        <f>_xlfn.XLOOKUP(B48, '⭐SD-SUM-SBALL 🥎'!$G$1:$G$76, '⭐SD-SUM-SBALL 🥎'!$AD$1:$AD$76)</f>
        <v>July 14-17</v>
      </c>
      <c r="E48" s="584">
        <v>45838</v>
      </c>
      <c r="G48" s="171">
        <v>2</v>
      </c>
      <c r="I48" s="171">
        <v>2</v>
      </c>
      <c r="K48" s="195">
        <v>45841</v>
      </c>
      <c r="L48" s="195">
        <v>45841</v>
      </c>
      <c r="M48" s="195">
        <v>45841</v>
      </c>
      <c r="O48" s="195">
        <v>45843</v>
      </c>
      <c r="P48" s="195">
        <v>45843</v>
      </c>
      <c r="Q48" s="195">
        <v>45844</v>
      </c>
    </row>
    <row r="49" spans="1:61">
      <c r="A49" s="4" t="str">
        <f>_xlfn.XLOOKUP(B49, '⭐SD-SUM-SBALL 🥎'!$G$1:$G$76, '⭐SD-SUM-SBALL 🥎'!$F$1:$F$76)</f>
        <v>USBDZRMS-S</v>
      </c>
      <c r="B49" s="24" t="s">
        <v>4138</v>
      </c>
      <c r="C49" s="4" t="str">
        <f>_xlfn.XLOOKUP(B49, '⭐SD-SUM-SBALL 🥎'!$G$1:$G$76, '⭐SD-SUM-SBALL 🥎'!$AD$1:$AD$76)</f>
        <v>July 14-17</v>
      </c>
      <c r="E49" s="584">
        <v>45838</v>
      </c>
      <c r="G49" s="10">
        <v>7</v>
      </c>
      <c r="I49" s="5">
        <v>7</v>
      </c>
      <c r="K49" s="195">
        <v>45845</v>
      </c>
      <c r="L49" s="195">
        <v>45842</v>
      </c>
      <c r="M49" s="195">
        <v>45842</v>
      </c>
      <c r="O49" s="195">
        <v>45852</v>
      </c>
      <c r="P49" s="195">
        <v>45849</v>
      </c>
      <c r="Q49" s="195">
        <v>45851</v>
      </c>
      <c r="S49" s="195">
        <v>45847</v>
      </c>
      <c r="T49" s="195">
        <v>45847</v>
      </c>
      <c r="U49" s="195">
        <v>45847</v>
      </c>
      <c r="W49" s="195">
        <v>45847</v>
      </c>
      <c r="X49" s="195">
        <v>45847</v>
      </c>
      <c r="Y49" s="195">
        <v>45847</v>
      </c>
      <c r="AA49" s="195">
        <v>45848</v>
      </c>
      <c r="AB49" s="195">
        <v>45848</v>
      </c>
      <c r="AC49" s="195">
        <v>45848</v>
      </c>
      <c r="AE49" s="195">
        <v>45855</v>
      </c>
      <c r="AF49" s="195">
        <v>45845</v>
      </c>
      <c r="AG49" s="5"/>
      <c r="AI49" s="5"/>
      <c r="AJ49" s="195">
        <v>45851</v>
      </c>
      <c r="AK49" s="5"/>
    </row>
    <row r="50" spans="1:61">
      <c r="A50" s="4" t="str">
        <f>_xlfn.XLOOKUP(B50, '⭐SD-SUM-SBALL 🥎'!$G$1:$G$76, '⭐SD-SUM-SBALL 🥎'!$F$1:$F$76)</f>
        <v>USBDSTCS2-S</v>
      </c>
      <c r="B50" s="750" t="s">
        <v>3993</v>
      </c>
      <c r="C50" s="4" t="str">
        <f>_xlfn.XLOOKUP(B50, '⭐SD-SUM-SBALL 🥎'!$G$1:$G$76, '⭐SD-SUM-SBALL 🥎'!$AD$1:$AD$76)</f>
        <v>July 14-17</v>
      </c>
      <c r="E50" s="584">
        <v>45838</v>
      </c>
      <c r="G50" s="171">
        <v>2</v>
      </c>
      <c r="I50" s="171">
        <v>2</v>
      </c>
      <c r="K50" s="195">
        <v>45730</v>
      </c>
      <c r="L50" s="195">
        <v>45830</v>
      </c>
      <c r="M50" s="195">
        <v>45830</v>
      </c>
      <c r="O50" s="195">
        <v>45827</v>
      </c>
      <c r="P50" s="195">
        <v>45827</v>
      </c>
      <c r="Q50" s="195">
        <v>45827</v>
      </c>
      <c r="S50" s="195">
        <v>45827</v>
      </c>
      <c r="T50" s="195">
        <v>45827</v>
      </c>
      <c r="U50" s="195">
        <v>45827</v>
      </c>
    </row>
    <row r="51" spans="1:61" s="23" customFormat="1">
      <c r="A51" s="120" t="s">
        <v>3869</v>
      </c>
      <c r="B51" s="561" t="s">
        <v>4340</v>
      </c>
      <c r="C51" s="120" t="s">
        <v>2252</v>
      </c>
      <c r="D51" s="71"/>
      <c r="E51" s="599" t="s">
        <v>4341</v>
      </c>
      <c r="F51" s="71"/>
      <c r="G51" s="71" t="s">
        <v>4342</v>
      </c>
      <c r="H51" s="71"/>
      <c r="I51" s="71" t="s">
        <v>4343</v>
      </c>
      <c r="J51" s="71"/>
      <c r="K51" s="71" t="s">
        <v>4344</v>
      </c>
      <c r="L51" s="71" t="s">
        <v>4345</v>
      </c>
      <c r="M51" s="71" t="s">
        <v>4346</v>
      </c>
      <c r="N51" s="42" t="s">
        <v>179</v>
      </c>
      <c r="O51" s="71" t="s">
        <v>4347</v>
      </c>
      <c r="P51" s="71" t="s">
        <v>4348</v>
      </c>
      <c r="Q51" s="71" t="s">
        <v>4349</v>
      </c>
      <c r="R51" s="42" t="s">
        <v>179</v>
      </c>
      <c r="S51" s="71" t="s">
        <v>4347</v>
      </c>
      <c r="T51" s="71" t="s">
        <v>4348</v>
      </c>
      <c r="U51" s="71" t="s">
        <v>4349</v>
      </c>
      <c r="V51" s="42"/>
      <c r="W51" s="71" t="s">
        <v>4347</v>
      </c>
      <c r="X51" s="71" t="s">
        <v>4348</v>
      </c>
      <c r="Y51" s="71" t="s">
        <v>4349</v>
      </c>
      <c r="AA51" s="71" t="s">
        <v>4347</v>
      </c>
      <c r="AB51" s="71" t="s">
        <v>4348</v>
      </c>
      <c r="AC51" s="71" t="s">
        <v>4349</v>
      </c>
      <c r="AD51" s="71"/>
      <c r="AE51" s="42"/>
      <c r="AF51" s="71"/>
      <c r="AG51" s="71"/>
      <c r="AH51" s="71"/>
      <c r="AI51" s="42"/>
      <c r="AJ51" s="71"/>
      <c r="AK51" s="71"/>
      <c r="AL51" s="71"/>
      <c r="AM51" s="42" t="s">
        <v>179</v>
      </c>
      <c r="AN51" s="42"/>
      <c r="AO51" s="42"/>
      <c r="AQ51" s="42"/>
      <c r="AR51" s="42"/>
      <c r="AS51" s="42"/>
      <c r="AU51" s="42"/>
      <c r="AV51" s="42"/>
      <c r="AW51" s="42"/>
      <c r="AY51" s="42"/>
      <c r="AZ51" s="42"/>
      <c r="BA51" s="42"/>
    </row>
    <row r="52" spans="1:61">
      <c r="A52" s="4" t="str">
        <f>_xlfn.XLOOKUP(B52, '⭐SD-SUM-SBALL 🥎'!$G$1:$G$76, '⭐SD-SUM-SBALL 🥎'!$F$1:$F$76)</f>
        <v>USBDGSGS3-S</v>
      </c>
      <c r="B52" s="4" t="s">
        <v>2799</v>
      </c>
      <c r="C52" s="4" t="str">
        <f>_xlfn.XLOOKUP(B52, '⭐SD-SUM-SBALL 🥎'!$G$1:$G$76, '⭐SD-SUM-SBALL 🥎'!$AD$1:$AD$76)</f>
        <v>July 21-24</v>
      </c>
      <c r="E52" s="584">
        <v>45845</v>
      </c>
      <c r="G52" s="171">
        <v>1</v>
      </c>
      <c r="I52" s="171">
        <v>1</v>
      </c>
      <c r="K52" s="195">
        <v>45793</v>
      </c>
      <c r="L52" s="195">
        <v>45797</v>
      </c>
      <c r="M52" s="195">
        <v>45792</v>
      </c>
    </row>
    <row r="53" spans="1:61">
      <c r="A53" s="4" t="str">
        <f>_xlfn.XLOOKUP(B53, '⭐SD-SUM-SBALL 🥎'!$G$1:$G$76, '⭐SD-SUM-SBALL 🥎'!$F$1:$F$76)</f>
        <v>USBDKHS2-S</v>
      </c>
      <c r="B53" s="4" t="s">
        <v>3975</v>
      </c>
      <c r="C53" s="4" t="str">
        <f>_xlfn.XLOOKUP(B53, '⭐SD-SUM-SBALL 🥎'!$G$1:$G$76, '⭐SD-SUM-SBALL 🥎'!$AD$1:$AD$76)</f>
        <v>July 21-24</v>
      </c>
      <c r="E53" s="584">
        <v>45845</v>
      </c>
      <c r="G53" s="171">
        <v>1</v>
      </c>
      <c r="I53" s="171">
        <v>1</v>
      </c>
      <c r="K53" s="195">
        <v>45643</v>
      </c>
      <c r="L53" s="195">
        <v>45825</v>
      </c>
      <c r="M53" s="195">
        <v>45281</v>
      </c>
    </row>
    <row r="54" spans="1:61">
      <c r="A54" s="4" t="str">
        <f>_xlfn.XLOOKUP(B54, '⭐SD-SUM-SBALL 🥎'!$G$1:$G$76, '⭐SD-SUM-SBALL 🥎'!$F$1:$F$76)</f>
        <v>USBDZWFS-S</v>
      </c>
      <c r="B54" s="24" t="s">
        <v>4158</v>
      </c>
      <c r="C54" s="4" t="str">
        <f>_xlfn.XLOOKUP(B54, '⭐SD-SUM-SBALL 🥎'!$G$1:$G$76, '⭐SD-SUM-SBALL 🥎'!$AD$1:$AD$76)</f>
        <v>July 21-24</v>
      </c>
      <c r="E54" s="584">
        <v>45845</v>
      </c>
      <c r="G54" s="10">
        <v>2</v>
      </c>
      <c r="I54" s="5">
        <v>2</v>
      </c>
      <c r="K54" s="195">
        <v>45855</v>
      </c>
      <c r="L54" s="195">
        <v>45855</v>
      </c>
      <c r="M54" s="195">
        <v>45855</v>
      </c>
      <c r="O54" s="5"/>
      <c r="P54" s="5"/>
      <c r="Q54" s="5"/>
    </row>
    <row r="55" spans="1:61" s="23" customFormat="1">
      <c r="A55" s="120" t="s">
        <v>3869</v>
      </c>
      <c r="B55" s="561" t="s">
        <v>4340</v>
      </c>
      <c r="C55" s="120" t="s">
        <v>2252</v>
      </c>
      <c r="D55" s="71"/>
      <c r="E55" s="599" t="s">
        <v>4341</v>
      </c>
      <c r="F55" s="71"/>
      <c r="G55" s="71" t="s">
        <v>4342</v>
      </c>
      <c r="H55" s="71"/>
      <c r="I55" s="71" t="s">
        <v>4343</v>
      </c>
      <c r="J55" s="71"/>
      <c r="K55" s="71" t="s">
        <v>4344</v>
      </c>
      <c r="L55" s="71" t="s">
        <v>4345</v>
      </c>
      <c r="M55" s="71" t="s">
        <v>4346</v>
      </c>
      <c r="N55" s="42" t="s">
        <v>179</v>
      </c>
      <c r="O55" s="71" t="s">
        <v>4347</v>
      </c>
      <c r="P55" s="71" t="s">
        <v>4348</v>
      </c>
      <c r="Q55" s="71" t="s">
        <v>4349</v>
      </c>
      <c r="R55" s="42" t="s">
        <v>179</v>
      </c>
      <c r="S55" s="71" t="s">
        <v>4347</v>
      </c>
      <c r="T55" s="71" t="s">
        <v>4348</v>
      </c>
      <c r="U55" s="71" t="s">
        <v>4349</v>
      </c>
      <c r="V55" s="42"/>
      <c r="W55" s="71" t="s">
        <v>4347</v>
      </c>
      <c r="X55" s="71" t="s">
        <v>4348</v>
      </c>
      <c r="Y55" s="71" t="s">
        <v>4349</v>
      </c>
      <c r="AA55" s="71" t="s">
        <v>4347</v>
      </c>
      <c r="AB55" s="71" t="s">
        <v>4348</v>
      </c>
      <c r="AC55" s="71" t="s">
        <v>4349</v>
      </c>
      <c r="AD55" s="71"/>
      <c r="AE55" s="71" t="s">
        <v>4347</v>
      </c>
      <c r="AF55" s="71" t="s">
        <v>4348</v>
      </c>
      <c r="AG55" s="71" t="s">
        <v>4349</v>
      </c>
      <c r="AH55" s="71"/>
      <c r="AI55" s="71" t="s">
        <v>4347</v>
      </c>
      <c r="AJ55" s="71" t="s">
        <v>4348</v>
      </c>
      <c r="AK55" s="71" t="s">
        <v>4349</v>
      </c>
      <c r="AL55" s="71"/>
      <c r="AM55" s="71" t="s">
        <v>4347</v>
      </c>
      <c r="AN55" s="71" t="s">
        <v>4348</v>
      </c>
      <c r="AO55" s="71" t="s">
        <v>4349</v>
      </c>
      <c r="AQ55" s="71" t="s">
        <v>4347</v>
      </c>
      <c r="AR55" s="71" t="s">
        <v>4348</v>
      </c>
      <c r="AS55" s="71" t="s">
        <v>4349</v>
      </c>
      <c r="AU55" s="71" t="s">
        <v>4347</v>
      </c>
      <c r="AV55" s="71" t="s">
        <v>4348</v>
      </c>
      <c r="AW55" s="71" t="s">
        <v>4349</v>
      </c>
      <c r="AY55" s="71" t="s">
        <v>4347</v>
      </c>
      <c r="AZ55" s="71" t="s">
        <v>4348</v>
      </c>
      <c r="BA55" s="71" t="s">
        <v>4349</v>
      </c>
      <c r="BC55" s="71" t="s">
        <v>4347</v>
      </c>
      <c r="BD55" s="71" t="s">
        <v>4348</v>
      </c>
      <c r="BE55" s="71" t="s">
        <v>4349</v>
      </c>
      <c r="BG55" s="71" t="s">
        <v>4347</v>
      </c>
      <c r="BH55" s="71" t="s">
        <v>4348</v>
      </c>
      <c r="BI55" s="71" t="s">
        <v>4349</v>
      </c>
    </row>
    <row r="56" spans="1:61">
      <c r="A56" s="4" t="str">
        <f>_xlfn.XLOOKUP(B56, '⭐SD-SUM-SBALL 🥎'!$G$1:$G$76, '⭐SD-SUM-SBALL 🥎'!$F$1:$F$76)</f>
        <v>USBDZLEWS-S</v>
      </c>
      <c r="B56" s="24" t="s">
        <v>4166</v>
      </c>
      <c r="C56" s="4" t="str">
        <f>_xlfn.XLOOKUP(B56, '⭐SD-SUM-SBALL 🥎'!$G$1:$G$76, '⭐SD-SUM-SBALL 🥎'!$AD$1:$AD$76)</f>
        <v>July 28-31</v>
      </c>
      <c r="E56" s="584">
        <v>45852</v>
      </c>
      <c r="G56" s="171">
        <v>5</v>
      </c>
      <c r="I56" s="171">
        <v>5</v>
      </c>
      <c r="K56" s="195">
        <v>45857</v>
      </c>
      <c r="L56" s="195">
        <v>45857</v>
      </c>
      <c r="M56" s="195">
        <v>45857</v>
      </c>
      <c r="O56" s="195">
        <v>45857</v>
      </c>
      <c r="P56" s="195">
        <v>45857</v>
      </c>
      <c r="Q56" s="195">
        <v>45857</v>
      </c>
      <c r="S56" s="195">
        <v>45857</v>
      </c>
      <c r="T56" s="195">
        <v>45857</v>
      </c>
      <c r="U56" s="195">
        <v>45857</v>
      </c>
      <c r="W56" s="195">
        <v>45857</v>
      </c>
      <c r="X56" s="195">
        <v>45857</v>
      </c>
      <c r="Y56" s="195">
        <v>45859</v>
      </c>
      <c r="AA56" s="195">
        <v>45861</v>
      </c>
      <c r="AB56" s="195">
        <v>45862</v>
      </c>
      <c r="AC56" s="195">
        <v>45862</v>
      </c>
    </row>
    <row r="57" spans="1:61">
      <c r="A57" s="4" t="str">
        <f>_xlfn.XLOOKUP(B57, '⭐SD-SUM-SBALL 🥎'!$G$1:$G$76, '⭐SD-SUM-SBALL 🥎'!$F$1:$F$76)</f>
        <v>USBDZSJSS-S</v>
      </c>
      <c r="B57" s="238" t="s">
        <v>4176</v>
      </c>
      <c r="C57" s="4" t="str">
        <f>_xlfn.XLOOKUP(B57, '⭐SD-SUM-SBALL 🥎'!$G$1:$G$76, '⭐SD-SUM-SBALL 🥎'!$AD$1:$AD$76)</f>
        <v>July 28-31</v>
      </c>
      <c r="E57" s="584">
        <v>45852</v>
      </c>
      <c r="G57" s="171">
        <v>12</v>
      </c>
      <c r="I57" s="171">
        <v>12</v>
      </c>
      <c r="K57" s="195">
        <v>45845</v>
      </c>
      <c r="L57" s="195">
        <v>45842</v>
      </c>
      <c r="M57" s="195">
        <v>45842</v>
      </c>
      <c r="O57" s="195">
        <v>45853</v>
      </c>
      <c r="P57" s="195">
        <v>45853</v>
      </c>
      <c r="Q57" s="195">
        <v>45854</v>
      </c>
      <c r="S57" s="195">
        <v>45855</v>
      </c>
      <c r="T57" s="195">
        <v>45855</v>
      </c>
      <c r="U57" s="195">
        <v>45855</v>
      </c>
      <c r="W57" s="195">
        <v>45855</v>
      </c>
      <c r="X57" s="195">
        <v>45855</v>
      </c>
      <c r="Y57" s="195">
        <v>45855</v>
      </c>
      <c r="AA57" s="195">
        <v>45858</v>
      </c>
      <c r="AB57" s="195">
        <v>45856</v>
      </c>
      <c r="AC57" s="195">
        <v>45858</v>
      </c>
      <c r="AE57" s="195">
        <v>45861</v>
      </c>
      <c r="AF57" s="195">
        <v>45861</v>
      </c>
      <c r="AG57" s="195">
        <v>45861</v>
      </c>
      <c r="AI57" s="195">
        <v>45854</v>
      </c>
      <c r="AJ57" s="195">
        <v>45859</v>
      </c>
      <c r="AK57" s="195">
        <v>45862</v>
      </c>
      <c r="AM57" s="195">
        <v>45864</v>
      </c>
      <c r="AN57" s="195">
        <v>45864</v>
      </c>
      <c r="AO57" s="195">
        <v>45864</v>
      </c>
      <c r="AQ57" s="195">
        <v>45862</v>
      </c>
      <c r="AR57" s="195">
        <v>45861</v>
      </c>
      <c r="AS57" s="195">
        <v>45862</v>
      </c>
      <c r="AU57" s="195">
        <v>45866</v>
      </c>
      <c r="AV57" s="195">
        <v>45865</v>
      </c>
      <c r="AW57" s="195">
        <v>45865</v>
      </c>
      <c r="AY57" s="195">
        <v>45858</v>
      </c>
      <c r="AZ57" s="195">
        <v>45856</v>
      </c>
      <c r="BA57" s="195">
        <v>45858</v>
      </c>
      <c r="BC57" s="495"/>
      <c r="BD57" s="495"/>
      <c r="BE57" s="495"/>
      <c r="BG57" s="495"/>
      <c r="BH57" s="495"/>
      <c r="BI57" s="495"/>
    </row>
    <row r="58" spans="1:61">
      <c r="A58" s="4" t="str">
        <f>_xlfn.XLOOKUP(B58, '⭐SD-SUM-SBALL 🥎'!$G$1:$G$76, '⭐SD-SUM-SBALL 🥎'!$F$1:$F$76)</f>
        <v>USBDUBMS2-S</v>
      </c>
      <c r="B58" s="227" t="s">
        <v>3963</v>
      </c>
      <c r="C58" s="4" t="str">
        <f>_xlfn.XLOOKUP(B58, '⭐SD-SUM-SBALL 🥎'!$G$1:$G$76, '⭐SD-SUM-SBALL 🥎'!$AD$1:$AD$76)</f>
        <v>July 28-31</v>
      </c>
      <c r="E58" s="584">
        <v>45852</v>
      </c>
      <c r="G58" s="10">
        <v>2</v>
      </c>
      <c r="I58" s="5">
        <v>1</v>
      </c>
      <c r="K58" s="195">
        <v>45677</v>
      </c>
      <c r="L58" s="195">
        <v>45706</v>
      </c>
      <c r="M58" s="195">
        <v>45677</v>
      </c>
      <c r="O58" s="5"/>
      <c r="P58" s="5"/>
      <c r="Q58" s="5"/>
    </row>
    <row r="59" spans="1:61">
      <c r="A59" s="4" t="str">
        <f>_xlfn.XLOOKUP(B59, '⭐SD-SUM-SBALL 🥎'!$G$1:$G$76, '⭐SD-SUM-SBALL 🥎'!$F$1:$F$76)</f>
        <v>USBDZMFS-S</v>
      </c>
      <c r="B59" s="486" t="s">
        <v>4181</v>
      </c>
      <c r="C59" s="4" t="str">
        <f>_xlfn.XLOOKUP(B59, '⭐SD-SUM-SBALL 🥎'!$G$1:$G$76, '⭐SD-SUM-SBALL 🥎'!$AD$1:$AD$76)</f>
        <v>July 28-31</v>
      </c>
      <c r="E59" s="584">
        <v>45852</v>
      </c>
      <c r="G59" s="10">
        <v>3</v>
      </c>
      <c r="I59" s="5">
        <v>1</v>
      </c>
      <c r="K59" s="195">
        <v>45827</v>
      </c>
      <c r="L59" s="5"/>
      <c r="M59" s="5"/>
      <c r="O59" s="5"/>
      <c r="P59" s="5"/>
      <c r="Q59" s="5"/>
      <c r="S59" s="5"/>
      <c r="T59" s="5"/>
      <c r="U59" s="5"/>
    </row>
    <row r="60" spans="1:61" s="23" customFormat="1">
      <c r="C60" s="72"/>
      <c r="D60" s="72"/>
      <c r="E60" s="555"/>
      <c r="G60" s="42"/>
      <c r="I60" s="42"/>
      <c r="K60" s="42"/>
      <c r="L60" s="42"/>
      <c r="M60" s="42"/>
      <c r="O60" s="42"/>
      <c r="P60" s="42"/>
      <c r="Q60" s="42"/>
      <c r="S60" s="42"/>
      <c r="T60" s="42"/>
      <c r="U60" s="42"/>
      <c r="W60" s="42"/>
      <c r="X60" s="42"/>
      <c r="Y60" s="42"/>
      <c r="AA60" s="42"/>
      <c r="AB60" s="42"/>
      <c r="AC60" s="42"/>
      <c r="AD60" s="632"/>
      <c r="AE60" s="42"/>
      <c r="AF60" s="42"/>
      <c r="AG60" s="42"/>
      <c r="AI60" s="42"/>
      <c r="AJ60" s="42"/>
      <c r="AK60" s="42"/>
      <c r="AM60" s="42"/>
      <c r="AN60" s="42"/>
      <c r="AO60" s="42"/>
      <c r="AQ60" s="42"/>
      <c r="AR60" s="42"/>
      <c r="AS60" s="42"/>
      <c r="AU60" s="42"/>
      <c r="AV60" s="42"/>
      <c r="AW60" s="42"/>
      <c r="AY60" s="42"/>
      <c r="AZ60" s="42"/>
      <c r="BA60" s="42"/>
    </row>
    <row r="61" spans="1:61"/>
    <row r="62" spans="1:61"/>
    <row r="63" spans="1:61"/>
    <row r="64" spans="1:61"/>
    <row r="65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68616-AB5D-4CC6-857F-D60ABD0CAA45}">
  <sheetPr>
    <tabColor theme="1" tint="0.499984740745262"/>
  </sheetPr>
  <dimension ref="A1:I3986"/>
  <sheetViews>
    <sheetView workbookViewId="0">
      <selection activeCell="E80" sqref="E80"/>
    </sheetView>
  </sheetViews>
  <sheetFormatPr defaultRowHeight="14.25"/>
  <cols>
    <col min="1" max="1" width="27" bestFit="1" customWidth="1"/>
    <col min="2" max="2" width="10.7109375" bestFit="1" customWidth="1"/>
    <col min="3" max="3" width="43.140625" bestFit="1" customWidth="1"/>
    <col min="4" max="4" width="41.5703125" bestFit="1" customWidth="1"/>
    <col min="5" max="5" width="72.140625" bestFit="1" customWidth="1"/>
    <col min="6" max="6" width="19.140625" bestFit="1" customWidth="1"/>
    <col min="7" max="7" width="14.42578125" bestFit="1" customWidth="1"/>
    <col min="8" max="8" width="11.140625" bestFit="1" customWidth="1"/>
  </cols>
  <sheetData>
    <row r="1" spans="1:8">
      <c r="A1" s="196" t="s">
        <v>4358</v>
      </c>
      <c r="B1" s="196" t="s">
        <v>4359</v>
      </c>
      <c r="C1" s="196" t="s">
        <v>13</v>
      </c>
      <c r="D1" s="196" t="s">
        <v>4360</v>
      </c>
      <c r="E1" s="196" t="s">
        <v>4361</v>
      </c>
      <c r="F1" s="196" t="s">
        <v>4362</v>
      </c>
      <c r="G1" s="196" t="s">
        <v>4363</v>
      </c>
      <c r="H1" s="196" t="s">
        <v>4364</v>
      </c>
    </row>
    <row r="2" spans="1:8">
      <c r="A2" s="196" t="s">
        <v>4365</v>
      </c>
      <c r="B2" s="196" t="s">
        <v>4366</v>
      </c>
      <c r="C2" s="196" t="s">
        <v>568</v>
      </c>
      <c r="D2" s="196" t="s">
        <v>4367</v>
      </c>
      <c r="E2" s="196" t="s">
        <v>565</v>
      </c>
      <c r="F2" s="196" t="s">
        <v>4368</v>
      </c>
      <c r="G2" s="197" t="s">
        <v>4369</v>
      </c>
      <c r="H2" s="197" t="s">
        <v>4369</v>
      </c>
    </row>
    <row r="3" spans="1:8">
      <c r="A3" s="196" t="s">
        <v>4365</v>
      </c>
      <c r="B3" s="196" t="s">
        <v>4366</v>
      </c>
      <c r="C3" s="196" t="s">
        <v>568</v>
      </c>
      <c r="D3" s="196" t="s">
        <v>4370</v>
      </c>
      <c r="E3" s="196" t="s">
        <v>565</v>
      </c>
      <c r="F3" s="196" t="s">
        <v>4368</v>
      </c>
      <c r="G3" s="197" t="s">
        <v>4369</v>
      </c>
      <c r="H3" s="197" t="s">
        <v>4369</v>
      </c>
    </row>
    <row r="4" spans="1:8">
      <c r="A4" s="196" t="s">
        <v>4365</v>
      </c>
      <c r="B4" s="196" t="s">
        <v>4366</v>
      </c>
      <c r="C4" s="196" t="s">
        <v>568</v>
      </c>
      <c r="D4" s="196" t="s">
        <v>4371</v>
      </c>
      <c r="E4" s="196" t="s">
        <v>565</v>
      </c>
      <c r="F4" s="196" t="s">
        <v>4368</v>
      </c>
      <c r="G4" s="197" t="s">
        <v>4369</v>
      </c>
      <c r="H4" s="196" t="b">
        <v>0</v>
      </c>
    </row>
    <row r="5" spans="1:8">
      <c r="A5" s="196" t="s">
        <v>4372</v>
      </c>
      <c r="B5" s="196" t="s">
        <v>4373</v>
      </c>
      <c r="C5" s="196" t="s">
        <v>4374</v>
      </c>
      <c r="D5" s="196" t="s">
        <v>4370</v>
      </c>
      <c r="E5" s="196" t="s">
        <v>577</v>
      </c>
      <c r="F5" s="196" t="s">
        <v>4375</v>
      </c>
      <c r="G5" s="198">
        <v>45293</v>
      </c>
      <c r="H5" s="197" t="s">
        <v>4369</v>
      </c>
    </row>
    <row r="6" spans="1:8">
      <c r="A6" s="196" t="s">
        <v>4372</v>
      </c>
      <c r="B6" s="196" t="s">
        <v>4373</v>
      </c>
      <c r="C6" s="196" t="s">
        <v>4374</v>
      </c>
      <c r="D6" s="196" t="s">
        <v>4371</v>
      </c>
      <c r="E6" s="196" t="s">
        <v>577</v>
      </c>
      <c r="F6" s="196" t="s">
        <v>4375</v>
      </c>
      <c r="G6" s="198">
        <v>45665</v>
      </c>
      <c r="H6" s="196" t="b">
        <v>0</v>
      </c>
    </row>
    <row r="7" spans="1:8">
      <c r="A7" s="196" t="s">
        <v>4372</v>
      </c>
      <c r="B7" s="196" t="s">
        <v>4373</v>
      </c>
      <c r="C7" s="196" t="s">
        <v>4374</v>
      </c>
      <c r="D7" s="196" t="s">
        <v>4367</v>
      </c>
      <c r="E7" s="196" t="s">
        <v>577</v>
      </c>
      <c r="F7" s="196" t="s">
        <v>4375</v>
      </c>
      <c r="G7" s="198">
        <v>45665</v>
      </c>
      <c r="H7" s="197" t="s">
        <v>4369</v>
      </c>
    </row>
    <row r="8" spans="1:8">
      <c r="A8" s="196" t="s">
        <v>4376</v>
      </c>
      <c r="B8" s="196" t="s">
        <v>4373</v>
      </c>
      <c r="C8" s="196" t="s">
        <v>4377</v>
      </c>
      <c r="D8" s="196" t="s">
        <v>4371</v>
      </c>
      <c r="E8" s="196" t="s">
        <v>577</v>
      </c>
      <c r="F8" s="196" t="s">
        <v>4353</v>
      </c>
      <c r="G8" s="198">
        <v>45295</v>
      </c>
      <c r="H8" s="196" t="b">
        <v>0</v>
      </c>
    </row>
    <row r="9" spans="1:8">
      <c r="A9" s="196" t="s">
        <v>4376</v>
      </c>
      <c r="B9" s="196" t="s">
        <v>4373</v>
      </c>
      <c r="C9" s="196" t="s">
        <v>4377</v>
      </c>
      <c r="D9" s="196" t="s">
        <v>4367</v>
      </c>
      <c r="E9" s="196" t="s">
        <v>577</v>
      </c>
      <c r="F9" s="196" t="s">
        <v>4368</v>
      </c>
      <c r="G9" s="197" t="s">
        <v>4369</v>
      </c>
      <c r="H9" s="197" t="s">
        <v>4369</v>
      </c>
    </row>
    <row r="10" spans="1:8">
      <c r="A10" s="196" t="s">
        <v>4376</v>
      </c>
      <c r="B10" s="196" t="s">
        <v>4373</v>
      </c>
      <c r="C10" s="196" t="s">
        <v>4377</v>
      </c>
      <c r="D10" s="196" t="s">
        <v>4370</v>
      </c>
      <c r="E10" s="196" t="s">
        <v>577</v>
      </c>
      <c r="F10" s="196" t="s">
        <v>4375</v>
      </c>
      <c r="G10" s="198">
        <v>45300</v>
      </c>
      <c r="H10" s="197" t="s">
        <v>4369</v>
      </c>
    </row>
    <row r="11" spans="1:8">
      <c r="A11" s="196" t="s">
        <v>4378</v>
      </c>
      <c r="B11" s="196" t="s">
        <v>4366</v>
      </c>
      <c r="C11" s="196" t="s">
        <v>580</v>
      </c>
      <c r="D11" s="196" t="s">
        <v>4371</v>
      </c>
      <c r="E11" s="196" t="s">
        <v>577</v>
      </c>
      <c r="F11" s="196" t="s">
        <v>4354</v>
      </c>
      <c r="G11" s="198">
        <v>45280</v>
      </c>
      <c r="H11" s="196" t="b">
        <v>0</v>
      </c>
    </row>
    <row r="12" spans="1:8">
      <c r="A12" s="196" t="s">
        <v>4378</v>
      </c>
      <c r="B12" s="196" t="s">
        <v>4366</v>
      </c>
      <c r="C12" s="196" t="s">
        <v>580</v>
      </c>
      <c r="D12" s="196" t="s">
        <v>4367</v>
      </c>
      <c r="E12" s="196" t="s">
        <v>577</v>
      </c>
      <c r="F12" s="196" t="s">
        <v>4368</v>
      </c>
      <c r="G12" s="197" t="s">
        <v>4369</v>
      </c>
      <c r="H12" s="197" t="s">
        <v>4369</v>
      </c>
    </row>
    <row r="13" spans="1:8">
      <c r="A13" s="196" t="s">
        <v>4378</v>
      </c>
      <c r="B13" s="196" t="s">
        <v>4366</v>
      </c>
      <c r="C13" s="196" t="s">
        <v>580</v>
      </c>
      <c r="D13" s="196" t="s">
        <v>4370</v>
      </c>
      <c r="E13" s="196" t="s">
        <v>577</v>
      </c>
      <c r="F13" s="196" t="s">
        <v>4375</v>
      </c>
      <c r="G13" s="198">
        <v>45282</v>
      </c>
      <c r="H13" s="197" t="s">
        <v>4369</v>
      </c>
    </row>
    <row r="14" spans="1:8">
      <c r="A14" s="196" t="s">
        <v>4379</v>
      </c>
      <c r="B14" s="196" t="s">
        <v>4373</v>
      </c>
      <c r="C14" s="196" t="s">
        <v>4380</v>
      </c>
      <c r="D14" s="196" t="s">
        <v>4371</v>
      </c>
      <c r="E14" s="196" t="s">
        <v>577</v>
      </c>
      <c r="F14" s="196" t="s">
        <v>4375</v>
      </c>
      <c r="G14" s="198">
        <v>45658</v>
      </c>
      <c r="H14" s="196" t="b">
        <v>0</v>
      </c>
    </row>
    <row r="15" spans="1:8">
      <c r="A15" s="196" t="s">
        <v>4379</v>
      </c>
      <c r="B15" s="196" t="s">
        <v>4373</v>
      </c>
      <c r="C15" s="196" t="s">
        <v>4380</v>
      </c>
      <c r="D15" s="196" t="s">
        <v>4370</v>
      </c>
      <c r="E15" s="196" t="s">
        <v>577</v>
      </c>
      <c r="F15" s="196" t="s">
        <v>4375</v>
      </c>
      <c r="G15" s="198">
        <v>45300</v>
      </c>
      <c r="H15" s="197" t="s">
        <v>4369</v>
      </c>
    </row>
    <row r="16" spans="1:8">
      <c r="A16" s="196" t="s">
        <v>4379</v>
      </c>
      <c r="B16" s="196" t="s">
        <v>4373</v>
      </c>
      <c r="C16" s="196" t="s">
        <v>4380</v>
      </c>
      <c r="D16" s="196" t="s">
        <v>4367</v>
      </c>
      <c r="E16" s="196" t="s">
        <v>577</v>
      </c>
      <c r="F16" s="196" t="s">
        <v>4375</v>
      </c>
      <c r="G16" s="198">
        <v>45663</v>
      </c>
      <c r="H16" s="197" t="s">
        <v>4369</v>
      </c>
    </row>
    <row r="17" spans="1:8">
      <c r="A17" s="196" t="s">
        <v>4381</v>
      </c>
      <c r="B17" s="196" t="s">
        <v>4373</v>
      </c>
      <c r="C17" s="196" t="s">
        <v>4382</v>
      </c>
      <c r="D17" s="196" t="s">
        <v>4370</v>
      </c>
      <c r="E17" s="196" t="s">
        <v>577</v>
      </c>
      <c r="F17" s="196" t="s">
        <v>4375</v>
      </c>
      <c r="G17" s="198">
        <v>45328</v>
      </c>
      <c r="H17" s="197" t="s">
        <v>4369</v>
      </c>
    </row>
    <row r="18" spans="1:8">
      <c r="A18" s="196" t="s">
        <v>4381</v>
      </c>
      <c r="B18" s="196" t="s">
        <v>4373</v>
      </c>
      <c r="C18" s="196" t="s">
        <v>4382</v>
      </c>
      <c r="D18" s="196" t="s">
        <v>4371</v>
      </c>
      <c r="E18" s="196" t="s">
        <v>577</v>
      </c>
      <c r="F18" s="196" t="s">
        <v>4353</v>
      </c>
      <c r="G18" s="198">
        <v>45328</v>
      </c>
      <c r="H18" s="196" t="b">
        <v>0</v>
      </c>
    </row>
    <row r="19" spans="1:8">
      <c r="A19" s="196" t="s">
        <v>4381</v>
      </c>
      <c r="B19" s="196" t="s">
        <v>4373</v>
      </c>
      <c r="C19" s="196" t="s">
        <v>4382</v>
      </c>
      <c r="D19" s="196" t="s">
        <v>4367</v>
      </c>
      <c r="E19" s="196" t="s">
        <v>577</v>
      </c>
      <c r="F19" s="196" t="s">
        <v>4368</v>
      </c>
      <c r="G19" s="197" t="s">
        <v>4369</v>
      </c>
      <c r="H19" s="197" t="s">
        <v>4369</v>
      </c>
    </row>
    <row r="20" spans="1:8">
      <c r="A20" s="196" t="s">
        <v>4383</v>
      </c>
      <c r="B20" s="196" t="s">
        <v>4373</v>
      </c>
      <c r="C20" s="196" t="s">
        <v>3587</v>
      </c>
      <c r="D20" s="196" t="s">
        <v>4367</v>
      </c>
      <c r="E20" s="196" t="s">
        <v>588</v>
      </c>
      <c r="F20" s="196" t="s">
        <v>4375</v>
      </c>
      <c r="G20" s="198">
        <v>45681</v>
      </c>
      <c r="H20" s="197" t="s">
        <v>4369</v>
      </c>
    </row>
    <row r="21" spans="1:8">
      <c r="A21" s="196" t="s">
        <v>4383</v>
      </c>
      <c r="B21" s="196" t="s">
        <v>4373</v>
      </c>
      <c r="C21" s="196" t="s">
        <v>3587</v>
      </c>
      <c r="D21" s="196" t="s">
        <v>4371</v>
      </c>
      <c r="E21" s="196" t="s">
        <v>588</v>
      </c>
      <c r="F21" s="196" t="s">
        <v>4375</v>
      </c>
      <c r="G21" s="198">
        <v>45684</v>
      </c>
      <c r="H21" s="196" t="b">
        <v>0</v>
      </c>
    </row>
    <row r="22" spans="1:8">
      <c r="A22" s="196" t="s">
        <v>4383</v>
      </c>
      <c r="B22" s="196" t="s">
        <v>4373</v>
      </c>
      <c r="C22" s="196" t="s">
        <v>3587</v>
      </c>
      <c r="D22" s="196" t="s">
        <v>4370</v>
      </c>
      <c r="E22" s="196" t="s">
        <v>588</v>
      </c>
      <c r="F22" s="196" t="s">
        <v>4375</v>
      </c>
      <c r="G22" s="198">
        <v>45684</v>
      </c>
      <c r="H22" s="197" t="s">
        <v>4369</v>
      </c>
    </row>
    <row r="23" spans="1:8">
      <c r="A23" s="196" t="s">
        <v>4384</v>
      </c>
      <c r="B23" s="196" t="s">
        <v>4366</v>
      </c>
      <c r="C23" s="196" t="s">
        <v>591</v>
      </c>
      <c r="D23" s="196" t="s">
        <v>4370</v>
      </c>
      <c r="E23" s="196" t="s">
        <v>588</v>
      </c>
      <c r="F23" s="196" t="s">
        <v>4353</v>
      </c>
      <c r="G23" s="198">
        <v>44929</v>
      </c>
      <c r="H23" s="197" t="s">
        <v>4369</v>
      </c>
    </row>
    <row r="24" spans="1:8">
      <c r="A24" s="196" t="s">
        <v>4384</v>
      </c>
      <c r="B24" s="196" t="s">
        <v>4366</v>
      </c>
      <c r="C24" s="196" t="s">
        <v>591</v>
      </c>
      <c r="D24" s="196" t="s">
        <v>4367</v>
      </c>
      <c r="E24" s="196" t="s">
        <v>588</v>
      </c>
      <c r="F24" s="196" t="s">
        <v>4368</v>
      </c>
      <c r="G24" s="197" t="s">
        <v>4369</v>
      </c>
      <c r="H24" s="197" t="s">
        <v>4369</v>
      </c>
    </row>
    <row r="25" spans="1:8">
      <c r="A25" s="196" t="s">
        <v>4384</v>
      </c>
      <c r="B25" s="196" t="s">
        <v>4366</v>
      </c>
      <c r="C25" s="196" t="s">
        <v>591</v>
      </c>
      <c r="D25" s="196" t="s">
        <v>4371</v>
      </c>
      <c r="E25" s="196" t="s">
        <v>588</v>
      </c>
      <c r="F25" s="196" t="s">
        <v>4375</v>
      </c>
      <c r="G25" s="198">
        <v>45679</v>
      </c>
      <c r="H25" s="196" t="b">
        <v>0</v>
      </c>
    </row>
    <row r="26" spans="1:8">
      <c r="A26" s="196" t="s">
        <v>4385</v>
      </c>
      <c r="B26" s="196" t="s">
        <v>4373</v>
      </c>
      <c r="C26" s="196" t="s">
        <v>4386</v>
      </c>
      <c r="D26" s="196" t="s">
        <v>4370</v>
      </c>
      <c r="E26" s="196" t="s">
        <v>588</v>
      </c>
      <c r="F26" s="196" t="s">
        <v>4368</v>
      </c>
      <c r="G26" s="197" t="s">
        <v>4369</v>
      </c>
      <c r="H26" s="197" t="s">
        <v>4369</v>
      </c>
    </row>
    <row r="27" spans="1:8">
      <c r="A27" s="196" t="s">
        <v>4385</v>
      </c>
      <c r="B27" s="196" t="s">
        <v>4373</v>
      </c>
      <c r="C27" s="196" t="s">
        <v>4386</v>
      </c>
      <c r="D27" s="196" t="s">
        <v>4367</v>
      </c>
      <c r="E27" s="196" t="s">
        <v>588</v>
      </c>
      <c r="F27" s="196" t="s">
        <v>4368</v>
      </c>
      <c r="G27" s="197" t="s">
        <v>4369</v>
      </c>
      <c r="H27" s="197" t="s">
        <v>4369</v>
      </c>
    </row>
    <row r="28" spans="1:8">
      <c r="A28" s="196" t="s">
        <v>4385</v>
      </c>
      <c r="B28" s="196" t="s">
        <v>4373</v>
      </c>
      <c r="C28" s="196" t="s">
        <v>4386</v>
      </c>
      <c r="D28" s="196" t="s">
        <v>4371</v>
      </c>
      <c r="E28" s="196" t="s">
        <v>588</v>
      </c>
      <c r="F28" s="196" t="s">
        <v>4375</v>
      </c>
      <c r="G28" s="198">
        <v>45684</v>
      </c>
      <c r="H28" s="196" t="b">
        <v>0</v>
      </c>
    </row>
    <row r="29" spans="1:8">
      <c r="A29" s="196" t="s">
        <v>4387</v>
      </c>
      <c r="B29" s="196" t="s">
        <v>4373</v>
      </c>
      <c r="C29" s="196" t="s">
        <v>4388</v>
      </c>
      <c r="D29" s="196" t="s">
        <v>4370</v>
      </c>
      <c r="E29" s="196" t="s">
        <v>588</v>
      </c>
      <c r="F29" s="196" t="s">
        <v>4354</v>
      </c>
      <c r="G29" s="197" t="s">
        <v>4369</v>
      </c>
      <c r="H29" s="197" t="s">
        <v>4369</v>
      </c>
    </row>
    <row r="30" spans="1:8">
      <c r="A30" s="196" t="s">
        <v>4387</v>
      </c>
      <c r="B30" s="196" t="s">
        <v>4373</v>
      </c>
      <c r="C30" s="196" t="s">
        <v>4388</v>
      </c>
      <c r="D30" s="196" t="s">
        <v>4367</v>
      </c>
      <c r="E30" s="196" t="s">
        <v>588</v>
      </c>
      <c r="F30" s="196" t="s">
        <v>4375</v>
      </c>
      <c r="G30" s="198">
        <v>45706</v>
      </c>
      <c r="H30" s="197" t="s">
        <v>4369</v>
      </c>
    </row>
    <row r="31" spans="1:8">
      <c r="A31" s="196" t="s">
        <v>4387</v>
      </c>
      <c r="B31" s="196" t="s">
        <v>4373</v>
      </c>
      <c r="C31" s="196" t="s">
        <v>4388</v>
      </c>
      <c r="D31" s="196" t="s">
        <v>4371</v>
      </c>
      <c r="E31" s="196" t="s">
        <v>588</v>
      </c>
      <c r="F31" s="196" t="s">
        <v>4389</v>
      </c>
      <c r="G31" s="197" t="s">
        <v>4369</v>
      </c>
      <c r="H31" s="196" t="b">
        <v>0</v>
      </c>
    </row>
    <row r="32" spans="1:8">
      <c r="A32" s="196" t="s">
        <v>4390</v>
      </c>
      <c r="B32" s="196" t="s">
        <v>4373</v>
      </c>
      <c r="C32" s="196" t="s">
        <v>4391</v>
      </c>
      <c r="D32" s="196" t="s">
        <v>4370</v>
      </c>
      <c r="E32" s="196" t="s">
        <v>588</v>
      </c>
      <c r="F32" s="196" t="s">
        <v>4368</v>
      </c>
      <c r="G32" s="197" t="s">
        <v>4369</v>
      </c>
      <c r="H32" s="197" t="s">
        <v>4369</v>
      </c>
    </row>
    <row r="33" spans="1:8">
      <c r="A33" s="196" t="s">
        <v>4390</v>
      </c>
      <c r="B33" s="196" t="s">
        <v>4373</v>
      </c>
      <c r="C33" s="196" t="s">
        <v>4391</v>
      </c>
      <c r="D33" s="196" t="s">
        <v>4367</v>
      </c>
      <c r="E33" s="196" t="s">
        <v>588</v>
      </c>
      <c r="F33" s="196" t="s">
        <v>4368</v>
      </c>
      <c r="G33" s="197" t="s">
        <v>4369</v>
      </c>
      <c r="H33" s="197" t="s">
        <v>4369</v>
      </c>
    </row>
    <row r="34" spans="1:8">
      <c r="A34" s="196" t="s">
        <v>4390</v>
      </c>
      <c r="B34" s="196" t="s">
        <v>4373</v>
      </c>
      <c r="C34" s="196" t="s">
        <v>4391</v>
      </c>
      <c r="D34" s="196" t="s">
        <v>4371</v>
      </c>
      <c r="E34" s="196" t="s">
        <v>588</v>
      </c>
      <c r="F34" s="196" t="s">
        <v>4375</v>
      </c>
      <c r="G34" s="198">
        <v>45705</v>
      </c>
      <c r="H34" s="196" t="b">
        <v>0</v>
      </c>
    </row>
    <row r="35" spans="1:8">
      <c r="A35" s="196" t="s">
        <v>4392</v>
      </c>
      <c r="B35" s="196" t="s">
        <v>4373</v>
      </c>
      <c r="C35" s="196" t="s">
        <v>4393</v>
      </c>
      <c r="D35" s="196" t="s">
        <v>4367</v>
      </c>
      <c r="E35" s="196" t="s">
        <v>599</v>
      </c>
      <c r="F35" s="196" t="s">
        <v>4368</v>
      </c>
      <c r="G35" s="197" t="s">
        <v>4369</v>
      </c>
      <c r="H35" s="197" t="s">
        <v>4369</v>
      </c>
    </row>
    <row r="36" spans="1:8">
      <c r="A36" s="196" t="s">
        <v>4392</v>
      </c>
      <c r="B36" s="196" t="s">
        <v>4373</v>
      </c>
      <c r="C36" s="196" t="s">
        <v>4393</v>
      </c>
      <c r="D36" s="196" t="s">
        <v>4370</v>
      </c>
      <c r="E36" s="196" t="s">
        <v>599</v>
      </c>
      <c r="F36" s="196" t="s">
        <v>4368</v>
      </c>
      <c r="G36" s="197" t="s">
        <v>4369</v>
      </c>
      <c r="H36" s="197" t="s">
        <v>4369</v>
      </c>
    </row>
    <row r="37" spans="1:8">
      <c r="A37" s="196" t="s">
        <v>4392</v>
      </c>
      <c r="B37" s="196" t="s">
        <v>4373</v>
      </c>
      <c r="C37" s="196" t="s">
        <v>4393</v>
      </c>
      <c r="D37" s="196" t="s">
        <v>4371</v>
      </c>
      <c r="E37" s="196" t="s">
        <v>599</v>
      </c>
      <c r="F37" s="196" t="s">
        <v>4375</v>
      </c>
      <c r="G37" s="198">
        <v>45674</v>
      </c>
      <c r="H37" s="196" t="b">
        <v>0</v>
      </c>
    </row>
    <row r="38" spans="1:8">
      <c r="A38" s="196" t="s">
        <v>4394</v>
      </c>
      <c r="B38" s="196" t="s">
        <v>4373</v>
      </c>
      <c r="C38" s="196" t="s">
        <v>4395</v>
      </c>
      <c r="D38" s="196" t="s">
        <v>4367</v>
      </c>
      <c r="E38" s="196" t="s">
        <v>599</v>
      </c>
      <c r="F38" s="196" t="s">
        <v>4368</v>
      </c>
      <c r="G38" s="197" t="s">
        <v>4369</v>
      </c>
      <c r="H38" s="197" t="s">
        <v>4369</v>
      </c>
    </row>
    <row r="39" spans="1:8">
      <c r="A39" s="196" t="s">
        <v>4394</v>
      </c>
      <c r="B39" s="196" t="s">
        <v>4373</v>
      </c>
      <c r="C39" s="196" t="s">
        <v>4395</v>
      </c>
      <c r="D39" s="196" t="s">
        <v>4371</v>
      </c>
      <c r="E39" s="196" t="s">
        <v>599</v>
      </c>
      <c r="F39" s="196" t="s">
        <v>4353</v>
      </c>
      <c r="G39" s="198">
        <v>44954</v>
      </c>
      <c r="H39" s="196" t="b">
        <v>0</v>
      </c>
    </row>
    <row r="40" spans="1:8">
      <c r="A40" s="196" t="s">
        <v>4394</v>
      </c>
      <c r="B40" s="196" t="s">
        <v>4373</v>
      </c>
      <c r="C40" s="196" t="s">
        <v>4395</v>
      </c>
      <c r="D40" s="196" t="s">
        <v>4370</v>
      </c>
      <c r="E40" s="196" t="s">
        <v>599</v>
      </c>
      <c r="F40" s="196" t="s">
        <v>4353</v>
      </c>
      <c r="G40" s="198">
        <v>44954</v>
      </c>
      <c r="H40" s="197" t="s">
        <v>4369</v>
      </c>
    </row>
    <row r="41" spans="1:8">
      <c r="A41" s="196" t="s">
        <v>4396</v>
      </c>
      <c r="B41" s="196" t="s">
        <v>4373</v>
      </c>
      <c r="C41" s="196" t="s">
        <v>4397</v>
      </c>
      <c r="D41" s="196" t="s">
        <v>4367</v>
      </c>
      <c r="E41" s="196" t="s">
        <v>599</v>
      </c>
      <c r="F41" s="196" t="s">
        <v>4375</v>
      </c>
      <c r="G41" s="198">
        <v>45693</v>
      </c>
      <c r="H41" s="197" t="s">
        <v>4369</v>
      </c>
    </row>
    <row r="42" spans="1:8">
      <c r="A42" s="196" t="s">
        <v>4396</v>
      </c>
      <c r="B42" s="196" t="s">
        <v>4373</v>
      </c>
      <c r="C42" s="196" t="s">
        <v>4397</v>
      </c>
      <c r="D42" s="196" t="s">
        <v>4371</v>
      </c>
      <c r="E42" s="196" t="s">
        <v>599</v>
      </c>
      <c r="F42" s="196" t="s">
        <v>4375</v>
      </c>
      <c r="G42" s="198">
        <v>45679</v>
      </c>
      <c r="H42" s="196" t="b">
        <v>0</v>
      </c>
    </row>
    <row r="43" spans="1:8">
      <c r="A43" s="196" t="s">
        <v>4396</v>
      </c>
      <c r="B43" s="196" t="s">
        <v>4373</v>
      </c>
      <c r="C43" s="196" t="s">
        <v>4397</v>
      </c>
      <c r="D43" s="196" t="s">
        <v>4370</v>
      </c>
      <c r="E43" s="196" t="s">
        <v>599</v>
      </c>
      <c r="F43" s="196" t="s">
        <v>4375</v>
      </c>
      <c r="G43" s="198">
        <v>45693</v>
      </c>
      <c r="H43" s="197" t="s">
        <v>4369</v>
      </c>
    </row>
    <row r="44" spans="1:8">
      <c r="A44" s="196" t="s">
        <v>4398</v>
      </c>
      <c r="B44" s="196" t="s">
        <v>4373</v>
      </c>
      <c r="C44" s="196" t="s">
        <v>4399</v>
      </c>
      <c r="D44" s="196" t="s">
        <v>4371</v>
      </c>
      <c r="E44" s="196" t="s">
        <v>599</v>
      </c>
      <c r="F44" s="196" t="s">
        <v>4375</v>
      </c>
      <c r="G44" s="198">
        <v>45678</v>
      </c>
      <c r="H44" s="196" t="b">
        <v>0</v>
      </c>
    </row>
    <row r="45" spans="1:8">
      <c r="A45" s="196" t="s">
        <v>4398</v>
      </c>
      <c r="B45" s="196" t="s">
        <v>4373</v>
      </c>
      <c r="C45" s="196" t="s">
        <v>4399</v>
      </c>
      <c r="D45" s="196" t="s">
        <v>4367</v>
      </c>
      <c r="E45" s="196" t="s">
        <v>599</v>
      </c>
      <c r="F45" s="196" t="s">
        <v>4375</v>
      </c>
      <c r="G45" s="198">
        <v>45678</v>
      </c>
      <c r="H45" s="197" t="s">
        <v>4369</v>
      </c>
    </row>
    <row r="46" spans="1:8">
      <c r="A46" s="196" t="s">
        <v>4398</v>
      </c>
      <c r="B46" s="196" t="s">
        <v>4373</v>
      </c>
      <c r="C46" s="196" t="s">
        <v>4399</v>
      </c>
      <c r="D46" s="196" t="s">
        <v>4370</v>
      </c>
      <c r="E46" s="196" t="s">
        <v>599</v>
      </c>
      <c r="F46" s="196" t="s">
        <v>4375</v>
      </c>
      <c r="G46" s="198">
        <v>45678</v>
      </c>
      <c r="H46" s="197" t="s">
        <v>4369</v>
      </c>
    </row>
    <row r="47" spans="1:8">
      <c r="A47" s="196" t="s">
        <v>4400</v>
      </c>
      <c r="B47" s="196" t="s">
        <v>4366</v>
      </c>
      <c r="C47" s="196" t="s">
        <v>603</v>
      </c>
      <c r="D47" s="196" t="s">
        <v>4371</v>
      </c>
      <c r="E47" s="196" t="s">
        <v>599</v>
      </c>
      <c r="F47" s="196" t="s">
        <v>4375</v>
      </c>
      <c r="G47" s="198">
        <v>45665</v>
      </c>
      <c r="H47" s="196" t="b">
        <v>0</v>
      </c>
    </row>
    <row r="48" spans="1:8">
      <c r="A48" s="196" t="s">
        <v>4400</v>
      </c>
      <c r="B48" s="196" t="s">
        <v>4366</v>
      </c>
      <c r="C48" s="196" t="s">
        <v>603</v>
      </c>
      <c r="D48" s="196" t="s">
        <v>4367</v>
      </c>
      <c r="E48" s="196" t="s">
        <v>599</v>
      </c>
      <c r="F48" s="196" t="s">
        <v>4368</v>
      </c>
      <c r="G48" s="197" t="s">
        <v>4369</v>
      </c>
      <c r="H48" s="197" t="s">
        <v>4369</v>
      </c>
    </row>
    <row r="49" spans="1:8">
      <c r="A49" s="196" t="s">
        <v>4400</v>
      </c>
      <c r="B49" s="196" t="s">
        <v>4366</v>
      </c>
      <c r="C49" s="196" t="s">
        <v>603</v>
      </c>
      <c r="D49" s="196" t="s">
        <v>4370</v>
      </c>
      <c r="E49" s="196" t="s">
        <v>599</v>
      </c>
      <c r="F49" s="196" t="s">
        <v>4353</v>
      </c>
      <c r="G49" s="198">
        <v>44943</v>
      </c>
      <c r="H49" s="197" t="s">
        <v>4369</v>
      </c>
    </row>
    <row r="50" spans="1:8">
      <c r="A50" s="196" t="s">
        <v>4401</v>
      </c>
      <c r="B50" s="196" t="s">
        <v>4373</v>
      </c>
      <c r="C50" s="196" t="s">
        <v>4402</v>
      </c>
      <c r="D50" s="196" t="s">
        <v>4370</v>
      </c>
      <c r="E50" s="196" t="s">
        <v>599</v>
      </c>
      <c r="F50" s="196" t="s">
        <v>4403</v>
      </c>
      <c r="G50" s="197" t="s">
        <v>4369</v>
      </c>
      <c r="H50" s="197" t="s">
        <v>4369</v>
      </c>
    </row>
    <row r="51" spans="1:8">
      <c r="A51" s="196" t="s">
        <v>4401</v>
      </c>
      <c r="B51" s="196" t="s">
        <v>4373</v>
      </c>
      <c r="C51" s="196" t="s">
        <v>4402</v>
      </c>
      <c r="D51" s="196" t="s">
        <v>4367</v>
      </c>
      <c r="E51" s="196" t="s">
        <v>599</v>
      </c>
      <c r="F51" s="196" t="s">
        <v>4368</v>
      </c>
      <c r="G51" s="197" t="s">
        <v>4369</v>
      </c>
      <c r="H51" s="197" t="s">
        <v>4369</v>
      </c>
    </row>
    <row r="52" spans="1:8">
      <c r="A52" s="196" t="s">
        <v>4401</v>
      </c>
      <c r="B52" s="196" t="s">
        <v>4373</v>
      </c>
      <c r="C52" s="196" t="s">
        <v>4402</v>
      </c>
      <c r="D52" s="196" t="s">
        <v>4371</v>
      </c>
      <c r="E52" s="196" t="s">
        <v>599</v>
      </c>
      <c r="F52" s="196" t="s">
        <v>4403</v>
      </c>
      <c r="G52" s="197" t="s">
        <v>4369</v>
      </c>
      <c r="H52" s="196" t="b">
        <v>0</v>
      </c>
    </row>
    <row r="53" spans="1:8">
      <c r="A53" s="196" t="s">
        <v>4404</v>
      </c>
      <c r="B53" s="196" t="s">
        <v>4373</v>
      </c>
      <c r="C53" s="196" t="s">
        <v>4405</v>
      </c>
      <c r="D53" s="196" t="s">
        <v>4370</v>
      </c>
      <c r="E53" s="196" t="s">
        <v>599</v>
      </c>
      <c r="F53" s="196" t="s">
        <v>4375</v>
      </c>
      <c r="G53" s="198">
        <v>45347</v>
      </c>
      <c r="H53" s="197" t="s">
        <v>4369</v>
      </c>
    </row>
    <row r="54" spans="1:8">
      <c r="A54" s="196" t="s">
        <v>4404</v>
      </c>
      <c r="B54" s="196" t="s">
        <v>4373</v>
      </c>
      <c r="C54" s="196" t="s">
        <v>4405</v>
      </c>
      <c r="D54" s="196" t="s">
        <v>4371</v>
      </c>
      <c r="E54" s="196" t="s">
        <v>599</v>
      </c>
      <c r="F54" s="196" t="s">
        <v>4375</v>
      </c>
      <c r="G54" s="198">
        <v>45672</v>
      </c>
      <c r="H54" s="196" t="b">
        <v>0</v>
      </c>
    </row>
    <row r="55" spans="1:8">
      <c r="A55" s="196" t="s">
        <v>4404</v>
      </c>
      <c r="B55" s="196" t="s">
        <v>4373</v>
      </c>
      <c r="C55" s="196" t="s">
        <v>4405</v>
      </c>
      <c r="D55" s="196" t="s">
        <v>4367</v>
      </c>
      <c r="E55" s="196" t="s">
        <v>599</v>
      </c>
      <c r="F55" s="196" t="s">
        <v>4375</v>
      </c>
      <c r="G55" s="198">
        <v>45672</v>
      </c>
      <c r="H55" s="197" t="s">
        <v>4369</v>
      </c>
    </row>
    <row r="56" spans="1:8">
      <c r="A56" s="196" t="s">
        <v>4406</v>
      </c>
      <c r="B56" s="196" t="s">
        <v>4373</v>
      </c>
      <c r="C56" s="196" t="s">
        <v>4407</v>
      </c>
      <c r="D56" s="196" t="s">
        <v>4371</v>
      </c>
      <c r="E56" s="196" t="s">
        <v>599</v>
      </c>
      <c r="F56" s="196" t="s">
        <v>4389</v>
      </c>
      <c r="G56" s="197" t="s">
        <v>4369</v>
      </c>
      <c r="H56" s="196" t="b">
        <v>0</v>
      </c>
    </row>
    <row r="57" spans="1:8">
      <c r="A57" s="196" t="s">
        <v>4406</v>
      </c>
      <c r="B57" s="196" t="s">
        <v>4373</v>
      </c>
      <c r="C57" s="196" t="s">
        <v>4407</v>
      </c>
      <c r="D57" s="196" t="s">
        <v>4367</v>
      </c>
      <c r="E57" s="196" t="s">
        <v>599</v>
      </c>
      <c r="F57" s="196" t="s">
        <v>4375</v>
      </c>
      <c r="G57" s="198">
        <v>45675</v>
      </c>
      <c r="H57" s="197" t="s">
        <v>4369</v>
      </c>
    </row>
    <row r="58" spans="1:8">
      <c r="A58" s="196" t="s">
        <v>4406</v>
      </c>
      <c r="B58" s="196" t="s">
        <v>4373</v>
      </c>
      <c r="C58" s="196" t="s">
        <v>4407</v>
      </c>
      <c r="D58" s="196" t="s">
        <v>4370</v>
      </c>
      <c r="E58" s="196" t="s">
        <v>599</v>
      </c>
      <c r="F58" s="196" t="s">
        <v>4375</v>
      </c>
      <c r="G58" s="198">
        <v>45675</v>
      </c>
      <c r="H58" s="197" t="s">
        <v>4369</v>
      </c>
    </row>
    <row r="59" spans="1:8">
      <c r="A59" s="196" t="s">
        <v>4408</v>
      </c>
      <c r="B59" s="196" t="s">
        <v>4373</v>
      </c>
      <c r="C59" s="196" t="s">
        <v>4409</v>
      </c>
      <c r="D59" s="196" t="s">
        <v>4371</v>
      </c>
      <c r="E59" s="196" t="s">
        <v>599</v>
      </c>
      <c r="F59" s="196" t="s">
        <v>4353</v>
      </c>
      <c r="G59" s="198">
        <v>44991</v>
      </c>
      <c r="H59" s="196" t="b">
        <v>0</v>
      </c>
    </row>
    <row r="60" spans="1:8">
      <c r="A60" s="196" t="s">
        <v>4408</v>
      </c>
      <c r="B60" s="196" t="s">
        <v>4373</v>
      </c>
      <c r="C60" s="196" t="s">
        <v>4409</v>
      </c>
      <c r="D60" s="196" t="s">
        <v>4370</v>
      </c>
      <c r="E60" s="196" t="s">
        <v>599</v>
      </c>
      <c r="F60" s="196" t="s">
        <v>4353</v>
      </c>
      <c r="G60" s="198">
        <v>44953</v>
      </c>
      <c r="H60" s="197" t="s">
        <v>4369</v>
      </c>
    </row>
    <row r="61" spans="1:8">
      <c r="A61" s="196" t="s">
        <v>4408</v>
      </c>
      <c r="B61" s="196" t="s">
        <v>4373</v>
      </c>
      <c r="C61" s="196" t="s">
        <v>4409</v>
      </c>
      <c r="D61" s="196" t="s">
        <v>4367</v>
      </c>
      <c r="E61" s="196" t="s">
        <v>599</v>
      </c>
      <c r="F61" s="196" t="s">
        <v>4368</v>
      </c>
      <c r="G61" s="197" t="s">
        <v>4369</v>
      </c>
      <c r="H61" s="197" t="s">
        <v>4369</v>
      </c>
    </row>
    <row r="62" spans="1:8">
      <c r="A62" s="196" t="s">
        <v>4410</v>
      </c>
      <c r="B62" s="196" t="s">
        <v>4373</v>
      </c>
      <c r="C62" s="196" t="s">
        <v>4411</v>
      </c>
      <c r="D62" s="196" t="s">
        <v>4367</v>
      </c>
      <c r="E62" s="196" t="s">
        <v>599</v>
      </c>
      <c r="F62" s="196" t="s">
        <v>4368</v>
      </c>
      <c r="G62" s="197" t="s">
        <v>4369</v>
      </c>
      <c r="H62" s="197" t="s">
        <v>4369</v>
      </c>
    </row>
    <row r="63" spans="1:8">
      <c r="A63" s="196" t="s">
        <v>4410</v>
      </c>
      <c r="B63" s="196" t="s">
        <v>4373</v>
      </c>
      <c r="C63" s="196" t="s">
        <v>4411</v>
      </c>
      <c r="D63" s="196" t="s">
        <v>4370</v>
      </c>
      <c r="E63" s="196" t="s">
        <v>599</v>
      </c>
      <c r="F63" s="196" t="s">
        <v>4403</v>
      </c>
      <c r="G63" s="197" t="s">
        <v>4369</v>
      </c>
      <c r="H63" s="197" t="s">
        <v>4369</v>
      </c>
    </row>
    <row r="64" spans="1:8">
      <c r="A64" s="196" t="s">
        <v>4410</v>
      </c>
      <c r="B64" s="196" t="s">
        <v>4373</v>
      </c>
      <c r="C64" s="196" t="s">
        <v>4411</v>
      </c>
      <c r="D64" s="196" t="s">
        <v>4371</v>
      </c>
      <c r="E64" s="196" t="s">
        <v>599</v>
      </c>
      <c r="F64" s="196" t="s">
        <v>4354</v>
      </c>
      <c r="G64" s="197" t="s">
        <v>4369</v>
      </c>
      <c r="H64" s="196" t="b">
        <v>0</v>
      </c>
    </row>
    <row r="65" spans="1:8">
      <c r="A65" s="196" t="s">
        <v>4412</v>
      </c>
      <c r="B65" s="196" t="s">
        <v>4373</v>
      </c>
      <c r="C65" s="196" t="s">
        <v>4413</v>
      </c>
      <c r="D65" s="196" t="s">
        <v>4371</v>
      </c>
      <c r="E65" s="196" t="s">
        <v>599</v>
      </c>
      <c r="F65" s="196" t="s">
        <v>4368</v>
      </c>
      <c r="G65" s="197" t="s">
        <v>4369</v>
      </c>
      <c r="H65" s="196" t="b">
        <v>0</v>
      </c>
    </row>
    <row r="66" spans="1:8">
      <c r="A66" s="196" t="s">
        <v>4412</v>
      </c>
      <c r="B66" s="196" t="s">
        <v>4373</v>
      </c>
      <c r="C66" s="196" t="s">
        <v>4413</v>
      </c>
      <c r="D66" s="196" t="s">
        <v>4367</v>
      </c>
      <c r="E66" s="196" t="s">
        <v>599</v>
      </c>
      <c r="F66" s="196" t="s">
        <v>4368</v>
      </c>
      <c r="G66" s="197" t="s">
        <v>4369</v>
      </c>
      <c r="H66" s="197" t="s">
        <v>4369</v>
      </c>
    </row>
    <row r="67" spans="1:8">
      <c r="A67" s="196" t="s">
        <v>4412</v>
      </c>
      <c r="B67" s="196" t="s">
        <v>4373</v>
      </c>
      <c r="C67" s="196" t="s">
        <v>4413</v>
      </c>
      <c r="D67" s="196" t="s">
        <v>4370</v>
      </c>
      <c r="E67" s="196" t="s">
        <v>599</v>
      </c>
      <c r="F67" s="196" t="s">
        <v>4368</v>
      </c>
      <c r="G67" s="197" t="s">
        <v>4369</v>
      </c>
      <c r="H67" s="197" t="s">
        <v>4369</v>
      </c>
    </row>
    <row r="68" spans="1:8">
      <c r="A68" s="196" t="s">
        <v>4414</v>
      </c>
      <c r="B68" s="196" t="s">
        <v>4373</v>
      </c>
      <c r="C68" s="196" t="s">
        <v>4415</v>
      </c>
      <c r="D68" s="196" t="s">
        <v>4371</v>
      </c>
      <c r="E68" s="196" t="s">
        <v>599</v>
      </c>
      <c r="F68" s="196" t="s">
        <v>4375</v>
      </c>
      <c r="G68" s="198">
        <v>45674</v>
      </c>
      <c r="H68" s="196" t="b">
        <v>0</v>
      </c>
    </row>
    <row r="69" spans="1:8">
      <c r="A69" s="196" t="s">
        <v>4414</v>
      </c>
      <c r="B69" s="196" t="s">
        <v>4373</v>
      </c>
      <c r="C69" s="196" t="s">
        <v>4415</v>
      </c>
      <c r="D69" s="196" t="s">
        <v>4367</v>
      </c>
      <c r="E69" s="196" t="s">
        <v>599</v>
      </c>
      <c r="F69" s="196" t="s">
        <v>4375</v>
      </c>
      <c r="G69" s="198">
        <v>45674</v>
      </c>
      <c r="H69" s="197" t="s">
        <v>4369</v>
      </c>
    </row>
    <row r="70" spans="1:8">
      <c r="A70" s="196" t="s">
        <v>4414</v>
      </c>
      <c r="B70" s="196" t="s">
        <v>4373</v>
      </c>
      <c r="C70" s="196" t="s">
        <v>4415</v>
      </c>
      <c r="D70" s="196" t="s">
        <v>4370</v>
      </c>
      <c r="E70" s="196" t="s">
        <v>599</v>
      </c>
      <c r="F70" s="196" t="s">
        <v>4375</v>
      </c>
      <c r="G70" s="198">
        <v>45674</v>
      </c>
      <c r="H70" s="197" t="s">
        <v>4369</v>
      </c>
    </row>
    <row r="71" spans="1:8">
      <c r="A71" s="196" t="s">
        <v>4416</v>
      </c>
      <c r="B71" s="196" t="s">
        <v>4373</v>
      </c>
      <c r="C71" s="196" t="s">
        <v>4417</v>
      </c>
      <c r="D71" s="196" t="s">
        <v>4367</v>
      </c>
      <c r="E71" s="196" t="s">
        <v>599</v>
      </c>
      <c r="F71" s="196" t="s">
        <v>4368</v>
      </c>
      <c r="G71" s="197" t="s">
        <v>4369</v>
      </c>
      <c r="H71" s="197" t="s">
        <v>4369</v>
      </c>
    </row>
    <row r="72" spans="1:8">
      <c r="A72" s="196" t="s">
        <v>4416</v>
      </c>
      <c r="B72" s="196" t="s">
        <v>4373</v>
      </c>
      <c r="C72" s="196" t="s">
        <v>4417</v>
      </c>
      <c r="D72" s="196" t="s">
        <v>4370</v>
      </c>
      <c r="E72" s="196" t="s">
        <v>599</v>
      </c>
      <c r="F72" s="196" t="s">
        <v>4353</v>
      </c>
      <c r="G72" s="198">
        <v>44953</v>
      </c>
      <c r="H72" s="197" t="s">
        <v>4369</v>
      </c>
    </row>
    <row r="73" spans="1:8">
      <c r="A73" s="196" t="s">
        <v>4416</v>
      </c>
      <c r="B73" s="196" t="s">
        <v>4373</v>
      </c>
      <c r="C73" s="196" t="s">
        <v>4417</v>
      </c>
      <c r="D73" s="196" t="s">
        <v>4371</v>
      </c>
      <c r="E73" s="196" t="s">
        <v>599</v>
      </c>
      <c r="F73" s="196" t="s">
        <v>4403</v>
      </c>
      <c r="G73" s="197" t="s">
        <v>4369</v>
      </c>
      <c r="H73" s="196" t="b">
        <v>0</v>
      </c>
    </row>
    <row r="74" spans="1:8">
      <c r="A74" s="196" t="s">
        <v>4418</v>
      </c>
      <c r="B74" s="196" t="s">
        <v>4373</v>
      </c>
      <c r="C74" s="196" t="s">
        <v>4419</v>
      </c>
      <c r="D74" s="196" t="s">
        <v>4370</v>
      </c>
      <c r="E74" s="196" t="s">
        <v>599</v>
      </c>
      <c r="F74" s="196" t="s">
        <v>4353</v>
      </c>
      <c r="G74" s="198">
        <v>44953</v>
      </c>
      <c r="H74" s="197" t="s">
        <v>4369</v>
      </c>
    </row>
    <row r="75" spans="1:8">
      <c r="A75" s="196" t="s">
        <v>4418</v>
      </c>
      <c r="B75" s="196" t="s">
        <v>4373</v>
      </c>
      <c r="C75" s="196" t="s">
        <v>4419</v>
      </c>
      <c r="D75" s="196" t="s">
        <v>4371</v>
      </c>
      <c r="E75" s="196" t="s">
        <v>599</v>
      </c>
      <c r="F75" s="196" t="s">
        <v>4353</v>
      </c>
      <c r="G75" s="198">
        <v>44953</v>
      </c>
      <c r="H75" s="196" t="b">
        <v>0</v>
      </c>
    </row>
    <row r="76" spans="1:8">
      <c r="A76" s="196" t="s">
        <v>4418</v>
      </c>
      <c r="B76" s="196" t="s">
        <v>4373</v>
      </c>
      <c r="C76" s="196" t="s">
        <v>4419</v>
      </c>
      <c r="D76" s="196" t="s">
        <v>4367</v>
      </c>
      <c r="E76" s="196" t="s">
        <v>599</v>
      </c>
      <c r="F76" s="196" t="s">
        <v>4368</v>
      </c>
      <c r="G76" s="197" t="s">
        <v>4369</v>
      </c>
      <c r="H76" s="197" t="s">
        <v>4369</v>
      </c>
    </row>
    <row r="77" spans="1:8">
      <c r="A77" s="196" t="s">
        <v>4420</v>
      </c>
      <c r="B77" s="196" t="s">
        <v>4366</v>
      </c>
      <c r="C77" s="196" t="s">
        <v>614</v>
      </c>
      <c r="D77" s="196" t="s">
        <v>4371</v>
      </c>
      <c r="E77" s="196" t="s">
        <v>611</v>
      </c>
      <c r="F77" s="196" t="s">
        <v>4403</v>
      </c>
      <c r="G77" s="197" t="s">
        <v>4369</v>
      </c>
      <c r="H77" s="196" t="b">
        <v>0</v>
      </c>
    </row>
    <row r="78" spans="1:8">
      <c r="A78" s="196" t="s">
        <v>4420</v>
      </c>
      <c r="B78" s="196" t="s">
        <v>4366</v>
      </c>
      <c r="C78" s="196" t="s">
        <v>614</v>
      </c>
      <c r="D78" s="196" t="s">
        <v>4367</v>
      </c>
      <c r="E78" s="196" t="s">
        <v>611</v>
      </c>
      <c r="F78" s="196" t="s">
        <v>4368</v>
      </c>
      <c r="G78" s="197" t="s">
        <v>4369</v>
      </c>
      <c r="H78" s="197" t="s">
        <v>4369</v>
      </c>
    </row>
    <row r="79" spans="1:8">
      <c r="A79" s="196" t="s">
        <v>4420</v>
      </c>
      <c r="B79" s="196" t="s">
        <v>4366</v>
      </c>
      <c r="C79" s="196" t="s">
        <v>614</v>
      </c>
      <c r="D79" s="196" t="s">
        <v>4370</v>
      </c>
      <c r="E79" s="196" t="s">
        <v>611</v>
      </c>
      <c r="F79" s="196" t="s">
        <v>4403</v>
      </c>
      <c r="G79" s="197" t="s">
        <v>4369</v>
      </c>
      <c r="H79" s="197" t="s">
        <v>4369</v>
      </c>
    </row>
    <row r="80" spans="1:8">
      <c r="A80" s="196" t="s">
        <v>4421</v>
      </c>
      <c r="B80" s="196" t="s">
        <v>4366</v>
      </c>
      <c r="C80" s="196" t="s">
        <v>625</v>
      </c>
      <c r="D80" s="196" t="s">
        <v>4371</v>
      </c>
      <c r="E80" s="196" t="s">
        <v>621</v>
      </c>
      <c r="F80" s="196" t="s">
        <v>4353</v>
      </c>
      <c r="G80" s="198">
        <v>45257</v>
      </c>
      <c r="H80" s="196" t="b">
        <v>0</v>
      </c>
    </row>
    <row r="81" spans="1:8">
      <c r="A81" s="196" t="s">
        <v>4421</v>
      </c>
      <c r="B81" s="196" t="s">
        <v>4366</v>
      </c>
      <c r="C81" s="196" t="s">
        <v>625</v>
      </c>
      <c r="D81" s="196" t="s">
        <v>4367</v>
      </c>
      <c r="E81" s="196" t="s">
        <v>621</v>
      </c>
      <c r="F81" s="196" t="s">
        <v>4368</v>
      </c>
      <c r="G81" s="197" t="s">
        <v>4369</v>
      </c>
      <c r="H81" s="197" t="s">
        <v>4369</v>
      </c>
    </row>
    <row r="82" spans="1:8">
      <c r="A82" s="196" t="s">
        <v>4421</v>
      </c>
      <c r="B82" s="196" t="s">
        <v>4366</v>
      </c>
      <c r="C82" s="196" t="s">
        <v>625</v>
      </c>
      <c r="D82" s="196" t="s">
        <v>4370</v>
      </c>
      <c r="E82" s="196" t="s">
        <v>621</v>
      </c>
      <c r="F82" s="196" t="s">
        <v>4375</v>
      </c>
      <c r="G82" s="198">
        <v>45258</v>
      </c>
      <c r="H82" s="197" t="s">
        <v>4369</v>
      </c>
    </row>
    <row r="83" spans="1:8">
      <c r="A83" s="196" t="s">
        <v>4422</v>
      </c>
      <c r="B83" s="196" t="s">
        <v>4373</v>
      </c>
      <c r="C83" s="196" t="s">
        <v>4423</v>
      </c>
      <c r="D83" s="196" t="s">
        <v>4367</v>
      </c>
      <c r="E83" s="196" t="s">
        <v>621</v>
      </c>
      <c r="F83" s="196" t="s">
        <v>4368</v>
      </c>
      <c r="G83" s="197" t="s">
        <v>4369</v>
      </c>
      <c r="H83" s="197" t="s">
        <v>4369</v>
      </c>
    </row>
    <row r="84" spans="1:8">
      <c r="A84" s="196" t="s">
        <v>4422</v>
      </c>
      <c r="B84" s="196" t="s">
        <v>4373</v>
      </c>
      <c r="C84" s="196" t="s">
        <v>4423</v>
      </c>
      <c r="D84" s="196" t="s">
        <v>4371</v>
      </c>
      <c r="E84" s="196" t="s">
        <v>621</v>
      </c>
      <c r="F84" s="196" t="s">
        <v>4353</v>
      </c>
      <c r="G84" s="198">
        <v>45303</v>
      </c>
      <c r="H84" s="196" t="b">
        <v>0</v>
      </c>
    </row>
    <row r="85" spans="1:8">
      <c r="A85" s="196" t="s">
        <v>4422</v>
      </c>
      <c r="B85" s="196" t="s">
        <v>4373</v>
      </c>
      <c r="C85" s="196" t="s">
        <v>4423</v>
      </c>
      <c r="D85" s="196" t="s">
        <v>4370</v>
      </c>
      <c r="E85" s="196" t="s">
        <v>621</v>
      </c>
      <c r="F85" s="196" t="s">
        <v>4375</v>
      </c>
      <c r="G85" s="198">
        <v>45296</v>
      </c>
      <c r="H85" s="197" t="s">
        <v>4369</v>
      </c>
    </row>
    <row r="86" spans="1:8">
      <c r="A86" s="196" t="s">
        <v>4424</v>
      </c>
      <c r="B86" s="196" t="s">
        <v>4373</v>
      </c>
      <c r="C86" s="196" t="s">
        <v>4425</v>
      </c>
      <c r="D86" s="196" t="s">
        <v>4371</v>
      </c>
      <c r="E86" s="196" t="s">
        <v>621</v>
      </c>
      <c r="F86" s="196" t="s">
        <v>4375</v>
      </c>
      <c r="G86" s="198">
        <v>45426</v>
      </c>
      <c r="H86" s="196" t="b">
        <v>0</v>
      </c>
    </row>
    <row r="87" spans="1:8">
      <c r="A87" s="196" t="s">
        <v>4424</v>
      </c>
      <c r="B87" s="196" t="s">
        <v>4373</v>
      </c>
      <c r="C87" s="196" t="s">
        <v>4425</v>
      </c>
      <c r="D87" s="196" t="s">
        <v>4367</v>
      </c>
      <c r="E87" s="196" t="s">
        <v>621</v>
      </c>
      <c r="F87" s="196" t="s">
        <v>4368</v>
      </c>
      <c r="G87" s="197" t="s">
        <v>4369</v>
      </c>
      <c r="H87" s="197" t="s">
        <v>4369</v>
      </c>
    </row>
    <row r="88" spans="1:8">
      <c r="A88" s="196" t="s">
        <v>4424</v>
      </c>
      <c r="B88" s="196" t="s">
        <v>4373</v>
      </c>
      <c r="C88" s="196" t="s">
        <v>4425</v>
      </c>
      <c r="D88" s="196" t="s">
        <v>4370</v>
      </c>
      <c r="E88" s="196" t="s">
        <v>621</v>
      </c>
      <c r="F88" s="196" t="s">
        <v>4375</v>
      </c>
      <c r="G88" s="198">
        <v>45426</v>
      </c>
      <c r="H88" s="197" t="s">
        <v>4369</v>
      </c>
    </row>
    <row r="89" spans="1:8">
      <c r="A89" s="196" t="s">
        <v>4426</v>
      </c>
      <c r="B89" s="196" t="s">
        <v>4373</v>
      </c>
      <c r="C89" s="196" t="s">
        <v>4427</v>
      </c>
      <c r="D89" s="196" t="s">
        <v>4370</v>
      </c>
      <c r="E89" s="196" t="s">
        <v>621</v>
      </c>
      <c r="F89" s="196" t="s">
        <v>4375</v>
      </c>
      <c r="G89" s="198">
        <v>45261</v>
      </c>
      <c r="H89" s="197" t="s">
        <v>4369</v>
      </c>
    </row>
    <row r="90" spans="1:8">
      <c r="A90" s="196" t="s">
        <v>4426</v>
      </c>
      <c r="B90" s="196" t="s">
        <v>4373</v>
      </c>
      <c r="C90" s="196" t="s">
        <v>4427</v>
      </c>
      <c r="D90" s="196" t="s">
        <v>4367</v>
      </c>
      <c r="E90" s="196" t="s">
        <v>621</v>
      </c>
      <c r="F90" s="196" t="s">
        <v>4368</v>
      </c>
      <c r="G90" s="197" t="s">
        <v>4369</v>
      </c>
      <c r="H90" s="197" t="s">
        <v>4369</v>
      </c>
    </row>
    <row r="91" spans="1:8">
      <c r="A91" s="196" t="s">
        <v>4426</v>
      </c>
      <c r="B91" s="196" t="s">
        <v>4373</v>
      </c>
      <c r="C91" s="196" t="s">
        <v>4427</v>
      </c>
      <c r="D91" s="196" t="s">
        <v>4371</v>
      </c>
      <c r="E91" s="196" t="s">
        <v>621</v>
      </c>
      <c r="F91" s="196" t="s">
        <v>4353</v>
      </c>
      <c r="G91" s="198">
        <v>45261</v>
      </c>
      <c r="H91" s="196" t="b">
        <v>0</v>
      </c>
    </row>
    <row r="92" spans="1:8">
      <c r="A92" s="196" t="s">
        <v>4428</v>
      </c>
      <c r="B92" s="196" t="s">
        <v>4373</v>
      </c>
      <c r="C92" s="196" t="s">
        <v>4429</v>
      </c>
      <c r="D92" s="196" t="s">
        <v>4371</v>
      </c>
      <c r="E92" s="196" t="s">
        <v>621</v>
      </c>
      <c r="F92" s="196" t="s">
        <v>4353</v>
      </c>
      <c r="G92" s="198">
        <v>45294</v>
      </c>
      <c r="H92" s="196" t="b">
        <v>0</v>
      </c>
    </row>
    <row r="93" spans="1:8">
      <c r="A93" s="196" t="s">
        <v>4428</v>
      </c>
      <c r="B93" s="196" t="s">
        <v>4373</v>
      </c>
      <c r="C93" s="196" t="s">
        <v>4429</v>
      </c>
      <c r="D93" s="196" t="s">
        <v>4367</v>
      </c>
      <c r="E93" s="196" t="s">
        <v>621</v>
      </c>
      <c r="F93" s="196" t="s">
        <v>4368</v>
      </c>
      <c r="G93" s="197" t="s">
        <v>4369</v>
      </c>
      <c r="H93" s="197" t="s">
        <v>4369</v>
      </c>
    </row>
    <row r="94" spans="1:8">
      <c r="A94" s="196" t="s">
        <v>4428</v>
      </c>
      <c r="B94" s="196" t="s">
        <v>4373</v>
      </c>
      <c r="C94" s="196" t="s">
        <v>4429</v>
      </c>
      <c r="D94" s="196" t="s">
        <v>4370</v>
      </c>
      <c r="E94" s="196" t="s">
        <v>621</v>
      </c>
      <c r="F94" s="196" t="s">
        <v>4375</v>
      </c>
      <c r="G94" s="198">
        <v>45294</v>
      </c>
      <c r="H94" s="197" t="s">
        <v>4369</v>
      </c>
    </row>
    <row r="95" spans="1:8">
      <c r="A95" s="196" t="s">
        <v>4430</v>
      </c>
      <c r="B95" s="196" t="s">
        <v>4373</v>
      </c>
      <c r="C95" s="196" t="s">
        <v>4431</v>
      </c>
      <c r="D95" s="196" t="s">
        <v>4370</v>
      </c>
      <c r="E95" s="196" t="s">
        <v>621</v>
      </c>
      <c r="F95" s="196" t="s">
        <v>4375</v>
      </c>
      <c r="G95" s="198">
        <v>45258</v>
      </c>
      <c r="H95" s="197" t="s">
        <v>4369</v>
      </c>
    </row>
    <row r="96" spans="1:8">
      <c r="A96" s="196" t="s">
        <v>4430</v>
      </c>
      <c r="B96" s="196" t="s">
        <v>4373</v>
      </c>
      <c r="C96" s="196" t="s">
        <v>4431</v>
      </c>
      <c r="D96" s="196" t="s">
        <v>4367</v>
      </c>
      <c r="E96" s="196" t="s">
        <v>621</v>
      </c>
      <c r="F96" s="196" t="s">
        <v>4368</v>
      </c>
      <c r="G96" s="197" t="s">
        <v>4369</v>
      </c>
      <c r="H96" s="197" t="s">
        <v>4369</v>
      </c>
    </row>
    <row r="97" spans="1:8">
      <c r="A97" s="196" t="s">
        <v>4430</v>
      </c>
      <c r="B97" s="196" t="s">
        <v>4373</v>
      </c>
      <c r="C97" s="196" t="s">
        <v>4431</v>
      </c>
      <c r="D97" s="196" t="s">
        <v>4371</v>
      </c>
      <c r="E97" s="196" t="s">
        <v>621</v>
      </c>
      <c r="F97" s="196" t="s">
        <v>4353</v>
      </c>
      <c r="G97" s="198">
        <v>45266</v>
      </c>
      <c r="H97" s="196" t="b">
        <v>0</v>
      </c>
    </row>
    <row r="98" spans="1:8">
      <c r="A98" s="196" t="s">
        <v>4432</v>
      </c>
      <c r="B98" s="196" t="s">
        <v>4373</v>
      </c>
      <c r="C98" s="196" t="s">
        <v>4433</v>
      </c>
      <c r="D98" s="196" t="s">
        <v>4370</v>
      </c>
      <c r="E98" s="196" t="s">
        <v>621</v>
      </c>
      <c r="F98" s="196" t="s">
        <v>4375</v>
      </c>
      <c r="G98" s="198">
        <v>45288</v>
      </c>
      <c r="H98" s="197" t="s">
        <v>4369</v>
      </c>
    </row>
    <row r="99" spans="1:8">
      <c r="A99" s="196" t="s">
        <v>4432</v>
      </c>
      <c r="B99" s="196" t="s">
        <v>4373</v>
      </c>
      <c r="C99" s="196" t="s">
        <v>4433</v>
      </c>
      <c r="D99" s="196" t="s">
        <v>4367</v>
      </c>
      <c r="E99" s="196" t="s">
        <v>621</v>
      </c>
      <c r="F99" s="196" t="s">
        <v>4368</v>
      </c>
      <c r="G99" s="197" t="s">
        <v>4369</v>
      </c>
      <c r="H99" s="197" t="s">
        <v>4369</v>
      </c>
    </row>
    <row r="100" spans="1:8">
      <c r="A100" s="196" t="s">
        <v>4432</v>
      </c>
      <c r="B100" s="196" t="s">
        <v>4373</v>
      </c>
      <c r="C100" s="196" t="s">
        <v>4433</v>
      </c>
      <c r="D100" s="196" t="s">
        <v>4371</v>
      </c>
      <c r="E100" s="196" t="s">
        <v>621</v>
      </c>
      <c r="F100" s="196" t="s">
        <v>4375</v>
      </c>
      <c r="G100" s="198">
        <v>45665</v>
      </c>
      <c r="H100" s="196" t="b">
        <v>0</v>
      </c>
    </row>
    <row r="101" spans="1:8">
      <c r="A101" s="196" t="s">
        <v>4434</v>
      </c>
      <c r="B101" s="196" t="s">
        <v>4373</v>
      </c>
      <c r="C101" s="196" t="s">
        <v>4435</v>
      </c>
      <c r="D101" s="196" t="s">
        <v>4370</v>
      </c>
      <c r="E101" s="196" t="s">
        <v>621</v>
      </c>
      <c r="F101" s="196" t="s">
        <v>4375</v>
      </c>
      <c r="G101" s="198">
        <v>45435</v>
      </c>
      <c r="H101" s="197" t="s">
        <v>4369</v>
      </c>
    </row>
    <row r="102" spans="1:8">
      <c r="A102" s="196" t="s">
        <v>4434</v>
      </c>
      <c r="B102" s="196" t="s">
        <v>4373</v>
      </c>
      <c r="C102" s="196" t="s">
        <v>4435</v>
      </c>
      <c r="D102" s="196" t="s">
        <v>4367</v>
      </c>
      <c r="E102" s="196" t="s">
        <v>621</v>
      </c>
      <c r="F102" s="196" t="s">
        <v>4368</v>
      </c>
      <c r="G102" s="197" t="s">
        <v>4369</v>
      </c>
      <c r="H102" s="197" t="s">
        <v>4369</v>
      </c>
    </row>
    <row r="103" spans="1:8">
      <c r="A103" s="196" t="s">
        <v>4434</v>
      </c>
      <c r="B103" s="196" t="s">
        <v>4373</v>
      </c>
      <c r="C103" s="196" t="s">
        <v>4435</v>
      </c>
      <c r="D103" s="196" t="s">
        <v>4371</v>
      </c>
      <c r="E103" s="196" t="s">
        <v>621</v>
      </c>
      <c r="F103" s="196" t="s">
        <v>4375</v>
      </c>
      <c r="G103" s="198">
        <v>45435</v>
      </c>
      <c r="H103" s="196" t="b">
        <v>0</v>
      </c>
    </row>
    <row r="104" spans="1:8">
      <c r="A104" s="196" t="s">
        <v>4436</v>
      </c>
      <c r="B104" s="196" t="s">
        <v>4373</v>
      </c>
      <c r="C104" s="196" t="s">
        <v>4437</v>
      </c>
      <c r="D104" s="196" t="s">
        <v>4367</v>
      </c>
      <c r="E104" s="196" t="s">
        <v>621</v>
      </c>
      <c r="F104" s="196" t="s">
        <v>4368</v>
      </c>
      <c r="G104" s="197" t="s">
        <v>4369</v>
      </c>
      <c r="H104" s="197" t="s">
        <v>4369</v>
      </c>
    </row>
    <row r="105" spans="1:8">
      <c r="A105" s="196" t="s">
        <v>4436</v>
      </c>
      <c r="B105" s="196" t="s">
        <v>4373</v>
      </c>
      <c r="C105" s="196" t="s">
        <v>4437</v>
      </c>
      <c r="D105" s="196" t="s">
        <v>4371</v>
      </c>
      <c r="E105" s="196" t="s">
        <v>621</v>
      </c>
      <c r="F105" s="196" t="s">
        <v>4353</v>
      </c>
      <c r="G105" s="198">
        <v>45294</v>
      </c>
      <c r="H105" s="196" t="b">
        <v>0</v>
      </c>
    </row>
    <row r="106" spans="1:8">
      <c r="A106" s="196" t="s">
        <v>4436</v>
      </c>
      <c r="B106" s="196" t="s">
        <v>4373</v>
      </c>
      <c r="C106" s="196" t="s">
        <v>4437</v>
      </c>
      <c r="D106" s="196" t="s">
        <v>4370</v>
      </c>
      <c r="E106" s="196" t="s">
        <v>621</v>
      </c>
      <c r="F106" s="196" t="s">
        <v>4375</v>
      </c>
      <c r="G106" s="198">
        <v>45298</v>
      </c>
      <c r="H106" s="197" t="s">
        <v>4369</v>
      </c>
    </row>
    <row r="107" spans="1:8">
      <c r="A107" s="196" t="s">
        <v>4438</v>
      </c>
      <c r="B107" s="196" t="s">
        <v>4373</v>
      </c>
      <c r="C107" s="196" t="s">
        <v>4439</v>
      </c>
      <c r="D107" s="196" t="s">
        <v>4371</v>
      </c>
      <c r="E107" s="196" t="s">
        <v>2714</v>
      </c>
      <c r="F107" s="196" t="s">
        <v>4440</v>
      </c>
      <c r="G107" s="198">
        <v>45344</v>
      </c>
      <c r="H107" s="196" t="b">
        <v>0</v>
      </c>
    </row>
    <row r="108" spans="1:8">
      <c r="A108" s="196" t="s">
        <v>4438</v>
      </c>
      <c r="B108" s="196" t="s">
        <v>4373</v>
      </c>
      <c r="C108" s="196" t="s">
        <v>4439</v>
      </c>
      <c r="D108" s="196" t="s">
        <v>4367</v>
      </c>
      <c r="E108" s="196" t="s">
        <v>2714</v>
      </c>
      <c r="F108" s="196" t="s">
        <v>4368</v>
      </c>
      <c r="G108" s="197" t="s">
        <v>4369</v>
      </c>
      <c r="H108" s="197" t="s">
        <v>4369</v>
      </c>
    </row>
    <row r="109" spans="1:8">
      <c r="A109" s="196" t="s">
        <v>4438</v>
      </c>
      <c r="B109" s="196" t="s">
        <v>4373</v>
      </c>
      <c r="C109" s="196" t="s">
        <v>4439</v>
      </c>
      <c r="D109" s="196" t="s">
        <v>4370</v>
      </c>
      <c r="E109" s="196" t="s">
        <v>2714</v>
      </c>
      <c r="F109" s="196" t="s">
        <v>4403</v>
      </c>
      <c r="G109" s="197" t="s">
        <v>4369</v>
      </c>
      <c r="H109" s="197" t="s">
        <v>4369</v>
      </c>
    </row>
    <row r="110" spans="1:8">
      <c r="A110" s="196" t="s">
        <v>4441</v>
      </c>
      <c r="B110" s="196" t="s">
        <v>4373</v>
      </c>
      <c r="C110" s="196" t="s">
        <v>4442</v>
      </c>
      <c r="D110" s="196" t="s">
        <v>4367</v>
      </c>
      <c r="E110" s="196" t="s">
        <v>2714</v>
      </c>
      <c r="F110" s="196" t="s">
        <v>4368</v>
      </c>
      <c r="G110" s="197" t="s">
        <v>4369</v>
      </c>
      <c r="H110" s="197" t="s">
        <v>4369</v>
      </c>
    </row>
    <row r="111" spans="1:8">
      <c r="A111" s="196" t="s">
        <v>4441</v>
      </c>
      <c r="B111" s="196" t="s">
        <v>4373</v>
      </c>
      <c r="C111" s="196" t="s">
        <v>4442</v>
      </c>
      <c r="D111" s="196" t="s">
        <v>4371</v>
      </c>
      <c r="E111" s="196" t="s">
        <v>2714</v>
      </c>
      <c r="F111" s="196" t="s">
        <v>4440</v>
      </c>
      <c r="G111" s="198">
        <v>45344</v>
      </c>
      <c r="H111" s="196" t="b">
        <v>0</v>
      </c>
    </row>
    <row r="112" spans="1:8">
      <c r="A112" s="196" t="s">
        <v>4441</v>
      </c>
      <c r="B112" s="196" t="s">
        <v>4373</v>
      </c>
      <c r="C112" s="196" t="s">
        <v>4442</v>
      </c>
      <c r="D112" s="196" t="s">
        <v>4370</v>
      </c>
      <c r="E112" s="196" t="s">
        <v>2714</v>
      </c>
      <c r="F112" s="196" t="s">
        <v>4403</v>
      </c>
      <c r="G112" s="197" t="s">
        <v>4369</v>
      </c>
      <c r="H112" s="197" t="s">
        <v>4369</v>
      </c>
    </row>
    <row r="113" spans="1:8">
      <c r="A113" s="196" t="s">
        <v>4443</v>
      </c>
      <c r="B113" s="196" t="s">
        <v>4373</v>
      </c>
      <c r="C113" s="196" t="s">
        <v>4444</v>
      </c>
      <c r="D113" s="196" t="s">
        <v>4371</v>
      </c>
      <c r="E113" s="196" t="s">
        <v>2714</v>
      </c>
      <c r="F113" s="196" t="s">
        <v>4440</v>
      </c>
      <c r="G113" s="198">
        <v>45350</v>
      </c>
      <c r="H113" s="196" t="b">
        <v>0</v>
      </c>
    </row>
    <row r="114" spans="1:8">
      <c r="A114" s="196" t="s">
        <v>4443</v>
      </c>
      <c r="B114" s="196" t="s">
        <v>4373</v>
      </c>
      <c r="C114" s="196" t="s">
        <v>4444</v>
      </c>
      <c r="D114" s="196" t="s">
        <v>4370</v>
      </c>
      <c r="E114" s="196" t="s">
        <v>2714</v>
      </c>
      <c r="F114" s="196" t="s">
        <v>4368</v>
      </c>
      <c r="G114" s="197" t="s">
        <v>4369</v>
      </c>
      <c r="H114" s="197" t="s">
        <v>4369</v>
      </c>
    </row>
    <row r="115" spans="1:8">
      <c r="A115" s="196" t="s">
        <v>4443</v>
      </c>
      <c r="B115" s="196" t="s">
        <v>4373</v>
      </c>
      <c r="C115" s="196" t="s">
        <v>4444</v>
      </c>
      <c r="D115" s="196" t="s">
        <v>4367</v>
      </c>
      <c r="E115" s="196" t="s">
        <v>2714</v>
      </c>
      <c r="F115" s="196" t="s">
        <v>4368</v>
      </c>
      <c r="G115" s="197" t="s">
        <v>4369</v>
      </c>
      <c r="H115" s="197" t="s">
        <v>4369</v>
      </c>
    </row>
    <row r="116" spans="1:8">
      <c r="A116" s="196" t="s">
        <v>4445</v>
      </c>
      <c r="B116" s="196" t="s">
        <v>4373</v>
      </c>
      <c r="C116" s="196" t="s">
        <v>4446</v>
      </c>
      <c r="D116" s="196" t="s">
        <v>4371</v>
      </c>
      <c r="E116" s="196" t="s">
        <v>2714</v>
      </c>
      <c r="F116" s="196" t="s">
        <v>4440</v>
      </c>
      <c r="G116" s="198">
        <v>45344</v>
      </c>
      <c r="H116" s="196" t="b">
        <v>0</v>
      </c>
    </row>
    <row r="117" spans="1:8">
      <c r="A117" s="196" t="s">
        <v>4445</v>
      </c>
      <c r="B117" s="196" t="s">
        <v>4373</v>
      </c>
      <c r="C117" s="196" t="s">
        <v>4446</v>
      </c>
      <c r="D117" s="196" t="s">
        <v>4367</v>
      </c>
      <c r="E117" s="196" t="s">
        <v>2714</v>
      </c>
      <c r="F117" s="196" t="s">
        <v>4375</v>
      </c>
      <c r="G117" s="198">
        <v>45662</v>
      </c>
      <c r="H117" s="197" t="s">
        <v>4369</v>
      </c>
    </row>
    <row r="118" spans="1:8">
      <c r="A118" s="196" t="s">
        <v>4445</v>
      </c>
      <c r="B118" s="196" t="s">
        <v>4373</v>
      </c>
      <c r="C118" s="196" t="s">
        <v>4446</v>
      </c>
      <c r="D118" s="196" t="s">
        <v>4370</v>
      </c>
      <c r="E118" s="196" t="s">
        <v>2714</v>
      </c>
      <c r="F118" s="196" t="s">
        <v>4375</v>
      </c>
      <c r="G118" s="198">
        <v>45675</v>
      </c>
      <c r="H118" s="197" t="s">
        <v>4369</v>
      </c>
    </row>
    <row r="119" spans="1:8">
      <c r="A119" s="196" t="s">
        <v>4447</v>
      </c>
      <c r="B119" s="196" t="s">
        <v>4373</v>
      </c>
      <c r="C119" s="196" t="s">
        <v>4448</v>
      </c>
      <c r="D119" s="196" t="s">
        <v>4371</v>
      </c>
      <c r="E119" s="196" t="s">
        <v>2714</v>
      </c>
      <c r="F119" s="196" t="s">
        <v>4440</v>
      </c>
      <c r="G119" s="198">
        <v>45344</v>
      </c>
      <c r="H119" s="196" t="b">
        <v>0</v>
      </c>
    </row>
    <row r="120" spans="1:8">
      <c r="A120" s="196" t="s">
        <v>4447</v>
      </c>
      <c r="B120" s="196" t="s">
        <v>4373</v>
      </c>
      <c r="C120" s="196" t="s">
        <v>4448</v>
      </c>
      <c r="D120" s="196" t="s">
        <v>4367</v>
      </c>
      <c r="E120" s="196" t="s">
        <v>2714</v>
      </c>
      <c r="F120" s="196" t="s">
        <v>4368</v>
      </c>
      <c r="G120" s="197" t="s">
        <v>4369</v>
      </c>
      <c r="H120" s="197" t="s">
        <v>4369</v>
      </c>
    </row>
    <row r="121" spans="1:8">
      <c r="A121" s="196" t="s">
        <v>4447</v>
      </c>
      <c r="B121" s="196" t="s">
        <v>4373</v>
      </c>
      <c r="C121" s="196" t="s">
        <v>4448</v>
      </c>
      <c r="D121" s="196" t="s">
        <v>4370</v>
      </c>
      <c r="E121" s="196" t="s">
        <v>2714</v>
      </c>
      <c r="F121" s="196" t="s">
        <v>4368</v>
      </c>
      <c r="G121" s="197" t="s">
        <v>4369</v>
      </c>
      <c r="H121" s="197" t="s">
        <v>4369</v>
      </c>
    </row>
    <row r="122" spans="1:8">
      <c r="A122" s="196" t="s">
        <v>4449</v>
      </c>
      <c r="B122" s="196" t="s">
        <v>4366</v>
      </c>
      <c r="C122" s="196" t="s">
        <v>636</v>
      </c>
      <c r="D122" s="196" t="s">
        <v>4367</v>
      </c>
      <c r="E122" s="196" t="s">
        <v>2714</v>
      </c>
      <c r="F122" s="196" t="s">
        <v>4368</v>
      </c>
      <c r="G122" s="197" t="s">
        <v>4369</v>
      </c>
      <c r="H122" s="197" t="s">
        <v>4369</v>
      </c>
    </row>
    <row r="123" spans="1:8">
      <c r="A123" s="196" t="s">
        <v>4449</v>
      </c>
      <c r="B123" s="196" t="s">
        <v>4366</v>
      </c>
      <c r="C123" s="196" t="s">
        <v>636</v>
      </c>
      <c r="D123" s="196" t="s">
        <v>4370</v>
      </c>
      <c r="E123" s="196" t="s">
        <v>2714</v>
      </c>
      <c r="F123" s="196" t="s">
        <v>4368</v>
      </c>
      <c r="G123" s="197" t="s">
        <v>4369</v>
      </c>
      <c r="H123" s="197" t="s">
        <v>4369</v>
      </c>
    </row>
    <row r="124" spans="1:8">
      <c r="A124" s="196" t="s">
        <v>4449</v>
      </c>
      <c r="B124" s="196" t="s">
        <v>4366</v>
      </c>
      <c r="C124" s="196" t="s">
        <v>636</v>
      </c>
      <c r="D124" s="196" t="s">
        <v>4371</v>
      </c>
      <c r="E124" s="196" t="s">
        <v>2714</v>
      </c>
      <c r="F124" s="196" t="s">
        <v>4368</v>
      </c>
      <c r="G124" s="197" t="s">
        <v>4369</v>
      </c>
      <c r="H124" s="196" t="b">
        <v>0</v>
      </c>
    </row>
    <row r="125" spans="1:8">
      <c r="A125" s="196" t="s">
        <v>4450</v>
      </c>
      <c r="B125" s="196" t="s">
        <v>4373</v>
      </c>
      <c r="C125" s="196" t="s">
        <v>4451</v>
      </c>
      <c r="D125" s="196" t="s">
        <v>4371</v>
      </c>
      <c r="E125" s="196" t="s">
        <v>2714</v>
      </c>
      <c r="F125" s="196" t="s">
        <v>4375</v>
      </c>
      <c r="G125" s="198">
        <v>45694</v>
      </c>
      <c r="H125" s="196" t="b">
        <v>0</v>
      </c>
    </row>
    <row r="126" spans="1:8">
      <c r="A126" s="196" t="s">
        <v>4450</v>
      </c>
      <c r="B126" s="196" t="s">
        <v>4373</v>
      </c>
      <c r="C126" s="196" t="s">
        <v>4451</v>
      </c>
      <c r="D126" s="196" t="s">
        <v>4367</v>
      </c>
      <c r="E126" s="196" t="s">
        <v>2714</v>
      </c>
      <c r="F126" s="196" t="s">
        <v>4375</v>
      </c>
      <c r="G126" s="198">
        <v>45660</v>
      </c>
      <c r="H126" s="197" t="s">
        <v>4369</v>
      </c>
    </row>
    <row r="127" spans="1:8">
      <c r="A127" s="196" t="s">
        <v>4450</v>
      </c>
      <c r="B127" s="196" t="s">
        <v>4373</v>
      </c>
      <c r="C127" s="196" t="s">
        <v>4451</v>
      </c>
      <c r="D127" s="196" t="s">
        <v>4370</v>
      </c>
      <c r="E127" s="196" t="s">
        <v>2714</v>
      </c>
      <c r="F127" s="196" t="s">
        <v>4375</v>
      </c>
      <c r="G127" s="198">
        <v>45666</v>
      </c>
      <c r="H127" s="197" t="s">
        <v>4369</v>
      </c>
    </row>
    <row r="128" spans="1:8">
      <c r="A128" s="196" t="s">
        <v>4452</v>
      </c>
      <c r="B128" s="196" t="s">
        <v>4373</v>
      </c>
      <c r="C128" s="196" t="s">
        <v>4453</v>
      </c>
      <c r="D128" s="196" t="s">
        <v>4371</v>
      </c>
      <c r="E128" s="196" t="s">
        <v>2714</v>
      </c>
      <c r="F128" s="196" t="s">
        <v>4440</v>
      </c>
      <c r="G128" s="198">
        <v>45344</v>
      </c>
      <c r="H128" s="196" t="b">
        <v>0</v>
      </c>
    </row>
    <row r="129" spans="1:8">
      <c r="A129" s="196" t="s">
        <v>4452</v>
      </c>
      <c r="B129" s="196" t="s">
        <v>4373</v>
      </c>
      <c r="C129" s="196" t="s">
        <v>4453</v>
      </c>
      <c r="D129" s="196" t="s">
        <v>4367</v>
      </c>
      <c r="E129" s="196" t="s">
        <v>2714</v>
      </c>
      <c r="F129" s="196" t="s">
        <v>4368</v>
      </c>
      <c r="G129" s="197" t="s">
        <v>4369</v>
      </c>
      <c r="H129" s="197" t="s">
        <v>4369</v>
      </c>
    </row>
    <row r="130" spans="1:8">
      <c r="A130" s="196" t="s">
        <v>4452</v>
      </c>
      <c r="B130" s="196" t="s">
        <v>4373</v>
      </c>
      <c r="C130" s="196" t="s">
        <v>4453</v>
      </c>
      <c r="D130" s="196" t="s">
        <v>4370</v>
      </c>
      <c r="E130" s="196" t="s">
        <v>2714</v>
      </c>
      <c r="F130" s="196" t="s">
        <v>4368</v>
      </c>
      <c r="G130" s="197" t="s">
        <v>4369</v>
      </c>
      <c r="H130" s="197" t="s">
        <v>4369</v>
      </c>
    </row>
    <row r="131" spans="1:8">
      <c r="A131" s="196" t="s">
        <v>4454</v>
      </c>
      <c r="B131" s="196" t="s">
        <v>4373</v>
      </c>
      <c r="C131" s="196" t="s">
        <v>4455</v>
      </c>
      <c r="D131" s="196" t="s">
        <v>4371</v>
      </c>
      <c r="E131" s="196" t="s">
        <v>2714</v>
      </c>
      <c r="F131" s="196" t="s">
        <v>4440</v>
      </c>
      <c r="G131" s="198">
        <v>45344</v>
      </c>
      <c r="H131" s="196" t="b">
        <v>0</v>
      </c>
    </row>
    <row r="132" spans="1:8">
      <c r="A132" s="196" t="s">
        <v>4454</v>
      </c>
      <c r="B132" s="196" t="s">
        <v>4373</v>
      </c>
      <c r="C132" s="196" t="s">
        <v>4455</v>
      </c>
      <c r="D132" s="196" t="s">
        <v>4367</v>
      </c>
      <c r="E132" s="196" t="s">
        <v>2714</v>
      </c>
      <c r="F132" s="196" t="s">
        <v>4368</v>
      </c>
      <c r="G132" s="197" t="s">
        <v>4369</v>
      </c>
      <c r="H132" s="197" t="s">
        <v>4369</v>
      </c>
    </row>
    <row r="133" spans="1:8">
      <c r="A133" s="196" t="s">
        <v>4454</v>
      </c>
      <c r="B133" s="196" t="s">
        <v>4373</v>
      </c>
      <c r="C133" s="196" t="s">
        <v>4455</v>
      </c>
      <c r="D133" s="196" t="s">
        <v>4370</v>
      </c>
      <c r="E133" s="196" t="s">
        <v>2714</v>
      </c>
      <c r="F133" s="196" t="s">
        <v>4368</v>
      </c>
      <c r="G133" s="197" t="s">
        <v>4369</v>
      </c>
      <c r="H133" s="197" t="s">
        <v>4369</v>
      </c>
    </row>
    <row r="134" spans="1:8">
      <c r="A134" s="196" t="s">
        <v>4456</v>
      </c>
      <c r="B134" s="196" t="s">
        <v>4366</v>
      </c>
      <c r="C134" s="196" t="s">
        <v>4457</v>
      </c>
      <c r="D134" s="196" t="s">
        <v>4367</v>
      </c>
      <c r="E134" s="196" t="s">
        <v>2714</v>
      </c>
      <c r="F134" s="196" t="s">
        <v>4368</v>
      </c>
      <c r="G134" s="197" t="s">
        <v>4369</v>
      </c>
      <c r="H134" s="197" t="s">
        <v>4369</v>
      </c>
    </row>
    <row r="135" spans="1:8">
      <c r="A135" s="196" t="s">
        <v>4456</v>
      </c>
      <c r="B135" s="196" t="s">
        <v>4366</v>
      </c>
      <c r="C135" s="196" t="s">
        <v>4457</v>
      </c>
      <c r="D135" s="196" t="s">
        <v>4370</v>
      </c>
      <c r="E135" s="196" t="s">
        <v>2714</v>
      </c>
      <c r="F135" s="196" t="s">
        <v>4403</v>
      </c>
      <c r="G135" s="197" t="s">
        <v>4369</v>
      </c>
      <c r="H135" s="197" t="s">
        <v>4369</v>
      </c>
    </row>
    <row r="136" spans="1:8">
      <c r="A136" s="196" t="s">
        <v>4456</v>
      </c>
      <c r="B136" s="196" t="s">
        <v>4366</v>
      </c>
      <c r="C136" s="196" t="s">
        <v>4457</v>
      </c>
      <c r="D136" s="196" t="s">
        <v>4371</v>
      </c>
      <c r="E136" s="196" t="s">
        <v>2714</v>
      </c>
      <c r="F136" s="196" t="s">
        <v>4440</v>
      </c>
      <c r="G136" s="198">
        <v>45344</v>
      </c>
      <c r="H136" s="196" t="b">
        <v>0</v>
      </c>
    </row>
    <row r="137" spans="1:8">
      <c r="A137" s="196" t="s">
        <v>4458</v>
      </c>
      <c r="B137" s="196" t="s">
        <v>4373</v>
      </c>
      <c r="C137" s="196" t="s">
        <v>4459</v>
      </c>
      <c r="D137" s="196" t="s">
        <v>4367</v>
      </c>
      <c r="E137" s="196" t="s">
        <v>2714</v>
      </c>
      <c r="F137" s="196" t="s">
        <v>4368</v>
      </c>
      <c r="G137" s="197" t="s">
        <v>4369</v>
      </c>
      <c r="H137" s="197" t="s">
        <v>4369</v>
      </c>
    </row>
    <row r="138" spans="1:8">
      <c r="A138" s="196" t="s">
        <v>4458</v>
      </c>
      <c r="B138" s="196" t="s">
        <v>4373</v>
      </c>
      <c r="C138" s="196" t="s">
        <v>4459</v>
      </c>
      <c r="D138" s="196" t="s">
        <v>4370</v>
      </c>
      <c r="E138" s="196" t="s">
        <v>2714</v>
      </c>
      <c r="F138" s="196" t="s">
        <v>4368</v>
      </c>
      <c r="G138" s="197" t="s">
        <v>4369</v>
      </c>
      <c r="H138" s="197" t="s">
        <v>4369</v>
      </c>
    </row>
    <row r="139" spans="1:8">
      <c r="A139" s="196" t="s">
        <v>4458</v>
      </c>
      <c r="B139" s="196" t="s">
        <v>4373</v>
      </c>
      <c r="C139" s="196" t="s">
        <v>4459</v>
      </c>
      <c r="D139" s="196" t="s">
        <v>4371</v>
      </c>
      <c r="E139" s="196" t="s">
        <v>2714</v>
      </c>
      <c r="F139" s="196" t="s">
        <v>4440</v>
      </c>
      <c r="G139" s="198">
        <v>45344</v>
      </c>
      <c r="H139" s="196" t="b">
        <v>0</v>
      </c>
    </row>
    <row r="140" spans="1:8">
      <c r="A140" s="196" t="s">
        <v>4460</v>
      </c>
      <c r="B140" s="196" t="s">
        <v>4366</v>
      </c>
      <c r="C140" s="196" t="s">
        <v>4461</v>
      </c>
      <c r="D140" s="196" t="s">
        <v>4367</v>
      </c>
      <c r="E140" s="196" t="s">
        <v>2714</v>
      </c>
      <c r="F140" s="196" t="s">
        <v>4368</v>
      </c>
      <c r="G140" s="197" t="s">
        <v>4369</v>
      </c>
      <c r="H140" s="197" t="s">
        <v>4369</v>
      </c>
    </row>
    <row r="141" spans="1:8">
      <c r="A141" s="196" t="s">
        <v>4460</v>
      </c>
      <c r="B141" s="196" t="s">
        <v>4366</v>
      </c>
      <c r="C141" s="196" t="s">
        <v>4461</v>
      </c>
      <c r="D141" s="196" t="s">
        <v>4371</v>
      </c>
      <c r="E141" s="196" t="s">
        <v>2714</v>
      </c>
      <c r="F141" s="196" t="s">
        <v>4375</v>
      </c>
      <c r="G141" s="198">
        <v>45700</v>
      </c>
      <c r="H141" s="196" t="b">
        <v>0</v>
      </c>
    </row>
    <row r="142" spans="1:8">
      <c r="A142" s="196" t="s">
        <v>4460</v>
      </c>
      <c r="B142" s="196" t="s">
        <v>4366</v>
      </c>
      <c r="C142" s="196" t="s">
        <v>4461</v>
      </c>
      <c r="D142" s="196" t="s">
        <v>4370</v>
      </c>
      <c r="E142" s="196" t="s">
        <v>2714</v>
      </c>
      <c r="F142" s="196" t="s">
        <v>4375</v>
      </c>
      <c r="G142" s="198">
        <v>45685</v>
      </c>
      <c r="H142" s="197" t="s">
        <v>4369</v>
      </c>
    </row>
    <row r="143" spans="1:8">
      <c r="A143" s="196" t="s">
        <v>4462</v>
      </c>
      <c r="B143" s="196" t="s">
        <v>4366</v>
      </c>
      <c r="C143" s="196" t="s">
        <v>2276</v>
      </c>
      <c r="D143" s="196" t="s">
        <v>4370</v>
      </c>
      <c r="E143" s="196" t="s">
        <v>4463</v>
      </c>
      <c r="F143" s="196" t="s">
        <v>4354</v>
      </c>
      <c r="G143" s="197" t="s">
        <v>4369</v>
      </c>
      <c r="H143" s="197" t="s">
        <v>4369</v>
      </c>
    </row>
    <row r="144" spans="1:8">
      <c r="A144" s="196" t="s">
        <v>4462</v>
      </c>
      <c r="B144" s="196" t="s">
        <v>4366</v>
      </c>
      <c r="C144" s="196" t="s">
        <v>2276</v>
      </c>
      <c r="D144" s="196" t="s">
        <v>4367</v>
      </c>
      <c r="E144" s="196" t="s">
        <v>4463</v>
      </c>
      <c r="F144" s="196" t="s">
        <v>4368</v>
      </c>
      <c r="G144" s="197" t="s">
        <v>4369</v>
      </c>
      <c r="H144" s="197" t="s">
        <v>4369</v>
      </c>
    </row>
    <row r="145" spans="1:8">
      <c r="A145" s="196" t="s">
        <v>4462</v>
      </c>
      <c r="B145" s="196" t="s">
        <v>4366</v>
      </c>
      <c r="C145" s="196" t="s">
        <v>2276</v>
      </c>
      <c r="D145" s="196" t="s">
        <v>4371</v>
      </c>
      <c r="E145" s="196" t="s">
        <v>4463</v>
      </c>
      <c r="F145" s="196" t="s">
        <v>4375</v>
      </c>
      <c r="G145" s="198">
        <v>45671</v>
      </c>
      <c r="H145" s="196" t="b">
        <v>0</v>
      </c>
    </row>
    <row r="146" spans="1:8">
      <c r="A146" s="196" t="s">
        <v>4464</v>
      </c>
      <c r="B146" s="196" t="s">
        <v>4366</v>
      </c>
      <c r="C146" s="196" t="s">
        <v>645</v>
      </c>
      <c r="D146" s="196" t="s">
        <v>4370</v>
      </c>
      <c r="E146" s="196" t="s">
        <v>642</v>
      </c>
      <c r="F146" s="196" t="s">
        <v>4375</v>
      </c>
      <c r="G146" s="198">
        <v>45674</v>
      </c>
      <c r="H146" s="197" t="s">
        <v>4369</v>
      </c>
    </row>
    <row r="147" spans="1:8">
      <c r="A147" s="196" t="s">
        <v>4464</v>
      </c>
      <c r="B147" s="196" t="s">
        <v>4366</v>
      </c>
      <c r="C147" s="196" t="s">
        <v>645</v>
      </c>
      <c r="D147" s="196" t="s">
        <v>4367</v>
      </c>
      <c r="E147" s="196" t="s">
        <v>642</v>
      </c>
      <c r="F147" s="196" t="s">
        <v>4375</v>
      </c>
      <c r="G147" s="198">
        <v>45705</v>
      </c>
      <c r="H147" s="197" t="s">
        <v>4369</v>
      </c>
    </row>
    <row r="148" spans="1:8">
      <c r="A148" s="196" t="s">
        <v>4464</v>
      </c>
      <c r="B148" s="196" t="s">
        <v>4366</v>
      </c>
      <c r="C148" s="196" t="s">
        <v>645</v>
      </c>
      <c r="D148" s="196" t="s">
        <v>4371</v>
      </c>
      <c r="E148" s="196" t="s">
        <v>642</v>
      </c>
      <c r="F148" s="196" t="s">
        <v>4375</v>
      </c>
      <c r="G148" s="198">
        <v>45659</v>
      </c>
      <c r="H148" s="196" t="b">
        <v>0</v>
      </c>
    </row>
    <row r="149" spans="1:8">
      <c r="A149" s="196" t="s">
        <v>4465</v>
      </c>
      <c r="B149" s="196" t="s">
        <v>4373</v>
      </c>
      <c r="C149" s="196" t="s">
        <v>4466</v>
      </c>
      <c r="D149" s="196" t="s">
        <v>4371</v>
      </c>
      <c r="E149" s="196" t="s">
        <v>654</v>
      </c>
      <c r="F149" s="196" t="s">
        <v>4368</v>
      </c>
      <c r="G149" s="197" t="s">
        <v>4369</v>
      </c>
      <c r="H149" s="196" t="b">
        <v>0</v>
      </c>
    </row>
    <row r="150" spans="1:8">
      <c r="A150" s="196" t="s">
        <v>4465</v>
      </c>
      <c r="B150" s="196" t="s">
        <v>4373</v>
      </c>
      <c r="C150" s="196" t="s">
        <v>4466</v>
      </c>
      <c r="D150" s="196" t="s">
        <v>4367</v>
      </c>
      <c r="E150" s="196" t="s">
        <v>654</v>
      </c>
      <c r="F150" s="196" t="s">
        <v>4368</v>
      </c>
      <c r="G150" s="197" t="s">
        <v>4369</v>
      </c>
      <c r="H150" s="197" t="s">
        <v>4369</v>
      </c>
    </row>
    <row r="151" spans="1:8">
      <c r="A151" s="196" t="s">
        <v>4465</v>
      </c>
      <c r="B151" s="196" t="s">
        <v>4373</v>
      </c>
      <c r="C151" s="196" t="s">
        <v>4466</v>
      </c>
      <c r="D151" s="196" t="s">
        <v>4370</v>
      </c>
      <c r="E151" s="196" t="s">
        <v>654</v>
      </c>
      <c r="F151" s="196" t="s">
        <v>4368</v>
      </c>
      <c r="G151" s="197" t="s">
        <v>4369</v>
      </c>
      <c r="H151" s="197" t="s">
        <v>4369</v>
      </c>
    </row>
    <row r="152" spans="1:8">
      <c r="A152" s="196" t="s">
        <v>4467</v>
      </c>
      <c r="B152" s="196" t="s">
        <v>4366</v>
      </c>
      <c r="C152" s="196" t="s">
        <v>657</v>
      </c>
      <c r="D152" s="196" t="s">
        <v>4370</v>
      </c>
      <c r="E152" s="196" t="s">
        <v>654</v>
      </c>
      <c r="F152" s="196" t="s">
        <v>4375</v>
      </c>
      <c r="G152" s="198">
        <v>45337</v>
      </c>
      <c r="H152" s="197" t="s">
        <v>4369</v>
      </c>
    </row>
    <row r="153" spans="1:8">
      <c r="A153" s="196" t="s">
        <v>4467</v>
      </c>
      <c r="B153" s="196" t="s">
        <v>4366</v>
      </c>
      <c r="C153" s="196" t="s">
        <v>657</v>
      </c>
      <c r="D153" s="196" t="s">
        <v>4367</v>
      </c>
      <c r="E153" s="196" t="s">
        <v>654</v>
      </c>
      <c r="F153" s="196" t="s">
        <v>4368</v>
      </c>
      <c r="G153" s="197" t="s">
        <v>4369</v>
      </c>
      <c r="H153" s="197" t="s">
        <v>4369</v>
      </c>
    </row>
    <row r="154" spans="1:8">
      <c r="A154" s="196" t="s">
        <v>4467</v>
      </c>
      <c r="B154" s="196" t="s">
        <v>4366</v>
      </c>
      <c r="C154" s="196" t="s">
        <v>657</v>
      </c>
      <c r="D154" s="196" t="s">
        <v>4371</v>
      </c>
      <c r="E154" s="196" t="s">
        <v>654</v>
      </c>
      <c r="F154" s="196" t="s">
        <v>4353</v>
      </c>
      <c r="G154" s="198">
        <v>45337</v>
      </c>
      <c r="H154" s="196" t="b">
        <v>0</v>
      </c>
    </row>
    <row r="155" spans="1:8">
      <c r="A155" s="196" t="s">
        <v>4468</v>
      </c>
      <c r="B155" s="196" t="s">
        <v>4366</v>
      </c>
      <c r="C155" s="196" t="s">
        <v>62</v>
      </c>
      <c r="D155" s="196" t="s">
        <v>4370</v>
      </c>
      <c r="E155" s="196" t="s">
        <v>4469</v>
      </c>
      <c r="F155" s="196" t="s">
        <v>4354</v>
      </c>
      <c r="G155" s="197" t="s">
        <v>4369</v>
      </c>
      <c r="H155" s="197" t="s">
        <v>4369</v>
      </c>
    </row>
    <row r="156" spans="1:8">
      <c r="A156" s="196" t="s">
        <v>4468</v>
      </c>
      <c r="B156" s="196" t="s">
        <v>4366</v>
      </c>
      <c r="C156" s="196" t="s">
        <v>62</v>
      </c>
      <c r="D156" s="196" t="s">
        <v>4371</v>
      </c>
      <c r="E156" s="196" t="s">
        <v>4469</v>
      </c>
      <c r="F156" s="196" t="s">
        <v>4375</v>
      </c>
      <c r="G156" s="198">
        <v>45686</v>
      </c>
      <c r="H156" s="196" t="b">
        <v>0</v>
      </c>
    </row>
    <row r="157" spans="1:8">
      <c r="A157" s="196" t="s">
        <v>4468</v>
      </c>
      <c r="B157" s="196" t="s">
        <v>4366</v>
      </c>
      <c r="C157" s="196" t="s">
        <v>62</v>
      </c>
      <c r="D157" s="196" t="s">
        <v>4367</v>
      </c>
      <c r="E157" s="196" t="s">
        <v>4469</v>
      </c>
      <c r="F157" s="196" t="s">
        <v>4368</v>
      </c>
      <c r="G157" s="197" t="s">
        <v>4369</v>
      </c>
      <c r="H157" s="197" t="s">
        <v>4369</v>
      </c>
    </row>
    <row r="158" spans="1:8">
      <c r="A158" s="196" t="s">
        <v>4470</v>
      </c>
      <c r="B158" s="196" t="s">
        <v>4366</v>
      </c>
      <c r="C158" s="196" t="s">
        <v>75</v>
      </c>
      <c r="D158" s="196" t="s">
        <v>4367</v>
      </c>
      <c r="E158" s="196" t="s">
        <v>2721</v>
      </c>
      <c r="F158" s="196" t="s">
        <v>4368</v>
      </c>
      <c r="G158" s="197" t="s">
        <v>4369</v>
      </c>
      <c r="H158" s="197" t="s">
        <v>4369</v>
      </c>
    </row>
    <row r="159" spans="1:8">
      <c r="A159" s="196" t="s">
        <v>4470</v>
      </c>
      <c r="B159" s="196" t="s">
        <v>4366</v>
      </c>
      <c r="C159" s="196" t="s">
        <v>75</v>
      </c>
      <c r="D159" s="196" t="s">
        <v>4371</v>
      </c>
      <c r="E159" s="196" t="s">
        <v>2721</v>
      </c>
      <c r="F159" s="196" t="s">
        <v>4375</v>
      </c>
      <c r="G159" s="198">
        <v>45664</v>
      </c>
      <c r="H159" s="196" t="b">
        <v>0</v>
      </c>
    </row>
    <row r="160" spans="1:8">
      <c r="A160" s="196" t="s">
        <v>4470</v>
      </c>
      <c r="B160" s="196" t="s">
        <v>4366</v>
      </c>
      <c r="C160" s="196" t="s">
        <v>75</v>
      </c>
      <c r="D160" s="196" t="s">
        <v>4370</v>
      </c>
      <c r="E160" s="196" t="s">
        <v>2721</v>
      </c>
      <c r="F160" s="196" t="s">
        <v>4375</v>
      </c>
      <c r="G160" s="198">
        <v>45664</v>
      </c>
      <c r="H160" s="197" t="s">
        <v>4369</v>
      </c>
    </row>
    <row r="161" spans="1:8">
      <c r="A161" s="196" t="s">
        <v>4471</v>
      </c>
      <c r="B161" s="196" t="s">
        <v>4366</v>
      </c>
      <c r="C161" s="196" t="s">
        <v>3502</v>
      </c>
      <c r="D161" s="196" t="s">
        <v>4367</v>
      </c>
      <c r="E161" s="196" t="s">
        <v>4472</v>
      </c>
      <c r="F161" s="196" t="s">
        <v>4368</v>
      </c>
      <c r="G161" s="197" t="s">
        <v>4369</v>
      </c>
      <c r="H161" s="197" t="s">
        <v>4369</v>
      </c>
    </row>
    <row r="162" spans="1:8">
      <c r="A162" s="196" t="s">
        <v>4471</v>
      </c>
      <c r="B162" s="196" t="s">
        <v>4366</v>
      </c>
      <c r="C162" s="196" t="s">
        <v>3502</v>
      </c>
      <c r="D162" s="196" t="s">
        <v>4370</v>
      </c>
      <c r="E162" s="196" t="s">
        <v>4472</v>
      </c>
      <c r="F162" s="196" t="s">
        <v>4375</v>
      </c>
      <c r="G162" s="198">
        <v>45408</v>
      </c>
      <c r="H162" s="197" t="s">
        <v>4369</v>
      </c>
    </row>
    <row r="163" spans="1:8">
      <c r="A163" s="196" t="s">
        <v>4471</v>
      </c>
      <c r="B163" s="196" t="s">
        <v>4366</v>
      </c>
      <c r="C163" s="196" t="s">
        <v>3502</v>
      </c>
      <c r="D163" s="196" t="s">
        <v>4371</v>
      </c>
      <c r="E163" s="196" t="s">
        <v>4472</v>
      </c>
      <c r="F163" s="196" t="s">
        <v>4375</v>
      </c>
      <c r="G163" s="198">
        <v>45408</v>
      </c>
      <c r="H163" s="196" t="b">
        <v>0</v>
      </c>
    </row>
    <row r="164" spans="1:8">
      <c r="A164" s="196" t="s">
        <v>4473</v>
      </c>
      <c r="B164" s="196" t="s">
        <v>4373</v>
      </c>
      <c r="C164" s="196" t="s">
        <v>4474</v>
      </c>
      <c r="D164" s="196" t="s">
        <v>4370</v>
      </c>
      <c r="E164" s="196" t="s">
        <v>4475</v>
      </c>
      <c r="F164" s="196" t="s">
        <v>4375</v>
      </c>
      <c r="G164" s="198">
        <v>45702</v>
      </c>
      <c r="H164" s="197" t="s">
        <v>4369</v>
      </c>
    </row>
    <row r="165" spans="1:8">
      <c r="A165" s="196" t="s">
        <v>4473</v>
      </c>
      <c r="B165" s="196" t="s">
        <v>4373</v>
      </c>
      <c r="C165" s="196" t="s">
        <v>4474</v>
      </c>
      <c r="D165" s="196" t="s">
        <v>4367</v>
      </c>
      <c r="E165" s="196" t="s">
        <v>4475</v>
      </c>
      <c r="F165" s="196" t="s">
        <v>4375</v>
      </c>
      <c r="G165" s="198">
        <v>45702</v>
      </c>
      <c r="H165" s="197" t="s">
        <v>4369</v>
      </c>
    </row>
    <row r="166" spans="1:8">
      <c r="A166" s="196" t="s">
        <v>4473</v>
      </c>
      <c r="B166" s="196" t="s">
        <v>4373</v>
      </c>
      <c r="C166" s="196" t="s">
        <v>4474</v>
      </c>
      <c r="D166" s="196" t="s">
        <v>4371</v>
      </c>
      <c r="E166" s="196" t="s">
        <v>4475</v>
      </c>
      <c r="F166" s="196" t="s">
        <v>4375</v>
      </c>
      <c r="G166" s="198">
        <v>45702</v>
      </c>
      <c r="H166" s="196" t="b">
        <v>0</v>
      </c>
    </row>
    <row r="167" spans="1:8">
      <c r="A167" s="196" t="s">
        <v>4476</v>
      </c>
      <c r="B167" s="196" t="s">
        <v>4373</v>
      </c>
      <c r="C167" s="196" t="s">
        <v>4477</v>
      </c>
      <c r="D167" s="196" t="s">
        <v>4370</v>
      </c>
      <c r="E167" s="196" t="s">
        <v>4475</v>
      </c>
      <c r="F167" s="196" t="s">
        <v>4403</v>
      </c>
      <c r="G167" s="197" t="s">
        <v>4369</v>
      </c>
      <c r="H167" s="197" t="s">
        <v>4369</v>
      </c>
    </row>
    <row r="168" spans="1:8">
      <c r="A168" s="196" t="s">
        <v>4476</v>
      </c>
      <c r="B168" s="196" t="s">
        <v>4373</v>
      </c>
      <c r="C168" s="196" t="s">
        <v>4477</v>
      </c>
      <c r="D168" s="196" t="s">
        <v>4371</v>
      </c>
      <c r="E168" s="196" t="s">
        <v>4475</v>
      </c>
      <c r="F168" s="196" t="s">
        <v>4353</v>
      </c>
      <c r="G168" s="198">
        <v>44963</v>
      </c>
      <c r="H168" s="196" t="b">
        <v>0</v>
      </c>
    </row>
    <row r="169" spans="1:8">
      <c r="A169" s="196" t="s">
        <v>4476</v>
      </c>
      <c r="B169" s="196" t="s">
        <v>4373</v>
      </c>
      <c r="C169" s="196" t="s">
        <v>4477</v>
      </c>
      <c r="D169" s="196" t="s">
        <v>4367</v>
      </c>
      <c r="E169" s="196" t="s">
        <v>4475</v>
      </c>
      <c r="F169" s="196" t="s">
        <v>4368</v>
      </c>
      <c r="G169" s="197" t="s">
        <v>4369</v>
      </c>
      <c r="H169" s="197" t="s">
        <v>4369</v>
      </c>
    </row>
    <row r="170" spans="1:8">
      <c r="A170" s="196" t="s">
        <v>4478</v>
      </c>
      <c r="B170" s="196" t="s">
        <v>4373</v>
      </c>
      <c r="C170" s="196" t="s">
        <v>4479</v>
      </c>
      <c r="D170" s="196" t="s">
        <v>4367</v>
      </c>
      <c r="E170" s="196" t="s">
        <v>4475</v>
      </c>
      <c r="F170" s="196" t="s">
        <v>4375</v>
      </c>
      <c r="G170" s="198">
        <v>45702</v>
      </c>
      <c r="H170" s="197" t="s">
        <v>4369</v>
      </c>
    </row>
    <row r="171" spans="1:8">
      <c r="A171" s="196" t="s">
        <v>4478</v>
      </c>
      <c r="B171" s="196" t="s">
        <v>4373</v>
      </c>
      <c r="C171" s="196" t="s">
        <v>4479</v>
      </c>
      <c r="D171" s="196" t="s">
        <v>4370</v>
      </c>
      <c r="E171" s="196" t="s">
        <v>4475</v>
      </c>
      <c r="F171" s="196" t="s">
        <v>4375</v>
      </c>
      <c r="G171" s="198">
        <v>45702</v>
      </c>
      <c r="H171" s="197" t="s">
        <v>4369</v>
      </c>
    </row>
    <row r="172" spans="1:8">
      <c r="A172" s="196" t="s">
        <v>4478</v>
      </c>
      <c r="B172" s="196" t="s">
        <v>4373</v>
      </c>
      <c r="C172" s="196" t="s">
        <v>4479</v>
      </c>
      <c r="D172" s="196" t="s">
        <v>4371</v>
      </c>
      <c r="E172" s="196" t="s">
        <v>4475</v>
      </c>
      <c r="F172" s="196" t="s">
        <v>4375</v>
      </c>
      <c r="G172" s="198">
        <v>45705</v>
      </c>
      <c r="H172" s="196" t="b">
        <v>0</v>
      </c>
    </row>
    <row r="173" spans="1:8">
      <c r="A173" s="196" t="s">
        <v>4480</v>
      </c>
      <c r="B173" s="196" t="s">
        <v>4373</v>
      </c>
      <c r="C173" s="196" t="s">
        <v>4481</v>
      </c>
      <c r="D173" s="196" t="s">
        <v>4370</v>
      </c>
      <c r="E173" s="196" t="s">
        <v>4475</v>
      </c>
      <c r="F173" s="196" t="s">
        <v>4375</v>
      </c>
      <c r="G173" s="198">
        <v>45700</v>
      </c>
      <c r="H173" s="197" t="s">
        <v>4369</v>
      </c>
    </row>
    <row r="174" spans="1:8">
      <c r="A174" s="196" t="s">
        <v>4480</v>
      </c>
      <c r="B174" s="196" t="s">
        <v>4373</v>
      </c>
      <c r="C174" s="196" t="s">
        <v>4481</v>
      </c>
      <c r="D174" s="196" t="s">
        <v>4371</v>
      </c>
      <c r="E174" s="196" t="s">
        <v>4475</v>
      </c>
      <c r="F174" s="196" t="s">
        <v>4375</v>
      </c>
      <c r="G174" s="198">
        <v>45700</v>
      </c>
      <c r="H174" s="196" t="b">
        <v>0</v>
      </c>
    </row>
    <row r="175" spans="1:8">
      <c r="A175" s="196" t="s">
        <v>4480</v>
      </c>
      <c r="B175" s="196" t="s">
        <v>4373</v>
      </c>
      <c r="C175" s="196" t="s">
        <v>4481</v>
      </c>
      <c r="D175" s="196" t="s">
        <v>4367</v>
      </c>
      <c r="E175" s="196" t="s">
        <v>4475</v>
      </c>
      <c r="F175" s="196" t="s">
        <v>4375</v>
      </c>
      <c r="G175" s="198">
        <v>45700</v>
      </c>
      <c r="H175" s="197" t="s">
        <v>4369</v>
      </c>
    </row>
    <row r="176" spans="1:8">
      <c r="A176" s="196" t="s">
        <v>4482</v>
      </c>
      <c r="B176" s="196" t="s">
        <v>4373</v>
      </c>
      <c r="C176" s="196" t="s">
        <v>4483</v>
      </c>
      <c r="D176" s="196" t="s">
        <v>4371</v>
      </c>
      <c r="E176" s="196" t="s">
        <v>4475</v>
      </c>
      <c r="F176" s="196" t="s">
        <v>4375</v>
      </c>
      <c r="G176" s="198">
        <v>45702</v>
      </c>
      <c r="H176" s="196" t="b">
        <v>0</v>
      </c>
    </row>
    <row r="177" spans="1:8">
      <c r="A177" s="196" t="s">
        <v>4482</v>
      </c>
      <c r="B177" s="196" t="s">
        <v>4373</v>
      </c>
      <c r="C177" s="196" t="s">
        <v>4483</v>
      </c>
      <c r="D177" s="196" t="s">
        <v>4370</v>
      </c>
      <c r="E177" s="196" t="s">
        <v>4475</v>
      </c>
      <c r="F177" s="196" t="s">
        <v>4375</v>
      </c>
      <c r="G177" s="198">
        <v>45702</v>
      </c>
      <c r="H177" s="197" t="s">
        <v>4369</v>
      </c>
    </row>
    <row r="178" spans="1:8">
      <c r="A178" s="196" t="s">
        <v>4482</v>
      </c>
      <c r="B178" s="196" t="s">
        <v>4373</v>
      </c>
      <c r="C178" s="196" t="s">
        <v>4483</v>
      </c>
      <c r="D178" s="196" t="s">
        <v>4367</v>
      </c>
      <c r="E178" s="196" t="s">
        <v>4475</v>
      </c>
      <c r="F178" s="196" t="s">
        <v>4375</v>
      </c>
      <c r="G178" s="198">
        <v>45702</v>
      </c>
      <c r="H178" s="197" t="s">
        <v>4369</v>
      </c>
    </row>
    <row r="179" spans="1:8">
      <c r="A179" s="196" t="s">
        <v>4484</v>
      </c>
      <c r="B179" s="196" t="s">
        <v>4373</v>
      </c>
      <c r="C179" s="196" t="s">
        <v>4485</v>
      </c>
      <c r="D179" s="196" t="s">
        <v>4371</v>
      </c>
      <c r="E179" s="196" t="s">
        <v>4475</v>
      </c>
      <c r="F179" s="196" t="s">
        <v>4403</v>
      </c>
      <c r="G179" s="197" t="s">
        <v>4369</v>
      </c>
      <c r="H179" s="196" t="b">
        <v>0</v>
      </c>
    </row>
    <row r="180" spans="1:8">
      <c r="A180" s="196" t="s">
        <v>4484</v>
      </c>
      <c r="B180" s="196" t="s">
        <v>4373</v>
      </c>
      <c r="C180" s="196" t="s">
        <v>4485</v>
      </c>
      <c r="D180" s="196" t="s">
        <v>4367</v>
      </c>
      <c r="E180" s="196" t="s">
        <v>4475</v>
      </c>
      <c r="F180" s="196" t="s">
        <v>4368</v>
      </c>
      <c r="G180" s="197" t="s">
        <v>4369</v>
      </c>
      <c r="H180" s="197" t="s">
        <v>4369</v>
      </c>
    </row>
    <row r="181" spans="1:8">
      <c r="A181" s="196" t="s">
        <v>4484</v>
      </c>
      <c r="B181" s="196" t="s">
        <v>4373</v>
      </c>
      <c r="C181" s="196" t="s">
        <v>4485</v>
      </c>
      <c r="D181" s="196" t="s">
        <v>4370</v>
      </c>
      <c r="E181" s="196" t="s">
        <v>4475</v>
      </c>
      <c r="F181" s="196" t="s">
        <v>4403</v>
      </c>
      <c r="G181" s="197" t="s">
        <v>4369</v>
      </c>
      <c r="H181" s="197" t="s">
        <v>4369</v>
      </c>
    </row>
    <row r="182" spans="1:8">
      <c r="A182" s="196" t="s">
        <v>4486</v>
      </c>
      <c r="B182" s="196" t="s">
        <v>4366</v>
      </c>
      <c r="C182" s="196" t="s">
        <v>670</v>
      </c>
      <c r="D182" s="196" t="s">
        <v>4370</v>
      </c>
      <c r="E182" s="196" t="s">
        <v>4475</v>
      </c>
      <c r="F182" s="196" t="s">
        <v>4403</v>
      </c>
      <c r="G182" s="197" t="s">
        <v>4369</v>
      </c>
      <c r="H182" s="197" t="s">
        <v>4369</v>
      </c>
    </row>
    <row r="183" spans="1:8">
      <c r="A183" s="196" t="s">
        <v>4486</v>
      </c>
      <c r="B183" s="196" t="s">
        <v>4366</v>
      </c>
      <c r="C183" s="196" t="s">
        <v>670</v>
      </c>
      <c r="D183" s="196" t="s">
        <v>4367</v>
      </c>
      <c r="E183" s="196" t="s">
        <v>4475</v>
      </c>
      <c r="F183" s="196" t="s">
        <v>4368</v>
      </c>
      <c r="G183" s="197" t="s">
        <v>4369</v>
      </c>
      <c r="H183" s="197" t="s">
        <v>4369</v>
      </c>
    </row>
    <row r="184" spans="1:8">
      <c r="A184" s="196" t="s">
        <v>4486</v>
      </c>
      <c r="B184" s="196" t="s">
        <v>4366</v>
      </c>
      <c r="C184" s="196" t="s">
        <v>670</v>
      </c>
      <c r="D184" s="196" t="s">
        <v>4371</v>
      </c>
      <c r="E184" s="196" t="s">
        <v>4475</v>
      </c>
      <c r="F184" s="196" t="s">
        <v>4375</v>
      </c>
      <c r="G184" s="198">
        <v>45700</v>
      </c>
      <c r="H184" s="196" t="b">
        <v>0</v>
      </c>
    </row>
    <row r="185" spans="1:8">
      <c r="A185" s="196" t="s">
        <v>4487</v>
      </c>
      <c r="B185" s="196" t="s">
        <v>4366</v>
      </c>
      <c r="C185" s="196" t="s">
        <v>680</v>
      </c>
      <c r="D185" s="196" t="s">
        <v>4367</v>
      </c>
      <c r="E185" s="196" t="s">
        <v>4488</v>
      </c>
      <c r="F185" s="196" t="s">
        <v>4368</v>
      </c>
      <c r="G185" s="197" t="s">
        <v>4369</v>
      </c>
      <c r="H185" s="197" t="s">
        <v>4369</v>
      </c>
    </row>
    <row r="186" spans="1:8">
      <c r="A186" s="196" t="s">
        <v>4487</v>
      </c>
      <c r="B186" s="196" t="s">
        <v>4366</v>
      </c>
      <c r="C186" s="196" t="s">
        <v>680</v>
      </c>
      <c r="D186" s="196" t="s">
        <v>4371</v>
      </c>
      <c r="E186" s="196" t="s">
        <v>4488</v>
      </c>
      <c r="F186" s="196" t="s">
        <v>4375</v>
      </c>
      <c r="G186" s="198">
        <v>45660</v>
      </c>
      <c r="H186" s="196" t="b">
        <v>0</v>
      </c>
    </row>
    <row r="187" spans="1:8">
      <c r="A187" s="196" t="s">
        <v>4487</v>
      </c>
      <c r="B187" s="196" t="s">
        <v>4366</v>
      </c>
      <c r="C187" s="196" t="s">
        <v>680</v>
      </c>
      <c r="D187" s="196" t="s">
        <v>4370</v>
      </c>
      <c r="E187" s="196" t="s">
        <v>4488</v>
      </c>
      <c r="F187" s="196" t="s">
        <v>4354</v>
      </c>
      <c r="G187" s="197" t="s">
        <v>4369</v>
      </c>
      <c r="H187" s="197" t="s">
        <v>4369</v>
      </c>
    </row>
    <row r="188" spans="1:8">
      <c r="A188" s="196" t="s">
        <v>4489</v>
      </c>
      <c r="B188" s="196" t="s">
        <v>4373</v>
      </c>
      <c r="C188" s="196" t="s">
        <v>4490</v>
      </c>
      <c r="D188" s="196" t="s">
        <v>4371</v>
      </c>
      <c r="E188" s="196" t="s">
        <v>4488</v>
      </c>
      <c r="F188" s="196" t="s">
        <v>4375</v>
      </c>
      <c r="G188" s="198">
        <v>45663</v>
      </c>
      <c r="H188" s="196" t="b">
        <v>0</v>
      </c>
    </row>
    <row r="189" spans="1:8">
      <c r="A189" s="196" t="s">
        <v>4489</v>
      </c>
      <c r="B189" s="196" t="s">
        <v>4373</v>
      </c>
      <c r="C189" s="196" t="s">
        <v>4490</v>
      </c>
      <c r="D189" s="196" t="s">
        <v>4370</v>
      </c>
      <c r="E189" s="196" t="s">
        <v>4488</v>
      </c>
      <c r="F189" s="196" t="s">
        <v>4375</v>
      </c>
      <c r="G189" s="198">
        <v>45296</v>
      </c>
      <c r="H189" s="197" t="s">
        <v>4369</v>
      </c>
    </row>
    <row r="190" spans="1:8">
      <c r="A190" s="196" t="s">
        <v>4489</v>
      </c>
      <c r="B190" s="196" t="s">
        <v>4373</v>
      </c>
      <c r="C190" s="196" t="s">
        <v>4490</v>
      </c>
      <c r="D190" s="196" t="s">
        <v>4367</v>
      </c>
      <c r="E190" s="196" t="s">
        <v>4488</v>
      </c>
      <c r="F190" s="196" t="s">
        <v>4375</v>
      </c>
      <c r="G190" s="198">
        <v>45660</v>
      </c>
      <c r="H190" s="197" t="s">
        <v>4369</v>
      </c>
    </row>
    <row r="191" spans="1:8">
      <c r="A191" s="196" t="s">
        <v>4491</v>
      </c>
      <c r="B191" s="196" t="s">
        <v>4366</v>
      </c>
      <c r="C191" s="196" t="s">
        <v>1858</v>
      </c>
      <c r="D191" s="196" t="s">
        <v>4371</v>
      </c>
      <c r="E191" s="196" t="s">
        <v>4492</v>
      </c>
      <c r="F191" s="196" t="s">
        <v>4440</v>
      </c>
      <c r="G191" s="198">
        <v>45342</v>
      </c>
      <c r="H191" s="196" t="b">
        <v>0</v>
      </c>
    </row>
    <row r="192" spans="1:8">
      <c r="A192" s="196" t="s">
        <v>4491</v>
      </c>
      <c r="B192" s="196" t="s">
        <v>4366</v>
      </c>
      <c r="C192" s="196" t="s">
        <v>1858</v>
      </c>
      <c r="D192" s="196" t="s">
        <v>4367</v>
      </c>
      <c r="E192" s="196" t="s">
        <v>4492</v>
      </c>
      <c r="F192" s="196" t="s">
        <v>4368</v>
      </c>
      <c r="G192" s="197" t="s">
        <v>4369</v>
      </c>
      <c r="H192" s="197" t="s">
        <v>4369</v>
      </c>
    </row>
    <row r="193" spans="1:8">
      <c r="A193" s="196" t="s">
        <v>4491</v>
      </c>
      <c r="B193" s="196" t="s">
        <v>4366</v>
      </c>
      <c r="C193" s="196" t="s">
        <v>1858</v>
      </c>
      <c r="D193" s="196" t="s">
        <v>4370</v>
      </c>
      <c r="E193" s="196" t="s">
        <v>4492</v>
      </c>
      <c r="F193" s="196" t="s">
        <v>4375</v>
      </c>
      <c r="G193" s="198">
        <v>45357</v>
      </c>
      <c r="H193" s="197" t="s">
        <v>4369</v>
      </c>
    </row>
    <row r="194" spans="1:8">
      <c r="A194" s="196" t="s">
        <v>4493</v>
      </c>
      <c r="B194" s="196" t="s">
        <v>4366</v>
      </c>
      <c r="C194" s="196" t="s">
        <v>689</v>
      </c>
      <c r="D194" s="196" t="s">
        <v>4371</v>
      </c>
      <c r="E194" s="196" t="s">
        <v>686</v>
      </c>
      <c r="F194" s="196" t="s">
        <v>4375</v>
      </c>
      <c r="G194" s="198">
        <v>45664</v>
      </c>
      <c r="H194" s="196" t="b">
        <v>0</v>
      </c>
    </row>
    <row r="195" spans="1:8">
      <c r="A195" s="196" t="s">
        <v>4493</v>
      </c>
      <c r="B195" s="196" t="s">
        <v>4366</v>
      </c>
      <c r="C195" s="196" t="s">
        <v>689</v>
      </c>
      <c r="D195" s="196" t="s">
        <v>4370</v>
      </c>
      <c r="E195" s="196" t="s">
        <v>686</v>
      </c>
      <c r="F195" s="196" t="s">
        <v>4375</v>
      </c>
      <c r="G195" s="198">
        <v>45663</v>
      </c>
      <c r="H195" s="197" t="s">
        <v>4369</v>
      </c>
    </row>
    <row r="196" spans="1:8">
      <c r="A196" s="196" t="s">
        <v>4493</v>
      </c>
      <c r="B196" s="196" t="s">
        <v>4366</v>
      </c>
      <c r="C196" s="196" t="s">
        <v>689</v>
      </c>
      <c r="D196" s="196" t="s">
        <v>4367</v>
      </c>
      <c r="E196" s="196" t="s">
        <v>686</v>
      </c>
      <c r="F196" s="196" t="s">
        <v>4368</v>
      </c>
      <c r="G196" s="197" t="s">
        <v>4369</v>
      </c>
      <c r="H196" s="197" t="s">
        <v>4369</v>
      </c>
    </row>
    <row r="197" spans="1:8">
      <c r="A197" s="196" t="s">
        <v>4494</v>
      </c>
      <c r="B197" s="196" t="s">
        <v>4373</v>
      </c>
      <c r="C197" s="196" t="s">
        <v>4495</v>
      </c>
      <c r="D197" s="196" t="s">
        <v>4370</v>
      </c>
      <c r="E197" s="196" t="s">
        <v>4496</v>
      </c>
      <c r="F197" s="196" t="s">
        <v>4403</v>
      </c>
      <c r="G197" s="197" t="s">
        <v>4369</v>
      </c>
      <c r="H197" s="197" t="s">
        <v>4369</v>
      </c>
    </row>
    <row r="198" spans="1:8">
      <c r="A198" s="196" t="s">
        <v>4494</v>
      </c>
      <c r="B198" s="196" t="s">
        <v>4373</v>
      </c>
      <c r="C198" s="196" t="s">
        <v>4495</v>
      </c>
      <c r="D198" s="196" t="s">
        <v>4367</v>
      </c>
      <c r="E198" s="196" t="s">
        <v>4496</v>
      </c>
      <c r="F198" s="196" t="s">
        <v>4368</v>
      </c>
      <c r="G198" s="197" t="s">
        <v>4369</v>
      </c>
      <c r="H198" s="197" t="s">
        <v>4369</v>
      </c>
    </row>
    <row r="199" spans="1:8">
      <c r="A199" s="196" t="s">
        <v>4494</v>
      </c>
      <c r="B199" s="196" t="s">
        <v>4373</v>
      </c>
      <c r="C199" s="196" t="s">
        <v>4495</v>
      </c>
      <c r="D199" s="196" t="s">
        <v>4371</v>
      </c>
      <c r="E199" s="196" t="s">
        <v>4496</v>
      </c>
      <c r="F199" s="196" t="s">
        <v>4375</v>
      </c>
      <c r="G199" s="198">
        <v>45671</v>
      </c>
      <c r="H199" s="196" t="b">
        <v>0</v>
      </c>
    </row>
    <row r="200" spans="1:8">
      <c r="A200" s="196" t="s">
        <v>4497</v>
      </c>
      <c r="B200" s="196" t="s">
        <v>4373</v>
      </c>
      <c r="C200" s="196" t="s">
        <v>4498</v>
      </c>
      <c r="D200" s="196" t="s">
        <v>4367</v>
      </c>
      <c r="E200" s="196" t="s">
        <v>4496</v>
      </c>
      <c r="F200" s="196" t="s">
        <v>4368</v>
      </c>
      <c r="G200" s="197" t="s">
        <v>4369</v>
      </c>
      <c r="H200" s="197" t="s">
        <v>4369</v>
      </c>
    </row>
    <row r="201" spans="1:8">
      <c r="A201" s="196" t="s">
        <v>4497</v>
      </c>
      <c r="B201" s="196" t="s">
        <v>4373</v>
      </c>
      <c r="C201" s="196" t="s">
        <v>4498</v>
      </c>
      <c r="D201" s="196" t="s">
        <v>4370</v>
      </c>
      <c r="E201" s="196" t="s">
        <v>4496</v>
      </c>
      <c r="F201" s="196" t="s">
        <v>4403</v>
      </c>
      <c r="G201" s="197" t="s">
        <v>4369</v>
      </c>
      <c r="H201" s="197" t="s">
        <v>4369</v>
      </c>
    </row>
    <row r="202" spans="1:8">
      <c r="A202" s="196" t="s">
        <v>4497</v>
      </c>
      <c r="B202" s="196" t="s">
        <v>4373</v>
      </c>
      <c r="C202" s="196" t="s">
        <v>4498</v>
      </c>
      <c r="D202" s="196" t="s">
        <v>4371</v>
      </c>
      <c r="E202" s="196" t="s">
        <v>4496</v>
      </c>
      <c r="F202" s="196" t="s">
        <v>4353</v>
      </c>
      <c r="G202" s="198">
        <v>45320</v>
      </c>
      <c r="H202" s="196" t="b">
        <v>1</v>
      </c>
    </row>
    <row r="203" spans="1:8">
      <c r="A203" s="196" t="s">
        <v>4499</v>
      </c>
      <c r="B203" s="196" t="s">
        <v>4373</v>
      </c>
      <c r="C203" s="196" t="s">
        <v>4500</v>
      </c>
      <c r="D203" s="196" t="s">
        <v>4370</v>
      </c>
      <c r="E203" s="196" t="s">
        <v>4496</v>
      </c>
      <c r="F203" s="196" t="s">
        <v>4403</v>
      </c>
      <c r="G203" s="197" t="s">
        <v>4369</v>
      </c>
      <c r="H203" s="197" t="s">
        <v>4369</v>
      </c>
    </row>
    <row r="204" spans="1:8">
      <c r="A204" s="196" t="s">
        <v>4499</v>
      </c>
      <c r="B204" s="196" t="s">
        <v>4373</v>
      </c>
      <c r="C204" s="196" t="s">
        <v>4500</v>
      </c>
      <c r="D204" s="196" t="s">
        <v>4371</v>
      </c>
      <c r="E204" s="196" t="s">
        <v>4496</v>
      </c>
      <c r="F204" s="196" t="s">
        <v>4353</v>
      </c>
      <c r="G204" s="198">
        <v>45320</v>
      </c>
      <c r="H204" s="196" t="b">
        <v>1</v>
      </c>
    </row>
    <row r="205" spans="1:8">
      <c r="A205" s="196" t="s">
        <v>4499</v>
      </c>
      <c r="B205" s="196" t="s">
        <v>4373</v>
      </c>
      <c r="C205" s="196" t="s">
        <v>4500</v>
      </c>
      <c r="D205" s="196" t="s">
        <v>4367</v>
      </c>
      <c r="E205" s="196" t="s">
        <v>4496</v>
      </c>
      <c r="F205" s="196" t="s">
        <v>4368</v>
      </c>
      <c r="G205" s="197" t="s">
        <v>4369</v>
      </c>
      <c r="H205" s="197" t="s">
        <v>4369</v>
      </c>
    </row>
    <row r="206" spans="1:8">
      <c r="A206" s="196" t="s">
        <v>4501</v>
      </c>
      <c r="B206" s="196" t="s">
        <v>4366</v>
      </c>
      <c r="C206" s="196" t="s">
        <v>700</v>
      </c>
      <c r="D206" s="196" t="s">
        <v>4367</v>
      </c>
      <c r="E206" s="196" t="s">
        <v>4496</v>
      </c>
      <c r="F206" s="196" t="s">
        <v>4368</v>
      </c>
      <c r="G206" s="197" t="s">
        <v>4369</v>
      </c>
      <c r="H206" s="197" t="s">
        <v>4369</v>
      </c>
    </row>
    <row r="207" spans="1:8">
      <c r="A207" s="196" t="s">
        <v>4501</v>
      </c>
      <c r="B207" s="196" t="s">
        <v>4366</v>
      </c>
      <c r="C207" s="196" t="s">
        <v>700</v>
      </c>
      <c r="D207" s="196" t="s">
        <v>4371</v>
      </c>
      <c r="E207" s="196" t="s">
        <v>4496</v>
      </c>
      <c r="F207" s="196" t="s">
        <v>4375</v>
      </c>
      <c r="G207" s="198">
        <v>45698</v>
      </c>
      <c r="H207" s="196" t="b">
        <v>0</v>
      </c>
    </row>
    <row r="208" spans="1:8">
      <c r="A208" s="196" t="s">
        <v>4501</v>
      </c>
      <c r="B208" s="196" t="s">
        <v>4366</v>
      </c>
      <c r="C208" s="196" t="s">
        <v>700</v>
      </c>
      <c r="D208" s="196" t="s">
        <v>4370</v>
      </c>
      <c r="E208" s="196" t="s">
        <v>4496</v>
      </c>
      <c r="F208" s="196" t="s">
        <v>4375</v>
      </c>
      <c r="G208" s="198">
        <v>45646</v>
      </c>
      <c r="H208" s="197" t="s">
        <v>4369</v>
      </c>
    </row>
    <row r="209" spans="1:8">
      <c r="A209" s="196" t="s">
        <v>4502</v>
      </c>
      <c r="B209" s="196" t="s">
        <v>4366</v>
      </c>
      <c r="C209" s="196" t="s">
        <v>713</v>
      </c>
      <c r="D209" s="196" t="s">
        <v>4371</v>
      </c>
      <c r="E209" s="196" t="s">
        <v>709</v>
      </c>
      <c r="F209" s="196" t="s">
        <v>4403</v>
      </c>
      <c r="G209" s="197" t="s">
        <v>4369</v>
      </c>
      <c r="H209" s="196" t="b">
        <v>0</v>
      </c>
    </row>
    <row r="210" spans="1:8">
      <c r="A210" s="196" t="s">
        <v>4502</v>
      </c>
      <c r="B210" s="196" t="s">
        <v>4366</v>
      </c>
      <c r="C210" s="196" t="s">
        <v>713</v>
      </c>
      <c r="D210" s="196" t="s">
        <v>4367</v>
      </c>
      <c r="E210" s="196" t="s">
        <v>709</v>
      </c>
      <c r="F210" s="196" t="s">
        <v>4368</v>
      </c>
      <c r="G210" s="197" t="s">
        <v>4369</v>
      </c>
      <c r="H210" s="197" t="s">
        <v>4369</v>
      </c>
    </row>
    <row r="211" spans="1:8">
      <c r="A211" s="196" t="s">
        <v>4502</v>
      </c>
      <c r="B211" s="196" t="s">
        <v>4366</v>
      </c>
      <c r="C211" s="196" t="s">
        <v>713</v>
      </c>
      <c r="D211" s="196" t="s">
        <v>4370</v>
      </c>
      <c r="E211" s="196" t="s">
        <v>709</v>
      </c>
      <c r="F211" s="196" t="s">
        <v>4403</v>
      </c>
      <c r="G211" s="197" t="s">
        <v>4369</v>
      </c>
      <c r="H211" s="197" t="s">
        <v>4369</v>
      </c>
    </row>
    <row r="212" spans="1:8">
      <c r="A212" s="196" t="s">
        <v>4503</v>
      </c>
      <c r="B212" s="196" t="s">
        <v>4366</v>
      </c>
      <c r="C212" s="196" t="s">
        <v>3614</v>
      </c>
      <c r="D212" s="196" t="s">
        <v>4370</v>
      </c>
      <c r="E212" s="196" t="s">
        <v>4504</v>
      </c>
      <c r="F212" s="196" t="s">
        <v>4375</v>
      </c>
      <c r="G212" s="198">
        <v>45443</v>
      </c>
      <c r="H212" s="197" t="s">
        <v>4369</v>
      </c>
    </row>
    <row r="213" spans="1:8">
      <c r="A213" s="196" t="s">
        <v>4503</v>
      </c>
      <c r="B213" s="196" t="s">
        <v>4366</v>
      </c>
      <c r="C213" s="196" t="s">
        <v>3614</v>
      </c>
      <c r="D213" s="196" t="s">
        <v>4367</v>
      </c>
      <c r="E213" s="196" t="s">
        <v>4504</v>
      </c>
      <c r="F213" s="196" t="s">
        <v>4368</v>
      </c>
      <c r="G213" s="197" t="s">
        <v>4369</v>
      </c>
      <c r="H213" s="197" t="s">
        <v>4369</v>
      </c>
    </row>
    <row r="214" spans="1:8">
      <c r="A214" s="196" t="s">
        <v>4503</v>
      </c>
      <c r="B214" s="196" t="s">
        <v>4366</v>
      </c>
      <c r="C214" s="196" t="s">
        <v>3614</v>
      </c>
      <c r="D214" s="196" t="s">
        <v>4371</v>
      </c>
      <c r="E214" s="196" t="s">
        <v>4504</v>
      </c>
      <c r="F214" s="196" t="s">
        <v>4375</v>
      </c>
      <c r="G214" s="198">
        <v>45443</v>
      </c>
      <c r="H214" s="196" t="b">
        <v>0</v>
      </c>
    </row>
    <row r="215" spans="1:8">
      <c r="A215" s="196" t="s">
        <v>4505</v>
      </c>
      <c r="B215" s="196" t="s">
        <v>4373</v>
      </c>
      <c r="C215" s="196" t="s">
        <v>4506</v>
      </c>
      <c r="D215" s="196" t="s">
        <v>4371</v>
      </c>
      <c r="E215" s="196" t="s">
        <v>4507</v>
      </c>
      <c r="F215" s="196" t="s">
        <v>4353</v>
      </c>
      <c r="G215" s="198">
        <v>45108</v>
      </c>
      <c r="H215" s="196" t="b">
        <v>0</v>
      </c>
    </row>
    <row r="216" spans="1:8">
      <c r="A216" s="196" t="s">
        <v>4505</v>
      </c>
      <c r="B216" s="196" t="s">
        <v>4373</v>
      </c>
      <c r="C216" s="196" t="s">
        <v>4506</v>
      </c>
      <c r="D216" s="196" t="s">
        <v>4370</v>
      </c>
      <c r="E216" s="196" t="s">
        <v>4507</v>
      </c>
      <c r="F216" s="196" t="s">
        <v>4375</v>
      </c>
      <c r="G216" s="198">
        <v>45108</v>
      </c>
      <c r="H216" s="197" t="s">
        <v>4369</v>
      </c>
    </row>
    <row r="217" spans="1:8">
      <c r="A217" s="196" t="s">
        <v>4505</v>
      </c>
      <c r="B217" s="196" t="s">
        <v>4373</v>
      </c>
      <c r="C217" s="196" t="s">
        <v>4506</v>
      </c>
      <c r="D217" s="196" t="s">
        <v>4367</v>
      </c>
      <c r="E217" s="196" t="s">
        <v>4507</v>
      </c>
      <c r="F217" s="196" t="s">
        <v>4368</v>
      </c>
      <c r="G217" s="197" t="s">
        <v>4369</v>
      </c>
      <c r="H217" s="197" t="s">
        <v>4369</v>
      </c>
    </row>
    <row r="218" spans="1:8">
      <c r="A218" s="196" t="s">
        <v>4508</v>
      </c>
      <c r="B218" s="196" t="s">
        <v>4366</v>
      </c>
      <c r="C218" s="196" t="s">
        <v>3623</v>
      </c>
      <c r="D218" s="196" t="s">
        <v>4371</v>
      </c>
      <c r="E218" s="196" t="s">
        <v>4507</v>
      </c>
      <c r="F218" s="196" t="s">
        <v>4353</v>
      </c>
      <c r="G218" s="198">
        <v>45108</v>
      </c>
      <c r="H218" s="196" t="b">
        <v>0</v>
      </c>
    </row>
    <row r="219" spans="1:8">
      <c r="A219" s="196" t="s">
        <v>4508</v>
      </c>
      <c r="B219" s="196" t="s">
        <v>4366</v>
      </c>
      <c r="C219" s="196" t="s">
        <v>3623</v>
      </c>
      <c r="D219" s="196" t="s">
        <v>4367</v>
      </c>
      <c r="E219" s="196" t="s">
        <v>4507</v>
      </c>
      <c r="F219" s="196" t="s">
        <v>4368</v>
      </c>
      <c r="G219" s="197" t="s">
        <v>4369</v>
      </c>
      <c r="H219" s="197" t="s">
        <v>4369</v>
      </c>
    </row>
    <row r="220" spans="1:8">
      <c r="A220" s="196" t="s">
        <v>4508</v>
      </c>
      <c r="B220" s="196" t="s">
        <v>4366</v>
      </c>
      <c r="C220" s="196" t="s">
        <v>3623</v>
      </c>
      <c r="D220" s="196" t="s">
        <v>4370</v>
      </c>
      <c r="E220" s="196" t="s">
        <v>4507</v>
      </c>
      <c r="F220" s="196" t="s">
        <v>4375</v>
      </c>
      <c r="G220" s="198">
        <v>45105</v>
      </c>
      <c r="H220" s="197" t="s">
        <v>4369</v>
      </c>
    </row>
    <row r="221" spans="1:8">
      <c r="A221" s="196" t="s">
        <v>4509</v>
      </c>
      <c r="B221" s="196" t="s">
        <v>4366</v>
      </c>
      <c r="C221" s="196" t="s">
        <v>87</v>
      </c>
      <c r="D221" s="196" t="s">
        <v>4370</v>
      </c>
      <c r="E221" s="196" t="s">
        <v>84</v>
      </c>
      <c r="F221" s="196" t="s">
        <v>4375</v>
      </c>
      <c r="G221" s="198">
        <v>45669</v>
      </c>
      <c r="H221" s="197" t="s">
        <v>4369</v>
      </c>
    </row>
    <row r="222" spans="1:8">
      <c r="A222" s="196" t="s">
        <v>4509</v>
      </c>
      <c r="B222" s="196" t="s">
        <v>4366</v>
      </c>
      <c r="C222" s="196" t="s">
        <v>87</v>
      </c>
      <c r="D222" s="196" t="s">
        <v>4371</v>
      </c>
      <c r="E222" s="196" t="s">
        <v>84</v>
      </c>
      <c r="F222" s="196" t="s">
        <v>4375</v>
      </c>
      <c r="G222" s="198">
        <v>45665</v>
      </c>
      <c r="H222" s="196" t="b">
        <v>0</v>
      </c>
    </row>
    <row r="223" spans="1:8">
      <c r="A223" s="196" t="s">
        <v>4509</v>
      </c>
      <c r="B223" s="196" t="s">
        <v>4366</v>
      </c>
      <c r="C223" s="196" t="s">
        <v>87</v>
      </c>
      <c r="D223" s="196" t="s">
        <v>4367</v>
      </c>
      <c r="E223" s="196" t="s">
        <v>84</v>
      </c>
      <c r="F223" s="196" t="s">
        <v>4368</v>
      </c>
      <c r="G223" s="197" t="s">
        <v>4369</v>
      </c>
      <c r="H223" s="197" t="s">
        <v>4369</v>
      </c>
    </row>
    <row r="224" spans="1:8">
      <c r="A224" s="196" t="s">
        <v>4510</v>
      </c>
      <c r="B224" s="196" t="s">
        <v>4366</v>
      </c>
      <c r="C224" s="196" t="s">
        <v>4511</v>
      </c>
      <c r="D224" s="196" t="s">
        <v>4367</v>
      </c>
      <c r="E224" s="196" t="s">
        <v>2742</v>
      </c>
      <c r="F224" s="196" t="s">
        <v>4368</v>
      </c>
      <c r="G224" s="197" t="s">
        <v>4369</v>
      </c>
      <c r="H224" s="197" t="s">
        <v>4369</v>
      </c>
    </row>
    <row r="225" spans="1:8">
      <c r="A225" s="196" t="s">
        <v>4510</v>
      </c>
      <c r="B225" s="196" t="s">
        <v>4366</v>
      </c>
      <c r="C225" s="196" t="s">
        <v>4511</v>
      </c>
      <c r="D225" s="196" t="s">
        <v>4371</v>
      </c>
      <c r="E225" s="196" t="s">
        <v>2742</v>
      </c>
      <c r="F225" s="196" t="s">
        <v>4375</v>
      </c>
      <c r="G225" s="198">
        <v>45413</v>
      </c>
      <c r="H225" s="196" t="b">
        <v>0</v>
      </c>
    </row>
    <row r="226" spans="1:8">
      <c r="A226" s="196" t="s">
        <v>4510</v>
      </c>
      <c r="B226" s="196" t="s">
        <v>4366</v>
      </c>
      <c r="C226" s="196" t="s">
        <v>4511</v>
      </c>
      <c r="D226" s="196" t="s">
        <v>4370</v>
      </c>
      <c r="E226" s="196" t="s">
        <v>2742</v>
      </c>
      <c r="F226" s="196" t="s">
        <v>4375</v>
      </c>
      <c r="G226" s="198">
        <v>45413</v>
      </c>
      <c r="H226" s="197" t="s">
        <v>4369</v>
      </c>
    </row>
    <row r="227" spans="1:8">
      <c r="A227" s="196" t="s">
        <v>4512</v>
      </c>
      <c r="B227" s="196" t="s">
        <v>4366</v>
      </c>
      <c r="C227" s="196" t="s">
        <v>4513</v>
      </c>
      <c r="D227" s="196" t="s">
        <v>4371</v>
      </c>
      <c r="E227" s="196" t="s">
        <v>2742</v>
      </c>
      <c r="F227" s="196" t="s">
        <v>4375</v>
      </c>
      <c r="G227" s="198">
        <v>45419</v>
      </c>
      <c r="H227" s="196" t="b">
        <v>0</v>
      </c>
    </row>
    <row r="228" spans="1:8">
      <c r="A228" s="196" t="s">
        <v>4512</v>
      </c>
      <c r="B228" s="196" t="s">
        <v>4366</v>
      </c>
      <c r="C228" s="196" t="s">
        <v>4513</v>
      </c>
      <c r="D228" s="196" t="s">
        <v>4370</v>
      </c>
      <c r="E228" s="196" t="s">
        <v>2742</v>
      </c>
      <c r="F228" s="196" t="s">
        <v>4375</v>
      </c>
      <c r="G228" s="198">
        <v>45420</v>
      </c>
      <c r="H228" s="197" t="s">
        <v>4369</v>
      </c>
    </row>
    <row r="229" spans="1:8">
      <c r="A229" s="196" t="s">
        <v>4512</v>
      </c>
      <c r="B229" s="196" t="s">
        <v>4366</v>
      </c>
      <c r="C229" s="196" t="s">
        <v>4513</v>
      </c>
      <c r="D229" s="196" t="s">
        <v>4367</v>
      </c>
      <c r="E229" s="196" t="s">
        <v>2742</v>
      </c>
      <c r="F229" s="196" t="s">
        <v>4368</v>
      </c>
      <c r="G229" s="197" t="s">
        <v>4369</v>
      </c>
      <c r="H229" s="197" t="s">
        <v>4369</v>
      </c>
    </row>
    <row r="230" spans="1:8">
      <c r="A230" s="196" t="s">
        <v>4514</v>
      </c>
      <c r="B230" s="196" t="s">
        <v>4366</v>
      </c>
      <c r="C230" s="196" t="s">
        <v>1682</v>
      </c>
      <c r="D230" s="196" t="s">
        <v>4370</v>
      </c>
      <c r="E230" s="196" t="s">
        <v>2742</v>
      </c>
      <c r="F230" s="196" t="s">
        <v>4375</v>
      </c>
      <c r="G230" s="198">
        <v>45257</v>
      </c>
      <c r="H230" s="197" t="s">
        <v>4369</v>
      </c>
    </row>
    <row r="231" spans="1:8">
      <c r="A231" s="196" t="s">
        <v>4514</v>
      </c>
      <c r="B231" s="196" t="s">
        <v>4366</v>
      </c>
      <c r="C231" s="196" t="s">
        <v>1682</v>
      </c>
      <c r="D231" s="196" t="s">
        <v>4371</v>
      </c>
      <c r="E231" s="196" t="s">
        <v>2742</v>
      </c>
      <c r="F231" s="196" t="s">
        <v>4353</v>
      </c>
      <c r="G231" s="198">
        <v>45257</v>
      </c>
      <c r="H231" s="196" t="b">
        <v>0</v>
      </c>
    </row>
    <row r="232" spans="1:8">
      <c r="A232" s="196" t="s">
        <v>4514</v>
      </c>
      <c r="B232" s="196" t="s">
        <v>4366</v>
      </c>
      <c r="C232" s="196" t="s">
        <v>1682</v>
      </c>
      <c r="D232" s="196" t="s">
        <v>4367</v>
      </c>
      <c r="E232" s="196" t="s">
        <v>2742</v>
      </c>
      <c r="F232" s="196" t="s">
        <v>4368</v>
      </c>
      <c r="G232" s="197" t="s">
        <v>4369</v>
      </c>
      <c r="H232" s="197" t="s">
        <v>4369</v>
      </c>
    </row>
    <row r="233" spans="1:8">
      <c r="A233" s="196" t="s">
        <v>4515</v>
      </c>
      <c r="B233" s="196" t="s">
        <v>4366</v>
      </c>
      <c r="C233" s="196" t="s">
        <v>4516</v>
      </c>
      <c r="D233" s="196" t="s">
        <v>4370</v>
      </c>
      <c r="E233" s="196" t="s">
        <v>2742</v>
      </c>
      <c r="F233" s="196" t="s">
        <v>4354</v>
      </c>
      <c r="G233" s="197" t="s">
        <v>4369</v>
      </c>
      <c r="H233" s="197" t="s">
        <v>4369</v>
      </c>
    </row>
    <row r="234" spans="1:8">
      <c r="A234" s="196" t="s">
        <v>4515</v>
      </c>
      <c r="B234" s="196" t="s">
        <v>4366</v>
      </c>
      <c r="C234" s="196" t="s">
        <v>4516</v>
      </c>
      <c r="D234" s="196" t="s">
        <v>4367</v>
      </c>
      <c r="E234" s="196" t="s">
        <v>2742</v>
      </c>
      <c r="F234" s="196" t="s">
        <v>4368</v>
      </c>
      <c r="G234" s="197" t="s">
        <v>4369</v>
      </c>
      <c r="H234" s="197" t="s">
        <v>4369</v>
      </c>
    </row>
    <row r="235" spans="1:8">
      <c r="A235" s="196" t="s">
        <v>4515</v>
      </c>
      <c r="B235" s="196" t="s">
        <v>4366</v>
      </c>
      <c r="C235" s="196" t="s">
        <v>4516</v>
      </c>
      <c r="D235" s="196" t="s">
        <v>4371</v>
      </c>
      <c r="E235" s="196" t="s">
        <v>2742</v>
      </c>
      <c r="F235" s="196" t="s">
        <v>4354</v>
      </c>
      <c r="G235" s="197" t="s">
        <v>4369</v>
      </c>
      <c r="H235" s="196" t="b">
        <v>0</v>
      </c>
    </row>
    <row r="236" spans="1:8">
      <c r="A236" s="196" t="s">
        <v>4517</v>
      </c>
      <c r="B236" s="196" t="s">
        <v>4366</v>
      </c>
      <c r="C236" s="196" t="s">
        <v>4518</v>
      </c>
      <c r="D236" s="196" t="s">
        <v>4370</v>
      </c>
      <c r="E236" s="196" t="s">
        <v>4519</v>
      </c>
      <c r="F236" s="196" t="s">
        <v>4375</v>
      </c>
      <c r="G236" s="198">
        <v>45423</v>
      </c>
      <c r="H236" s="197" t="s">
        <v>4369</v>
      </c>
    </row>
    <row r="237" spans="1:8">
      <c r="A237" s="196" t="s">
        <v>4517</v>
      </c>
      <c r="B237" s="196" t="s">
        <v>4366</v>
      </c>
      <c r="C237" s="196" t="s">
        <v>4518</v>
      </c>
      <c r="D237" s="196" t="s">
        <v>4371</v>
      </c>
      <c r="E237" s="196" t="s">
        <v>4519</v>
      </c>
      <c r="F237" s="196" t="s">
        <v>4375</v>
      </c>
      <c r="G237" s="198">
        <v>45420</v>
      </c>
      <c r="H237" s="196" t="b">
        <v>0</v>
      </c>
    </row>
    <row r="238" spans="1:8">
      <c r="A238" s="196" t="s">
        <v>4517</v>
      </c>
      <c r="B238" s="196" t="s">
        <v>4366</v>
      </c>
      <c r="C238" s="196" t="s">
        <v>4518</v>
      </c>
      <c r="D238" s="196" t="s">
        <v>4367</v>
      </c>
      <c r="E238" s="196" t="s">
        <v>4519</v>
      </c>
      <c r="F238" s="196" t="s">
        <v>4368</v>
      </c>
      <c r="G238" s="197" t="s">
        <v>4369</v>
      </c>
      <c r="H238" s="197" t="s">
        <v>4369</v>
      </c>
    </row>
    <row r="239" spans="1:8">
      <c r="A239" s="196" t="s">
        <v>4520</v>
      </c>
      <c r="B239" s="196" t="s">
        <v>4366</v>
      </c>
      <c r="C239" s="196" t="s">
        <v>365</v>
      </c>
      <c r="D239" s="196" t="s">
        <v>4370</v>
      </c>
      <c r="E239" s="196" t="s">
        <v>4521</v>
      </c>
      <c r="F239" s="196" t="s">
        <v>4353</v>
      </c>
      <c r="G239" s="198">
        <v>44913</v>
      </c>
      <c r="H239" s="197" t="s">
        <v>4369</v>
      </c>
    </row>
    <row r="240" spans="1:8">
      <c r="A240" s="196" t="s">
        <v>4520</v>
      </c>
      <c r="B240" s="196" t="s">
        <v>4366</v>
      </c>
      <c r="C240" s="196" t="s">
        <v>365</v>
      </c>
      <c r="D240" s="196" t="s">
        <v>4367</v>
      </c>
      <c r="E240" s="196" t="s">
        <v>4521</v>
      </c>
      <c r="F240" s="196" t="s">
        <v>4368</v>
      </c>
      <c r="G240" s="197" t="s">
        <v>4369</v>
      </c>
      <c r="H240" s="197" t="s">
        <v>4369</v>
      </c>
    </row>
    <row r="241" spans="1:8">
      <c r="A241" s="196" t="s">
        <v>4520</v>
      </c>
      <c r="B241" s="196" t="s">
        <v>4366</v>
      </c>
      <c r="C241" s="196" t="s">
        <v>365</v>
      </c>
      <c r="D241" s="196" t="s">
        <v>4371</v>
      </c>
      <c r="E241" s="196" t="s">
        <v>4521</v>
      </c>
      <c r="F241" s="196" t="s">
        <v>4403</v>
      </c>
      <c r="G241" s="197" t="s">
        <v>4369</v>
      </c>
      <c r="H241" s="196" t="b">
        <v>0</v>
      </c>
    </row>
    <row r="242" spans="1:8">
      <c r="A242" s="196" t="s">
        <v>4522</v>
      </c>
      <c r="B242" s="196" t="s">
        <v>4366</v>
      </c>
      <c r="C242" s="196" t="s">
        <v>1907</v>
      </c>
      <c r="D242" s="196" t="s">
        <v>4370</v>
      </c>
      <c r="E242" s="196" t="s">
        <v>4523</v>
      </c>
      <c r="F242" s="196" t="s">
        <v>4375</v>
      </c>
      <c r="G242" s="198">
        <v>45305</v>
      </c>
      <c r="H242" s="197" t="s">
        <v>4369</v>
      </c>
    </row>
    <row r="243" spans="1:8">
      <c r="A243" s="196" t="s">
        <v>4522</v>
      </c>
      <c r="B243" s="196" t="s">
        <v>4366</v>
      </c>
      <c r="C243" s="196" t="s">
        <v>1907</v>
      </c>
      <c r="D243" s="196" t="s">
        <v>4371</v>
      </c>
      <c r="E243" s="196" t="s">
        <v>4523</v>
      </c>
      <c r="F243" s="196" t="s">
        <v>4353</v>
      </c>
      <c r="G243" s="198">
        <v>45303</v>
      </c>
      <c r="H243" s="196" t="b">
        <v>0</v>
      </c>
    </row>
    <row r="244" spans="1:8">
      <c r="A244" s="196" t="s">
        <v>4522</v>
      </c>
      <c r="B244" s="196" t="s">
        <v>4366</v>
      </c>
      <c r="C244" s="196" t="s">
        <v>1907</v>
      </c>
      <c r="D244" s="196" t="s">
        <v>4367</v>
      </c>
      <c r="E244" s="196" t="s">
        <v>4523</v>
      </c>
      <c r="F244" s="196" t="s">
        <v>4368</v>
      </c>
      <c r="G244" s="197" t="s">
        <v>4369</v>
      </c>
      <c r="H244" s="197" t="s">
        <v>4369</v>
      </c>
    </row>
    <row r="245" spans="1:8">
      <c r="A245" s="196" t="s">
        <v>4524</v>
      </c>
      <c r="B245" s="196" t="s">
        <v>4373</v>
      </c>
      <c r="C245" s="196" t="s">
        <v>4525</v>
      </c>
      <c r="D245" s="196" t="s">
        <v>4367</v>
      </c>
      <c r="E245" s="196" t="s">
        <v>4526</v>
      </c>
      <c r="F245" s="196" t="s">
        <v>4368</v>
      </c>
      <c r="G245" s="197" t="s">
        <v>4369</v>
      </c>
      <c r="H245" s="197" t="s">
        <v>4369</v>
      </c>
    </row>
    <row r="246" spans="1:8">
      <c r="A246" s="196" t="s">
        <v>4524</v>
      </c>
      <c r="B246" s="196" t="s">
        <v>4373</v>
      </c>
      <c r="C246" s="196" t="s">
        <v>4525</v>
      </c>
      <c r="D246" s="196" t="s">
        <v>4370</v>
      </c>
      <c r="E246" s="196" t="s">
        <v>4526</v>
      </c>
      <c r="F246" s="196" t="s">
        <v>4375</v>
      </c>
      <c r="G246" s="198">
        <v>45479</v>
      </c>
      <c r="H246" s="197" t="s">
        <v>4369</v>
      </c>
    </row>
    <row r="247" spans="1:8">
      <c r="A247" s="196" t="s">
        <v>4524</v>
      </c>
      <c r="B247" s="196" t="s">
        <v>4373</v>
      </c>
      <c r="C247" s="196" t="s">
        <v>4525</v>
      </c>
      <c r="D247" s="196" t="s">
        <v>4371</v>
      </c>
      <c r="E247" s="196" t="s">
        <v>4526</v>
      </c>
      <c r="F247" s="196" t="s">
        <v>4375</v>
      </c>
      <c r="G247" s="198">
        <v>45478</v>
      </c>
      <c r="H247" s="196" t="b">
        <v>0</v>
      </c>
    </row>
    <row r="248" spans="1:8">
      <c r="A248" s="196" t="s">
        <v>4527</v>
      </c>
      <c r="B248" s="196" t="s">
        <v>4373</v>
      </c>
      <c r="C248" s="196" t="s">
        <v>4528</v>
      </c>
      <c r="D248" s="196" t="s">
        <v>4371</v>
      </c>
      <c r="E248" s="196" t="s">
        <v>4526</v>
      </c>
      <c r="F248" s="196" t="s">
        <v>4375</v>
      </c>
      <c r="G248" s="198">
        <v>45473</v>
      </c>
      <c r="H248" s="196" t="b">
        <v>0</v>
      </c>
    </row>
    <row r="249" spans="1:8">
      <c r="A249" s="196" t="s">
        <v>4527</v>
      </c>
      <c r="B249" s="196" t="s">
        <v>4373</v>
      </c>
      <c r="C249" s="196" t="s">
        <v>4528</v>
      </c>
      <c r="D249" s="196" t="s">
        <v>4370</v>
      </c>
      <c r="E249" s="196" t="s">
        <v>4526</v>
      </c>
      <c r="F249" s="196" t="s">
        <v>4375</v>
      </c>
      <c r="G249" s="198">
        <v>45473</v>
      </c>
      <c r="H249" s="197" t="s">
        <v>4369</v>
      </c>
    </row>
    <row r="250" spans="1:8">
      <c r="A250" s="196" t="s">
        <v>4527</v>
      </c>
      <c r="B250" s="196" t="s">
        <v>4373</v>
      </c>
      <c r="C250" s="196" t="s">
        <v>4528</v>
      </c>
      <c r="D250" s="196" t="s">
        <v>4367</v>
      </c>
      <c r="E250" s="196" t="s">
        <v>4526</v>
      </c>
      <c r="F250" s="196" t="s">
        <v>4368</v>
      </c>
      <c r="G250" s="197" t="s">
        <v>4369</v>
      </c>
      <c r="H250" s="197" t="s">
        <v>4369</v>
      </c>
    </row>
    <row r="251" spans="1:8">
      <c r="A251" s="196" t="s">
        <v>4529</v>
      </c>
      <c r="B251" s="196" t="s">
        <v>4373</v>
      </c>
      <c r="C251" s="196" t="s">
        <v>4530</v>
      </c>
      <c r="D251" s="196" t="s">
        <v>4371</v>
      </c>
      <c r="E251" s="196" t="s">
        <v>4526</v>
      </c>
      <c r="F251" s="196" t="s">
        <v>4375</v>
      </c>
      <c r="G251" s="198">
        <v>45478</v>
      </c>
      <c r="H251" s="196" t="b">
        <v>0</v>
      </c>
    </row>
    <row r="252" spans="1:8">
      <c r="A252" s="196" t="s">
        <v>4529</v>
      </c>
      <c r="B252" s="196" t="s">
        <v>4373</v>
      </c>
      <c r="C252" s="196" t="s">
        <v>4530</v>
      </c>
      <c r="D252" s="196" t="s">
        <v>4370</v>
      </c>
      <c r="E252" s="196" t="s">
        <v>4526</v>
      </c>
      <c r="F252" s="196" t="s">
        <v>4375</v>
      </c>
      <c r="G252" s="198">
        <v>45481</v>
      </c>
      <c r="H252" s="197" t="s">
        <v>4369</v>
      </c>
    </row>
    <row r="253" spans="1:8">
      <c r="A253" s="196" t="s">
        <v>4529</v>
      </c>
      <c r="B253" s="196" t="s">
        <v>4373</v>
      </c>
      <c r="C253" s="196" t="s">
        <v>4530</v>
      </c>
      <c r="D253" s="196" t="s">
        <v>4367</v>
      </c>
      <c r="E253" s="196" t="s">
        <v>4526</v>
      </c>
      <c r="F253" s="196" t="s">
        <v>4368</v>
      </c>
      <c r="G253" s="197" t="s">
        <v>4369</v>
      </c>
      <c r="H253" s="197" t="s">
        <v>4369</v>
      </c>
    </row>
    <row r="254" spans="1:8">
      <c r="A254" s="196" t="s">
        <v>4531</v>
      </c>
      <c r="B254" s="196" t="s">
        <v>4373</v>
      </c>
      <c r="C254" s="196" t="s">
        <v>4532</v>
      </c>
      <c r="D254" s="196" t="s">
        <v>4367</v>
      </c>
      <c r="E254" s="196" t="s">
        <v>4526</v>
      </c>
      <c r="F254" s="196" t="s">
        <v>4368</v>
      </c>
      <c r="G254" s="197" t="s">
        <v>4369</v>
      </c>
      <c r="H254" s="197" t="s">
        <v>4369</v>
      </c>
    </row>
    <row r="255" spans="1:8">
      <c r="A255" s="196" t="s">
        <v>4531</v>
      </c>
      <c r="B255" s="196" t="s">
        <v>4373</v>
      </c>
      <c r="C255" s="196" t="s">
        <v>4532</v>
      </c>
      <c r="D255" s="196" t="s">
        <v>4370</v>
      </c>
      <c r="E255" s="196" t="s">
        <v>4526</v>
      </c>
      <c r="F255" s="196" t="s">
        <v>4375</v>
      </c>
      <c r="G255" s="198">
        <v>45443</v>
      </c>
      <c r="H255" s="197" t="s">
        <v>4369</v>
      </c>
    </row>
    <row r="256" spans="1:8">
      <c r="A256" s="196" t="s">
        <v>4531</v>
      </c>
      <c r="B256" s="196" t="s">
        <v>4373</v>
      </c>
      <c r="C256" s="196" t="s">
        <v>4532</v>
      </c>
      <c r="D256" s="196" t="s">
        <v>4371</v>
      </c>
      <c r="E256" s="196" t="s">
        <v>4526</v>
      </c>
      <c r="F256" s="196" t="s">
        <v>4375</v>
      </c>
      <c r="G256" s="198">
        <v>45442</v>
      </c>
      <c r="H256" s="196" t="b">
        <v>0</v>
      </c>
    </row>
    <row r="257" spans="1:8">
      <c r="A257" s="196" t="s">
        <v>4533</v>
      </c>
      <c r="B257" s="196" t="s">
        <v>4366</v>
      </c>
      <c r="C257" s="196" t="s">
        <v>3637</v>
      </c>
      <c r="D257" s="196" t="s">
        <v>4367</v>
      </c>
      <c r="E257" s="196" t="s">
        <v>4526</v>
      </c>
      <c r="F257" s="196" t="s">
        <v>4368</v>
      </c>
      <c r="G257" s="197" t="s">
        <v>4369</v>
      </c>
      <c r="H257" s="197" t="s">
        <v>4369</v>
      </c>
    </row>
    <row r="258" spans="1:8">
      <c r="A258" s="196" t="s">
        <v>4533</v>
      </c>
      <c r="B258" s="196" t="s">
        <v>4366</v>
      </c>
      <c r="C258" s="196" t="s">
        <v>3637</v>
      </c>
      <c r="D258" s="196" t="s">
        <v>4370</v>
      </c>
      <c r="E258" s="196" t="s">
        <v>4526</v>
      </c>
      <c r="F258" s="196" t="s">
        <v>4375</v>
      </c>
      <c r="G258" s="198">
        <v>45441</v>
      </c>
      <c r="H258" s="197" t="s">
        <v>4369</v>
      </c>
    </row>
    <row r="259" spans="1:8">
      <c r="A259" s="196" t="s">
        <v>4533</v>
      </c>
      <c r="B259" s="196" t="s">
        <v>4366</v>
      </c>
      <c r="C259" s="196" t="s">
        <v>3637</v>
      </c>
      <c r="D259" s="196" t="s">
        <v>4371</v>
      </c>
      <c r="E259" s="196" t="s">
        <v>4526</v>
      </c>
      <c r="F259" s="196" t="s">
        <v>4375</v>
      </c>
      <c r="G259" s="198">
        <v>45442</v>
      </c>
      <c r="H259" s="196" t="b">
        <v>0</v>
      </c>
    </row>
    <row r="260" spans="1:8">
      <c r="A260" s="196" t="s">
        <v>4534</v>
      </c>
      <c r="B260" s="196" t="s">
        <v>4373</v>
      </c>
      <c r="C260" s="196" t="s">
        <v>4535</v>
      </c>
      <c r="D260" s="196" t="s">
        <v>4367</v>
      </c>
      <c r="E260" s="196" t="s">
        <v>4526</v>
      </c>
      <c r="F260" s="196" t="s">
        <v>4368</v>
      </c>
      <c r="G260" s="197" t="s">
        <v>4369</v>
      </c>
      <c r="H260" s="197" t="s">
        <v>4369</v>
      </c>
    </row>
    <row r="261" spans="1:8">
      <c r="A261" s="196" t="s">
        <v>4534</v>
      </c>
      <c r="B261" s="196" t="s">
        <v>4373</v>
      </c>
      <c r="C261" s="196" t="s">
        <v>4535</v>
      </c>
      <c r="D261" s="196" t="s">
        <v>4370</v>
      </c>
      <c r="E261" s="196" t="s">
        <v>4526</v>
      </c>
      <c r="F261" s="196" t="s">
        <v>4375</v>
      </c>
      <c r="G261" s="198">
        <v>45473</v>
      </c>
      <c r="H261" s="197" t="s">
        <v>4369</v>
      </c>
    </row>
    <row r="262" spans="1:8">
      <c r="A262" s="196" t="s">
        <v>4534</v>
      </c>
      <c r="B262" s="196" t="s">
        <v>4373</v>
      </c>
      <c r="C262" s="196" t="s">
        <v>4535</v>
      </c>
      <c r="D262" s="196" t="s">
        <v>4371</v>
      </c>
      <c r="E262" s="196" t="s">
        <v>4526</v>
      </c>
      <c r="F262" s="196" t="s">
        <v>4375</v>
      </c>
      <c r="G262" s="198">
        <v>45474</v>
      </c>
      <c r="H262" s="196" t="b">
        <v>0</v>
      </c>
    </row>
    <row r="263" spans="1:8">
      <c r="A263" s="196" t="s">
        <v>4536</v>
      </c>
      <c r="B263" s="196" t="s">
        <v>4373</v>
      </c>
      <c r="C263" s="196" t="s">
        <v>4537</v>
      </c>
      <c r="D263" s="196" t="s">
        <v>4367</v>
      </c>
      <c r="E263" s="196" t="s">
        <v>4526</v>
      </c>
      <c r="F263" s="196" t="s">
        <v>4368</v>
      </c>
      <c r="G263" s="197" t="s">
        <v>4369</v>
      </c>
      <c r="H263" s="197" t="s">
        <v>4369</v>
      </c>
    </row>
    <row r="264" spans="1:8">
      <c r="A264" s="196" t="s">
        <v>4536</v>
      </c>
      <c r="B264" s="196" t="s">
        <v>4373</v>
      </c>
      <c r="C264" s="196" t="s">
        <v>4537</v>
      </c>
      <c r="D264" s="196" t="s">
        <v>4370</v>
      </c>
      <c r="E264" s="196" t="s">
        <v>4526</v>
      </c>
      <c r="F264" s="196" t="s">
        <v>4375</v>
      </c>
      <c r="G264" s="198">
        <v>45473</v>
      </c>
      <c r="H264" s="197" t="s">
        <v>4369</v>
      </c>
    </row>
    <row r="265" spans="1:8">
      <c r="A265" s="196" t="s">
        <v>4536</v>
      </c>
      <c r="B265" s="196" t="s">
        <v>4373</v>
      </c>
      <c r="C265" s="196" t="s">
        <v>4537</v>
      </c>
      <c r="D265" s="196" t="s">
        <v>4371</v>
      </c>
      <c r="E265" s="196" t="s">
        <v>4526</v>
      </c>
      <c r="F265" s="196" t="s">
        <v>4375</v>
      </c>
      <c r="G265" s="198">
        <v>45473</v>
      </c>
      <c r="H265" s="196" t="b">
        <v>0</v>
      </c>
    </row>
    <row r="266" spans="1:8">
      <c r="A266" s="196" t="s">
        <v>4538</v>
      </c>
      <c r="B266" s="196" t="s">
        <v>4366</v>
      </c>
      <c r="C266" s="196" t="s">
        <v>3391</v>
      </c>
      <c r="D266" s="196" t="s">
        <v>4371</v>
      </c>
      <c r="E266" s="196" t="s">
        <v>4539</v>
      </c>
      <c r="F266" s="196" t="s">
        <v>4368</v>
      </c>
      <c r="G266" s="197" t="s">
        <v>4369</v>
      </c>
      <c r="H266" s="196" t="b">
        <v>0</v>
      </c>
    </row>
    <row r="267" spans="1:8">
      <c r="A267" s="196" t="s">
        <v>4538</v>
      </c>
      <c r="B267" s="196" t="s">
        <v>4366</v>
      </c>
      <c r="C267" s="196" t="s">
        <v>3391</v>
      </c>
      <c r="D267" s="196" t="s">
        <v>4370</v>
      </c>
      <c r="E267" s="196" t="s">
        <v>4539</v>
      </c>
      <c r="F267" s="196" t="s">
        <v>4368</v>
      </c>
      <c r="G267" s="197" t="s">
        <v>4369</v>
      </c>
      <c r="H267" s="197" t="s">
        <v>4369</v>
      </c>
    </row>
    <row r="268" spans="1:8">
      <c r="A268" s="196" t="s">
        <v>4538</v>
      </c>
      <c r="B268" s="196" t="s">
        <v>4366</v>
      </c>
      <c r="C268" s="196" t="s">
        <v>3391</v>
      </c>
      <c r="D268" s="196" t="s">
        <v>4367</v>
      </c>
      <c r="E268" s="196" t="s">
        <v>4539</v>
      </c>
      <c r="F268" s="196" t="s">
        <v>4368</v>
      </c>
      <c r="G268" s="197" t="s">
        <v>4369</v>
      </c>
      <c r="H268" s="197" t="s">
        <v>4369</v>
      </c>
    </row>
    <row r="269" spans="1:8">
      <c r="A269" s="196" t="s">
        <v>4540</v>
      </c>
      <c r="B269" s="196" t="s">
        <v>4366</v>
      </c>
      <c r="C269" s="196" t="s">
        <v>1915</v>
      </c>
      <c r="D269" s="196" t="s">
        <v>4371</v>
      </c>
      <c r="E269" s="196" t="s">
        <v>4541</v>
      </c>
      <c r="F269" s="196" t="s">
        <v>4353</v>
      </c>
      <c r="G269" s="198">
        <v>45273</v>
      </c>
      <c r="H269" s="196" t="b">
        <v>0</v>
      </c>
    </row>
    <row r="270" spans="1:8">
      <c r="A270" s="196" t="s">
        <v>4540</v>
      </c>
      <c r="B270" s="196" t="s">
        <v>4366</v>
      </c>
      <c r="C270" s="196" t="s">
        <v>1915</v>
      </c>
      <c r="D270" s="196" t="s">
        <v>4367</v>
      </c>
      <c r="E270" s="196" t="s">
        <v>4541</v>
      </c>
      <c r="F270" s="196" t="s">
        <v>4368</v>
      </c>
      <c r="G270" s="197" t="s">
        <v>4369</v>
      </c>
      <c r="H270" s="197" t="s">
        <v>4369</v>
      </c>
    </row>
    <row r="271" spans="1:8">
      <c r="A271" s="196" t="s">
        <v>4540</v>
      </c>
      <c r="B271" s="196" t="s">
        <v>4366</v>
      </c>
      <c r="C271" s="196" t="s">
        <v>1915</v>
      </c>
      <c r="D271" s="196" t="s">
        <v>4370</v>
      </c>
      <c r="E271" s="196" t="s">
        <v>4541</v>
      </c>
      <c r="F271" s="196" t="s">
        <v>4375</v>
      </c>
      <c r="G271" s="198">
        <v>45273</v>
      </c>
      <c r="H271" s="197" t="s">
        <v>4369</v>
      </c>
    </row>
    <row r="272" spans="1:8">
      <c r="A272" s="196" t="s">
        <v>4542</v>
      </c>
      <c r="B272" s="196" t="s">
        <v>4373</v>
      </c>
      <c r="C272" s="196" t="s">
        <v>4543</v>
      </c>
      <c r="D272" s="196" t="s">
        <v>4371</v>
      </c>
      <c r="E272" s="196" t="s">
        <v>4541</v>
      </c>
      <c r="F272" s="196" t="s">
        <v>4353</v>
      </c>
      <c r="G272" s="198">
        <v>45311</v>
      </c>
      <c r="H272" s="196" t="b">
        <v>0</v>
      </c>
    </row>
    <row r="273" spans="1:8">
      <c r="A273" s="196" t="s">
        <v>4542</v>
      </c>
      <c r="B273" s="196" t="s">
        <v>4373</v>
      </c>
      <c r="C273" s="196" t="s">
        <v>4543</v>
      </c>
      <c r="D273" s="196" t="s">
        <v>4370</v>
      </c>
      <c r="E273" s="196" t="s">
        <v>4541</v>
      </c>
      <c r="F273" s="196" t="s">
        <v>4375</v>
      </c>
      <c r="G273" s="198">
        <v>45311</v>
      </c>
      <c r="H273" s="197" t="s">
        <v>4369</v>
      </c>
    </row>
    <row r="274" spans="1:8">
      <c r="A274" s="196" t="s">
        <v>4542</v>
      </c>
      <c r="B274" s="196" t="s">
        <v>4373</v>
      </c>
      <c r="C274" s="196" t="s">
        <v>4543</v>
      </c>
      <c r="D274" s="196" t="s">
        <v>4367</v>
      </c>
      <c r="E274" s="196" t="s">
        <v>4541</v>
      </c>
      <c r="F274" s="196" t="s">
        <v>4368</v>
      </c>
      <c r="G274" s="197" t="s">
        <v>4369</v>
      </c>
      <c r="H274" s="197" t="s">
        <v>4369</v>
      </c>
    </row>
    <row r="275" spans="1:8">
      <c r="A275" s="196" t="s">
        <v>4544</v>
      </c>
      <c r="B275" s="196" t="s">
        <v>4373</v>
      </c>
      <c r="C275" s="196" t="s">
        <v>4545</v>
      </c>
      <c r="D275" s="196" t="s">
        <v>4370</v>
      </c>
      <c r="E275" s="196" t="s">
        <v>4541</v>
      </c>
      <c r="F275" s="196" t="s">
        <v>4375</v>
      </c>
      <c r="G275" s="198">
        <v>45308</v>
      </c>
      <c r="H275" s="197" t="s">
        <v>4369</v>
      </c>
    </row>
    <row r="276" spans="1:8">
      <c r="A276" s="196" t="s">
        <v>4544</v>
      </c>
      <c r="B276" s="196" t="s">
        <v>4373</v>
      </c>
      <c r="C276" s="196" t="s">
        <v>4545</v>
      </c>
      <c r="D276" s="196" t="s">
        <v>4367</v>
      </c>
      <c r="E276" s="196" t="s">
        <v>4541</v>
      </c>
      <c r="F276" s="196" t="s">
        <v>4368</v>
      </c>
      <c r="G276" s="197" t="s">
        <v>4369</v>
      </c>
      <c r="H276" s="197" t="s">
        <v>4369</v>
      </c>
    </row>
    <row r="277" spans="1:8">
      <c r="A277" s="196" t="s">
        <v>4544</v>
      </c>
      <c r="B277" s="196" t="s">
        <v>4373</v>
      </c>
      <c r="C277" s="196" t="s">
        <v>4545</v>
      </c>
      <c r="D277" s="196" t="s">
        <v>4371</v>
      </c>
      <c r="E277" s="196" t="s">
        <v>4541</v>
      </c>
      <c r="F277" s="196" t="s">
        <v>4353</v>
      </c>
      <c r="G277" s="198">
        <v>45307</v>
      </c>
      <c r="H277" s="196" t="b">
        <v>0</v>
      </c>
    </row>
    <row r="278" spans="1:8">
      <c r="A278" s="196" t="s">
        <v>4546</v>
      </c>
      <c r="B278" s="196" t="s">
        <v>4373</v>
      </c>
      <c r="C278" s="196" t="s">
        <v>4547</v>
      </c>
      <c r="D278" s="196" t="s">
        <v>4367</v>
      </c>
      <c r="E278" s="196" t="s">
        <v>4541</v>
      </c>
      <c r="F278" s="196" t="s">
        <v>4368</v>
      </c>
      <c r="G278" s="197" t="s">
        <v>4369</v>
      </c>
      <c r="H278" s="197" t="s">
        <v>4369</v>
      </c>
    </row>
    <row r="279" spans="1:8">
      <c r="A279" s="196" t="s">
        <v>4546</v>
      </c>
      <c r="B279" s="196" t="s">
        <v>4373</v>
      </c>
      <c r="C279" s="196" t="s">
        <v>4547</v>
      </c>
      <c r="D279" s="196" t="s">
        <v>4370</v>
      </c>
      <c r="E279" s="196" t="s">
        <v>4541</v>
      </c>
      <c r="F279" s="196" t="s">
        <v>4375</v>
      </c>
      <c r="G279" s="198">
        <v>45280</v>
      </c>
      <c r="H279" s="197" t="s">
        <v>4369</v>
      </c>
    </row>
    <row r="280" spans="1:8">
      <c r="A280" s="196" t="s">
        <v>4546</v>
      </c>
      <c r="B280" s="196" t="s">
        <v>4373</v>
      </c>
      <c r="C280" s="196" t="s">
        <v>4547</v>
      </c>
      <c r="D280" s="196" t="s">
        <v>4371</v>
      </c>
      <c r="E280" s="196" t="s">
        <v>4541</v>
      </c>
      <c r="F280" s="196" t="s">
        <v>4353</v>
      </c>
      <c r="G280" s="198">
        <v>45278</v>
      </c>
      <c r="H280" s="196" t="b">
        <v>0</v>
      </c>
    </row>
    <row r="281" spans="1:8">
      <c r="A281" s="196" t="s">
        <v>4548</v>
      </c>
      <c r="B281" s="196" t="s">
        <v>4366</v>
      </c>
      <c r="C281" s="196" t="s">
        <v>100</v>
      </c>
      <c r="D281" s="196" t="s">
        <v>4367</v>
      </c>
      <c r="E281" s="196" t="s">
        <v>4549</v>
      </c>
      <c r="F281" s="196" t="s">
        <v>4368</v>
      </c>
      <c r="G281" s="197" t="s">
        <v>4369</v>
      </c>
      <c r="H281" s="197" t="s">
        <v>4369</v>
      </c>
    </row>
    <row r="282" spans="1:8">
      <c r="A282" s="196" t="s">
        <v>4548</v>
      </c>
      <c r="B282" s="196" t="s">
        <v>4366</v>
      </c>
      <c r="C282" s="196" t="s">
        <v>100</v>
      </c>
      <c r="D282" s="196" t="s">
        <v>4370</v>
      </c>
      <c r="E282" s="196" t="s">
        <v>4549</v>
      </c>
      <c r="F282" s="196" t="s">
        <v>4375</v>
      </c>
      <c r="G282" s="198">
        <v>45659</v>
      </c>
      <c r="H282" s="197" t="s">
        <v>4369</v>
      </c>
    </row>
    <row r="283" spans="1:8">
      <c r="A283" s="196" t="s">
        <v>4548</v>
      </c>
      <c r="B283" s="196" t="s">
        <v>4366</v>
      </c>
      <c r="C283" s="196" t="s">
        <v>100</v>
      </c>
      <c r="D283" s="196" t="s">
        <v>4371</v>
      </c>
      <c r="E283" s="196" t="s">
        <v>4549</v>
      </c>
      <c r="F283" s="196" t="s">
        <v>4375</v>
      </c>
      <c r="G283" s="198">
        <v>45659</v>
      </c>
      <c r="H283" s="196" t="b">
        <v>0</v>
      </c>
    </row>
    <row r="284" spans="1:8">
      <c r="A284" s="196" t="s">
        <v>4550</v>
      </c>
      <c r="B284" s="196" t="s">
        <v>4366</v>
      </c>
      <c r="C284" s="196" t="s">
        <v>4551</v>
      </c>
      <c r="D284" s="196" t="s">
        <v>4371</v>
      </c>
      <c r="E284" s="196" t="s">
        <v>4552</v>
      </c>
      <c r="F284" s="196" t="s">
        <v>4353</v>
      </c>
      <c r="G284" s="198">
        <v>45030</v>
      </c>
      <c r="H284" s="196" t="b">
        <v>0</v>
      </c>
    </row>
    <row r="285" spans="1:8">
      <c r="A285" s="196" t="s">
        <v>4550</v>
      </c>
      <c r="B285" s="196" t="s">
        <v>4366</v>
      </c>
      <c r="C285" s="196" t="s">
        <v>4551</v>
      </c>
      <c r="D285" s="196" t="s">
        <v>4367</v>
      </c>
      <c r="E285" s="196" t="s">
        <v>4552</v>
      </c>
      <c r="F285" s="196" t="s">
        <v>4368</v>
      </c>
      <c r="G285" s="197" t="s">
        <v>4369</v>
      </c>
      <c r="H285" s="197" t="s">
        <v>4369</v>
      </c>
    </row>
    <row r="286" spans="1:8">
      <c r="A286" s="196" t="s">
        <v>4550</v>
      </c>
      <c r="B286" s="196" t="s">
        <v>4366</v>
      </c>
      <c r="C286" s="196" t="s">
        <v>4551</v>
      </c>
      <c r="D286" s="196" t="s">
        <v>4370</v>
      </c>
      <c r="E286" s="196" t="s">
        <v>4552</v>
      </c>
      <c r="F286" s="196" t="s">
        <v>4403</v>
      </c>
      <c r="G286" s="197" t="s">
        <v>4369</v>
      </c>
      <c r="H286" s="197" t="s">
        <v>4369</v>
      </c>
    </row>
    <row r="287" spans="1:8">
      <c r="A287" s="196" t="s">
        <v>4553</v>
      </c>
      <c r="B287" s="196" t="s">
        <v>4373</v>
      </c>
      <c r="C287" s="196" t="s">
        <v>4554</v>
      </c>
      <c r="D287" s="196" t="s">
        <v>4370</v>
      </c>
      <c r="E287" s="196" t="s">
        <v>4555</v>
      </c>
      <c r="F287" s="196" t="s">
        <v>4403</v>
      </c>
      <c r="G287" s="197" t="s">
        <v>4369</v>
      </c>
      <c r="H287" s="197" t="s">
        <v>4369</v>
      </c>
    </row>
    <row r="288" spans="1:8">
      <c r="A288" s="196" t="s">
        <v>4553</v>
      </c>
      <c r="B288" s="196" t="s">
        <v>4373</v>
      </c>
      <c r="C288" s="196" t="s">
        <v>4554</v>
      </c>
      <c r="D288" s="196" t="s">
        <v>4367</v>
      </c>
      <c r="E288" s="196" t="s">
        <v>4555</v>
      </c>
      <c r="F288" s="196" t="s">
        <v>4368</v>
      </c>
      <c r="G288" s="197" t="s">
        <v>4369</v>
      </c>
      <c r="H288" s="197" t="s">
        <v>4369</v>
      </c>
    </row>
    <row r="289" spans="1:8">
      <c r="A289" s="196" t="s">
        <v>4553</v>
      </c>
      <c r="B289" s="196" t="s">
        <v>4373</v>
      </c>
      <c r="C289" s="196" t="s">
        <v>4554</v>
      </c>
      <c r="D289" s="196" t="s">
        <v>4371</v>
      </c>
      <c r="E289" s="196" t="s">
        <v>4555</v>
      </c>
      <c r="F289" s="196" t="s">
        <v>4403</v>
      </c>
      <c r="G289" s="197" t="s">
        <v>4369</v>
      </c>
      <c r="H289" s="196" t="b">
        <v>0</v>
      </c>
    </row>
    <row r="290" spans="1:8">
      <c r="A290" s="196" t="s">
        <v>4556</v>
      </c>
      <c r="B290" s="196" t="s">
        <v>4373</v>
      </c>
      <c r="C290" s="196" t="s">
        <v>4557</v>
      </c>
      <c r="D290" s="196" t="s">
        <v>4367</v>
      </c>
      <c r="E290" s="196" t="s">
        <v>4555</v>
      </c>
      <c r="F290" s="196" t="s">
        <v>4368</v>
      </c>
      <c r="G290" s="197" t="s">
        <v>4369</v>
      </c>
      <c r="H290" s="197" t="s">
        <v>4369</v>
      </c>
    </row>
    <row r="291" spans="1:8">
      <c r="A291" s="196" t="s">
        <v>4556</v>
      </c>
      <c r="B291" s="196" t="s">
        <v>4373</v>
      </c>
      <c r="C291" s="196" t="s">
        <v>4557</v>
      </c>
      <c r="D291" s="196" t="s">
        <v>4370</v>
      </c>
      <c r="E291" s="196" t="s">
        <v>4555</v>
      </c>
      <c r="F291" s="196" t="s">
        <v>4403</v>
      </c>
      <c r="G291" s="197" t="s">
        <v>4369</v>
      </c>
      <c r="H291" s="197" t="s">
        <v>4369</v>
      </c>
    </row>
    <row r="292" spans="1:8">
      <c r="A292" s="196" t="s">
        <v>4556</v>
      </c>
      <c r="B292" s="196" t="s">
        <v>4373</v>
      </c>
      <c r="C292" s="196" t="s">
        <v>4557</v>
      </c>
      <c r="D292" s="196" t="s">
        <v>4371</v>
      </c>
      <c r="E292" s="196" t="s">
        <v>4555</v>
      </c>
      <c r="F292" s="196" t="s">
        <v>4403</v>
      </c>
      <c r="G292" s="197" t="s">
        <v>4369</v>
      </c>
      <c r="H292" s="196" t="b">
        <v>0</v>
      </c>
    </row>
    <row r="293" spans="1:8">
      <c r="A293" s="196" t="s">
        <v>4558</v>
      </c>
      <c r="B293" s="196" t="s">
        <v>4366</v>
      </c>
      <c r="C293" s="196" t="s">
        <v>722</v>
      </c>
      <c r="D293" s="196" t="s">
        <v>4367</v>
      </c>
      <c r="E293" s="196" t="s">
        <v>4555</v>
      </c>
      <c r="F293" s="196" t="s">
        <v>4368</v>
      </c>
      <c r="G293" s="197" t="s">
        <v>4369</v>
      </c>
      <c r="H293" s="197" t="s">
        <v>4369</v>
      </c>
    </row>
    <row r="294" spans="1:8">
      <c r="A294" s="196" t="s">
        <v>4558</v>
      </c>
      <c r="B294" s="196" t="s">
        <v>4366</v>
      </c>
      <c r="C294" s="196" t="s">
        <v>722</v>
      </c>
      <c r="D294" s="196" t="s">
        <v>4371</v>
      </c>
      <c r="E294" s="196" t="s">
        <v>4555</v>
      </c>
      <c r="F294" s="196" t="s">
        <v>4353</v>
      </c>
      <c r="G294" s="198">
        <v>44945</v>
      </c>
      <c r="H294" s="196" t="b">
        <v>0</v>
      </c>
    </row>
    <row r="295" spans="1:8">
      <c r="A295" s="196" t="s">
        <v>4558</v>
      </c>
      <c r="B295" s="196" t="s">
        <v>4366</v>
      </c>
      <c r="C295" s="196" t="s">
        <v>722</v>
      </c>
      <c r="D295" s="196" t="s">
        <v>4370</v>
      </c>
      <c r="E295" s="196" t="s">
        <v>4555</v>
      </c>
      <c r="F295" s="196" t="s">
        <v>4353</v>
      </c>
      <c r="G295" s="198">
        <v>44945</v>
      </c>
      <c r="H295" s="197" t="s">
        <v>4369</v>
      </c>
    </row>
    <row r="296" spans="1:8">
      <c r="A296" s="196" t="s">
        <v>4559</v>
      </c>
      <c r="B296" s="196" t="s">
        <v>4366</v>
      </c>
      <c r="C296" s="196" t="s">
        <v>4560</v>
      </c>
      <c r="D296" s="196" t="s">
        <v>4371</v>
      </c>
      <c r="E296" s="196" t="s">
        <v>730</v>
      </c>
      <c r="F296" s="196" t="s">
        <v>4353</v>
      </c>
      <c r="G296" s="198">
        <v>45326</v>
      </c>
      <c r="H296" s="196" t="b">
        <v>0</v>
      </c>
    </row>
    <row r="297" spans="1:8">
      <c r="A297" s="196" t="s">
        <v>4559</v>
      </c>
      <c r="B297" s="196" t="s">
        <v>4366</v>
      </c>
      <c r="C297" s="196" t="s">
        <v>4560</v>
      </c>
      <c r="D297" s="196" t="s">
        <v>4370</v>
      </c>
      <c r="E297" s="196" t="s">
        <v>730</v>
      </c>
      <c r="F297" s="196" t="s">
        <v>4375</v>
      </c>
      <c r="G297" s="198">
        <v>45326</v>
      </c>
      <c r="H297" s="197" t="s">
        <v>4369</v>
      </c>
    </row>
    <row r="298" spans="1:8">
      <c r="A298" s="196" t="s">
        <v>4559</v>
      </c>
      <c r="B298" s="196" t="s">
        <v>4366</v>
      </c>
      <c r="C298" s="196" t="s">
        <v>4560</v>
      </c>
      <c r="D298" s="196" t="s">
        <v>4367</v>
      </c>
      <c r="E298" s="196" t="s">
        <v>730</v>
      </c>
      <c r="F298" s="196" t="s">
        <v>4375</v>
      </c>
      <c r="G298" s="198">
        <v>45664</v>
      </c>
      <c r="H298" s="197" t="s">
        <v>4369</v>
      </c>
    </row>
    <row r="299" spans="1:8">
      <c r="A299" s="196" t="s">
        <v>4561</v>
      </c>
      <c r="B299" s="196" t="s">
        <v>4373</v>
      </c>
      <c r="C299" s="196" t="s">
        <v>4562</v>
      </c>
      <c r="D299" s="196" t="s">
        <v>4370</v>
      </c>
      <c r="E299" s="196" t="s">
        <v>730</v>
      </c>
      <c r="F299" s="196" t="s">
        <v>4375</v>
      </c>
      <c r="G299" s="198">
        <v>45326</v>
      </c>
      <c r="H299" s="197" t="s">
        <v>4369</v>
      </c>
    </row>
    <row r="300" spans="1:8">
      <c r="A300" s="196" t="s">
        <v>4561</v>
      </c>
      <c r="B300" s="196" t="s">
        <v>4373</v>
      </c>
      <c r="C300" s="196" t="s">
        <v>4562</v>
      </c>
      <c r="D300" s="196" t="s">
        <v>4371</v>
      </c>
      <c r="E300" s="196" t="s">
        <v>730</v>
      </c>
      <c r="F300" s="196" t="s">
        <v>4353</v>
      </c>
      <c r="G300" s="198">
        <v>45327</v>
      </c>
      <c r="H300" s="196" t="b">
        <v>0</v>
      </c>
    </row>
    <row r="301" spans="1:8">
      <c r="A301" s="196" t="s">
        <v>4561</v>
      </c>
      <c r="B301" s="196" t="s">
        <v>4373</v>
      </c>
      <c r="C301" s="196" t="s">
        <v>4562</v>
      </c>
      <c r="D301" s="196" t="s">
        <v>4367</v>
      </c>
      <c r="E301" s="196" t="s">
        <v>730</v>
      </c>
      <c r="F301" s="196" t="s">
        <v>4375</v>
      </c>
      <c r="G301" s="198">
        <v>45674</v>
      </c>
      <c r="H301" s="197" t="s">
        <v>4369</v>
      </c>
    </row>
    <row r="302" spans="1:8">
      <c r="A302" s="196" t="s">
        <v>4563</v>
      </c>
      <c r="B302" s="196" t="s">
        <v>4373</v>
      </c>
      <c r="C302" s="196" t="s">
        <v>4564</v>
      </c>
      <c r="D302" s="196" t="s">
        <v>4367</v>
      </c>
      <c r="E302" s="196" t="s">
        <v>730</v>
      </c>
      <c r="F302" s="196" t="s">
        <v>4368</v>
      </c>
      <c r="G302" s="197" t="s">
        <v>4369</v>
      </c>
      <c r="H302" s="197" t="s">
        <v>4369</v>
      </c>
    </row>
    <row r="303" spans="1:8">
      <c r="A303" s="196" t="s">
        <v>4563</v>
      </c>
      <c r="B303" s="196" t="s">
        <v>4373</v>
      </c>
      <c r="C303" s="196" t="s">
        <v>4564</v>
      </c>
      <c r="D303" s="196" t="s">
        <v>4370</v>
      </c>
      <c r="E303" s="196" t="s">
        <v>730</v>
      </c>
      <c r="F303" s="196" t="s">
        <v>4375</v>
      </c>
      <c r="G303" s="198">
        <v>45326</v>
      </c>
      <c r="H303" s="197" t="s">
        <v>4369</v>
      </c>
    </row>
    <row r="304" spans="1:8">
      <c r="A304" s="196" t="s">
        <v>4563</v>
      </c>
      <c r="B304" s="196" t="s">
        <v>4373</v>
      </c>
      <c r="C304" s="196" t="s">
        <v>4564</v>
      </c>
      <c r="D304" s="196" t="s">
        <v>4371</v>
      </c>
      <c r="E304" s="196" t="s">
        <v>730</v>
      </c>
      <c r="F304" s="196" t="s">
        <v>4353</v>
      </c>
      <c r="G304" s="198">
        <v>45327</v>
      </c>
      <c r="H304" s="196" t="b">
        <v>0</v>
      </c>
    </row>
    <row r="305" spans="1:8">
      <c r="A305" s="196" t="s">
        <v>4565</v>
      </c>
      <c r="B305" s="196" t="s">
        <v>4366</v>
      </c>
      <c r="C305" s="196" t="s">
        <v>733</v>
      </c>
      <c r="D305" s="196" t="s">
        <v>4371</v>
      </c>
      <c r="E305" s="196" t="s">
        <v>730</v>
      </c>
      <c r="F305" s="196" t="s">
        <v>4375</v>
      </c>
      <c r="G305" s="198">
        <v>45674</v>
      </c>
      <c r="H305" s="196" t="b">
        <v>0</v>
      </c>
    </row>
    <row r="306" spans="1:8">
      <c r="A306" s="196" t="s">
        <v>4565</v>
      </c>
      <c r="B306" s="196" t="s">
        <v>4366</v>
      </c>
      <c r="C306" s="196" t="s">
        <v>733</v>
      </c>
      <c r="D306" s="196" t="s">
        <v>4370</v>
      </c>
      <c r="E306" s="196" t="s">
        <v>730</v>
      </c>
      <c r="F306" s="196" t="s">
        <v>4375</v>
      </c>
      <c r="G306" s="198">
        <v>45326</v>
      </c>
      <c r="H306" s="197" t="s">
        <v>4369</v>
      </c>
    </row>
    <row r="307" spans="1:8">
      <c r="A307" s="196" t="s">
        <v>4565</v>
      </c>
      <c r="B307" s="196" t="s">
        <v>4366</v>
      </c>
      <c r="C307" s="196" t="s">
        <v>733</v>
      </c>
      <c r="D307" s="196" t="s">
        <v>4367</v>
      </c>
      <c r="E307" s="196" t="s">
        <v>730</v>
      </c>
      <c r="F307" s="196" t="s">
        <v>4368</v>
      </c>
      <c r="G307" s="197" t="s">
        <v>4369</v>
      </c>
      <c r="H307" s="197" t="s">
        <v>4369</v>
      </c>
    </row>
    <row r="308" spans="1:8">
      <c r="A308" s="196" t="s">
        <v>4566</v>
      </c>
      <c r="B308" s="196" t="s">
        <v>4373</v>
      </c>
      <c r="C308" s="196" t="s">
        <v>4567</v>
      </c>
      <c r="D308" s="196" t="s">
        <v>4371</v>
      </c>
      <c r="E308" s="196" t="s">
        <v>730</v>
      </c>
      <c r="F308" s="196" t="s">
        <v>4353</v>
      </c>
      <c r="G308" s="198">
        <v>45326</v>
      </c>
      <c r="H308" s="196" t="b">
        <v>0</v>
      </c>
    </row>
    <row r="309" spans="1:8">
      <c r="A309" s="196" t="s">
        <v>4566</v>
      </c>
      <c r="B309" s="196" t="s">
        <v>4373</v>
      </c>
      <c r="C309" s="196" t="s">
        <v>4567</v>
      </c>
      <c r="D309" s="196" t="s">
        <v>4367</v>
      </c>
      <c r="E309" s="196" t="s">
        <v>730</v>
      </c>
      <c r="F309" s="196" t="s">
        <v>4368</v>
      </c>
      <c r="G309" s="197" t="s">
        <v>4369</v>
      </c>
      <c r="H309" s="197" t="s">
        <v>4369</v>
      </c>
    </row>
    <row r="310" spans="1:8">
      <c r="A310" s="196" t="s">
        <v>4566</v>
      </c>
      <c r="B310" s="196" t="s">
        <v>4373</v>
      </c>
      <c r="C310" s="196" t="s">
        <v>4567</v>
      </c>
      <c r="D310" s="196" t="s">
        <v>4370</v>
      </c>
      <c r="E310" s="196" t="s">
        <v>730</v>
      </c>
      <c r="F310" s="196" t="s">
        <v>4375</v>
      </c>
      <c r="G310" s="198">
        <v>45328</v>
      </c>
      <c r="H310" s="197" t="s">
        <v>4369</v>
      </c>
    </row>
    <row r="311" spans="1:8">
      <c r="A311" s="196" t="s">
        <v>4568</v>
      </c>
      <c r="B311" s="196" t="s">
        <v>4373</v>
      </c>
      <c r="C311" s="196" t="s">
        <v>4569</v>
      </c>
      <c r="D311" s="196" t="s">
        <v>4371</v>
      </c>
      <c r="E311" s="196" t="s">
        <v>4570</v>
      </c>
      <c r="F311" s="196" t="s">
        <v>4368</v>
      </c>
      <c r="G311" s="197" t="s">
        <v>4369</v>
      </c>
      <c r="H311" s="196" t="b">
        <v>0</v>
      </c>
    </row>
    <row r="312" spans="1:8">
      <c r="A312" s="196" t="s">
        <v>4568</v>
      </c>
      <c r="B312" s="196" t="s">
        <v>4373</v>
      </c>
      <c r="C312" s="196" t="s">
        <v>4569</v>
      </c>
      <c r="D312" s="196" t="s">
        <v>4370</v>
      </c>
      <c r="E312" s="196" t="s">
        <v>4570</v>
      </c>
      <c r="F312" s="196" t="s">
        <v>4403</v>
      </c>
      <c r="G312" s="197" t="s">
        <v>4369</v>
      </c>
      <c r="H312" s="197" t="s">
        <v>4369</v>
      </c>
    </row>
    <row r="313" spans="1:8">
      <c r="A313" s="196" t="s">
        <v>4568</v>
      </c>
      <c r="B313" s="196" t="s">
        <v>4373</v>
      </c>
      <c r="C313" s="196" t="s">
        <v>4569</v>
      </c>
      <c r="D313" s="196" t="s">
        <v>4367</v>
      </c>
      <c r="E313" s="196" t="s">
        <v>4570</v>
      </c>
      <c r="F313" s="196" t="s">
        <v>4368</v>
      </c>
      <c r="G313" s="197" t="s">
        <v>4369</v>
      </c>
      <c r="H313" s="197" t="s">
        <v>4369</v>
      </c>
    </row>
    <row r="314" spans="1:8">
      <c r="A314" s="196" t="s">
        <v>4571</v>
      </c>
      <c r="B314" s="196" t="s">
        <v>4373</v>
      </c>
      <c r="C314" s="196" t="s">
        <v>4572</v>
      </c>
      <c r="D314" s="196" t="s">
        <v>4367</v>
      </c>
      <c r="E314" s="196" t="s">
        <v>4570</v>
      </c>
      <c r="F314" s="196" t="s">
        <v>4375</v>
      </c>
      <c r="G314" s="198">
        <v>45660</v>
      </c>
      <c r="H314" s="197" t="s">
        <v>4369</v>
      </c>
    </row>
    <row r="315" spans="1:8">
      <c r="A315" s="196" t="s">
        <v>4571</v>
      </c>
      <c r="B315" s="196" t="s">
        <v>4373</v>
      </c>
      <c r="C315" s="196" t="s">
        <v>4572</v>
      </c>
      <c r="D315" s="196" t="s">
        <v>4371</v>
      </c>
      <c r="E315" s="196" t="s">
        <v>4570</v>
      </c>
      <c r="F315" s="196" t="s">
        <v>4375</v>
      </c>
      <c r="G315" s="198">
        <v>45652</v>
      </c>
      <c r="H315" s="196" t="b">
        <v>0</v>
      </c>
    </row>
    <row r="316" spans="1:8">
      <c r="A316" s="196" t="s">
        <v>4571</v>
      </c>
      <c r="B316" s="196" t="s">
        <v>4373</v>
      </c>
      <c r="C316" s="196" t="s">
        <v>4572</v>
      </c>
      <c r="D316" s="196" t="s">
        <v>4370</v>
      </c>
      <c r="E316" s="196" t="s">
        <v>4570</v>
      </c>
      <c r="F316" s="196" t="s">
        <v>4375</v>
      </c>
      <c r="G316" s="198">
        <v>45298</v>
      </c>
      <c r="H316" s="197" t="s">
        <v>4369</v>
      </c>
    </row>
    <row r="317" spans="1:8">
      <c r="A317" s="196" t="s">
        <v>4573</v>
      </c>
      <c r="B317" s="196" t="s">
        <v>4366</v>
      </c>
      <c r="C317" s="196" t="s">
        <v>2449</v>
      </c>
      <c r="D317" s="196" t="s">
        <v>4370</v>
      </c>
      <c r="E317" s="196" t="s">
        <v>4570</v>
      </c>
      <c r="F317" s="196" t="s">
        <v>4375</v>
      </c>
      <c r="G317" s="198">
        <v>45293</v>
      </c>
      <c r="H317" s="197" t="s">
        <v>4369</v>
      </c>
    </row>
    <row r="318" spans="1:8">
      <c r="A318" s="196" t="s">
        <v>4573</v>
      </c>
      <c r="B318" s="196" t="s">
        <v>4366</v>
      </c>
      <c r="C318" s="196" t="s">
        <v>2449</v>
      </c>
      <c r="D318" s="196" t="s">
        <v>4367</v>
      </c>
      <c r="E318" s="196" t="s">
        <v>4570</v>
      </c>
      <c r="F318" s="196" t="s">
        <v>4368</v>
      </c>
      <c r="G318" s="197" t="s">
        <v>4369</v>
      </c>
      <c r="H318" s="197" t="s">
        <v>4369</v>
      </c>
    </row>
    <row r="319" spans="1:8">
      <c r="A319" s="196" t="s">
        <v>4573</v>
      </c>
      <c r="B319" s="196" t="s">
        <v>4366</v>
      </c>
      <c r="C319" s="196" t="s">
        <v>2449</v>
      </c>
      <c r="D319" s="196" t="s">
        <v>4371</v>
      </c>
      <c r="E319" s="196" t="s">
        <v>4570</v>
      </c>
      <c r="F319" s="196" t="s">
        <v>4375</v>
      </c>
      <c r="G319" s="198">
        <v>45659</v>
      </c>
      <c r="H319" s="196" t="b">
        <v>0</v>
      </c>
    </row>
    <row r="320" spans="1:8">
      <c r="A320" s="196" t="s">
        <v>4574</v>
      </c>
      <c r="B320" s="196" t="s">
        <v>4373</v>
      </c>
      <c r="C320" s="196" t="s">
        <v>4575</v>
      </c>
      <c r="D320" s="196" t="s">
        <v>4371</v>
      </c>
      <c r="E320" s="196" t="s">
        <v>4570</v>
      </c>
      <c r="F320" s="196" t="s">
        <v>4368</v>
      </c>
      <c r="G320" s="197" t="s">
        <v>4369</v>
      </c>
      <c r="H320" s="196" t="b">
        <v>0</v>
      </c>
    </row>
    <row r="321" spans="1:8">
      <c r="A321" s="196" t="s">
        <v>4574</v>
      </c>
      <c r="B321" s="196" t="s">
        <v>4373</v>
      </c>
      <c r="C321" s="196" t="s">
        <v>4575</v>
      </c>
      <c r="D321" s="196" t="s">
        <v>4370</v>
      </c>
      <c r="E321" s="196" t="s">
        <v>4570</v>
      </c>
      <c r="F321" s="196" t="s">
        <v>4403</v>
      </c>
      <c r="G321" s="197" t="s">
        <v>4369</v>
      </c>
      <c r="H321" s="197" t="s">
        <v>4369</v>
      </c>
    </row>
    <row r="322" spans="1:8">
      <c r="A322" s="196" t="s">
        <v>4574</v>
      </c>
      <c r="B322" s="196" t="s">
        <v>4373</v>
      </c>
      <c r="C322" s="196" t="s">
        <v>4575</v>
      </c>
      <c r="D322" s="196" t="s">
        <v>4367</v>
      </c>
      <c r="E322" s="196" t="s">
        <v>4570</v>
      </c>
      <c r="F322" s="196" t="s">
        <v>4368</v>
      </c>
      <c r="G322" s="197" t="s">
        <v>4369</v>
      </c>
      <c r="H322" s="197" t="s">
        <v>4369</v>
      </c>
    </row>
    <row r="323" spans="1:8">
      <c r="A323" s="196" t="s">
        <v>4576</v>
      </c>
      <c r="B323" s="196" t="s">
        <v>4373</v>
      </c>
      <c r="C323" s="196" t="s">
        <v>4577</v>
      </c>
      <c r="D323" s="196" t="s">
        <v>4370</v>
      </c>
      <c r="E323" s="196" t="s">
        <v>4570</v>
      </c>
      <c r="F323" s="196" t="s">
        <v>4375</v>
      </c>
      <c r="G323" s="198">
        <v>45300</v>
      </c>
      <c r="H323" s="197" t="s">
        <v>4369</v>
      </c>
    </row>
    <row r="324" spans="1:8">
      <c r="A324" s="196" t="s">
        <v>4576</v>
      </c>
      <c r="B324" s="196" t="s">
        <v>4373</v>
      </c>
      <c r="C324" s="196" t="s">
        <v>4577</v>
      </c>
      <c r="D324" s="196" t="s">
        <v>4371</v>
      </c>
      <c r="E324" s="196" t="s">
        <v>4570</v>
      </c>
      <c r="F324" s="196" t="s">
        <v>4353</v>
      </c>
      <c r="G324" s="198">
        <v>45300</v>
      </c>
      <c r="H324" s="196" t="b">
        <v>0</v>
      </c>
    </row>
    <row r="325" spans="1:8">
      <c r="A325" s="196" t="s">
        <v>4576</v>
      </c>
      <c r="B325" s="196" t="s">
        <v>4373</v>
      </c>
      <c r="C325" s="196" t="s">
        <v>4577</v>
      </c>
      <c r="D325" s="196" t="s">
        <v>4367</v>
      </c>
      <c r="E325" s="196" t="s">
        <v>4570</v>
      </c>
      <c r="F325" s="196" t="s">
        <v>4368</v>
      </c>
      <c r="G325" s="197" t="s">
        <v>4369</v>
      </c>
      <c r="H325" s="197" t="s">
        <v>4369</v>
      </c>
    </row>
    <row r="326" spans="1:8">
      <c r="A326" s="196" t="s">
        <v>4578</v>
      </c>
      <c r="B326" s="196" t="s">
        <v>4373</v>
      </c>
      <c r="C326" s="196" t="s">
        <v>4579</v>
      </c>
      <c r="D326" s="196" t="s">
        <v>4367</v>
      </c>
      <c r="E326" s="196" t="s">
        <v>4570</v>
      </c>
      <c r="F326" s="196" t="s">
        <v>4368</v>
      </c>
      <c r="G326" s="197" t="s">
        <v>4369</v>
      </c>
      <c r="H326" s="197" t="s">
        <v>4369</v>
      </c>
    </row>
    <row r="327" spans="1:8">
      <c r="A327" s="196" t="s">
        <v>4578</v>
      </c>
      <c r="B327" s="196" t="s">
        <v>4373</v>
      </c>
      <c r="C327" s="196" t="s">
        <v>4579</v>
      </c>
      <c r="D327" s="196" t="s">
        <v>4370</v>
      </c>
      <c r="E327" s="196" t="s">
        <v>4570</v>
      </c>
      <c r="F327" s="196" t="s">
        <v>4354</v>
      </c>
      <c r="G327" s="197" t="s">
        <v>4369</v>
      </c>
      <c r="H327" s="197" t="s">
        <v>4369</v>
      </c>
    </row>
    <row r="328" spans="1:8">
      <c r="A328" s="196" t="s">
        <v>4578</v>
      </c>
      <c r="B328" s="196" t="s">
        <v>4373</v>
      </c>
      <c r="C328" s="196" t="s">
        <v>4579</v>
      </c>
      <c r="D328" s="196" t="s">
        <v>4371</v>
      </c>
      <c r="E328" s="196" t="s">
        <v>4570</v>
      </c>
      <c r="F328" s="196" t="s">
        <v>4353</v>
      </c>
      <c r="G328" s="198">
        <v>45300</v>
      </c>
      <c r="H328" s="196" t="b">
        <v>0</v>
      </c>
    </row>
    <row r="329" spans="1:8">
      <c r="A329" s="196" t="s">
        <v>4580</v>
      </c>
      <c r="B329" s="196" t="s">
        <v>4373</v>
      </c>
      <c r="C329" s="196" t="s">
        <v>4581</v>
      </c>
      <c r="D329" s="196" t="s">
        <v>4370</v>
      </c>
      <c r="E329" s="196" t="s">
        <v>4570</v>
      </c>
      <c r="F329" s="196" t="s">
        <v>4403</v>
      </c>
      <c r="G329" s="197" t="s">
        <v>4369</v>
      </c>
      <c r="H329" s="197" t="s">
        <v>4369</v>
      </c>
    </row>
    <row r="330" spans="1:8">
      <c r="A330" s="196" t="s">
        <v>4580</v>
      </c>
      <c r="B330" s="196" t="s">
        <v>4373</v>
      </c>
      <c r="C330" s="196" t="s">
        <v>4581</v>
      </c>
      <c r="D330" s="196" t="s">
        <v>4371</v>
      </c>
      <c r="E330" s="196" t="s">
        <v>4570</v>
      </c>
      <c r="F330" s="196" t="s">
        <v>4368</v>
      </c>
      <c r="G330" s="197" t="s">
        <v>4369</v>
      </c>
      <c r="H330" s="196" t="b">
        <v>0</v>
      </c>
    </row>
    <row r="331" spans="1:8">
      <c r="A331" s="196" t="s">
        <v>4580</v>
      </c>
      <c r="B331" s="196" t="s">
        <v>4373</v>
      </c>
      <c r="C331" s="196" t="s">
        <v>4581</v>
      </c>
      <c r="D331" s="196" t="s">
        <v>4367</v>
      </c>
      <c r="E331" s="196" t="s">
        <v>4570</v>
      </c>
      <c r="F331" s="196" t="s">
        <v>4368</v>
      </c>
      <c r="G331" s="197" t="s">
        <v>4369</v>
      </c>
      <c r="H331" s="197" t="s">
        <v>4369</v>
      </c>
    </row>
    <row r="332" spans="1:8">
      <c r="A332" s="196" t="s">
        <v>4582</v>
      </c>
      <c r="B332" s="196" t="s">
        <v>4366</v>
      </c>
      <c r="C332" s="196" t="s">
        <v>4583</v>
      </c>
      <c r="D332" s="196" t="s">
        <v>4370</v>
      </c>
      <c r="E332" s="196" t="s">
        <v>4584</v>
      </c>
      <c r="F332" s="196" t="s">
        <v>4375</v>
      </c>
      <c r="G332" s="198">
        <v>45673</v>
      </c>
      <c r="H332" s="197" t="s">
        <v>4369</v>
      </c>
    </row>
    <row r="333" spans="1:8">
      <c r="A333" s="196" t="s">
        <v>4582</v>
      </c>
      <c r="B333" s="196" t="s">
        <v>4366</v>
      </c>
      <c r="C333" s="196" t="s">
        <v>4583</v>
      </c>
      <c r="D333" s="196" t="s">
        <v>4367</v>
      </c>
      <c r="E333" s="196" t="s">
        <v>4584</v>
      </c>
      <c r="F333" s="196" t="s">
        <v>4368</v>
      </c>
      <c r="G333" s="197" t="s">
        <v>4369</v>
      </c>
      <c r="H333" s="197" t="s">
        <v>4369</v>
      </c>
    </row>
    <row r="334" spans="1:8">
      <c r="A334" s="196" t="s">
        <v>4582</v>
      </c>
      <c r="B334" s="196" t="s">
        <v>4366</v>
      </c>
      <c r="C334" s="196" t="s">
        <v>4583</v>
      </c>
      <c r="D334" s="196" t="s">
        <v>4371</v>
      </c>
      <c r="E334" s="196" t="s">
        <v>4584</v>
      </c>
      <c r="F334" s="196" t="s">
        <v>4375</v>
      </c>
      <c r="G334" s="198">
        <v>45670</v>
      </c>
      <c r="H334" s="196" t="b">
        <v>0</v>
      </c>
    </row>
    <row r="335" spans="1:8">
      <c r="A335" s="196" t="s">
        <v>4585</v>
      </c>
      <c r="B335" s="196" t="s">
        <v>4366</v>
      </c>
      <c r="C335" s="196" t="s">
        <v>743</v>
      </c>
      <c r="D335" s="196" t="s">
        <v>4371</v>
      </c>
      <c r="E335" s="196" t="s">
        <v>740</v>
      </c>
      <c r="F335" s="196" t="s">
        <v>4368</v>
      </c>
      <c r="G335" s="197" t="s">
        <v>4369</v>
      </c>
      <c r="H335" s="196" t="b">
        <v>0</v>
      </c>
    </row>
    <row r="336" spans="1:8">
      <c r="A336" s="196" t="s">
        <v>4585</v>
      </c>
      <c r="B336" s="196" t="s">
        <v>4366</v>
      </c>
      <c r="C336" s="196" t="s">
        <v>743</v>
      </c>
      <c r="D336" s="196" t="s">
        <v>4367</v>
      </c>
      <c r="E336" s="196" t="s">
        <v>740</v>
      </c>
      <c r="F336" s="196" t="s">
        <v>4368</v>
      </c>
      <c r="G336" s="197" t="s">
        <v>4369</v>
      </c>
      <c r="H336" s="197" t="s">
        <v>4369</v>
      </c>
    </row>
    <row r="337" spans="1:8">
      <c r="A337" s="196" t="s">
        <v>4585</v>
      </c>
      <c r="B337" s="196" t="s">
        <v>4366</v>
      </c>
      <c r="C337" s="196" t="s">
        <v>743</v>
      </c>
      <c r="D337" s="196" t="s">
        <v>4370</v>
      </c>
      <c r="E337" s="196" t="s">
        <v>740</v>
      </c>
      <c r="F337" s="196" t="s">
        <v>4403</v>
      </c>
      <c r="G337" s="197" t="s">
        <v>4369</v>
      </c>
      <c r="H337" s="197" t="s">
        <v>4369</v>
      </c>
    </row>
    <row r="338" spans="1:8">
      <c r="A338" s="196" t="s">
        <v>4586</v>
      </c>
      <c r="B338" s="196" t="s">
        <v>4366</v>
      </c>
      <c r="C338" s="196" t="s">
        <v>4587</v>
      </c>
      <c r="D338" s="196" t="s">
        <v>4367</v>
      </c>
      <c r="E338" s="196" t="s">
        <v>4588</v>
      </c>
      <c r="F338" s="196" t="s">
        <v>4368</v>
      </c>
      <c r="G338" s="197" t="s">
        <v>4369</v>
      </c>
      <c r="H338" s="197" t="s">
        <v>4369</v>
      </c>
    </row>
    <row r="339" spans="1:8">
      <c r="A339" s="196" t="s">
        <v>4586</v>
      </c>
      <c r="B339" s="196" t="s">
        <v>4366</v>
      </c>
      <c r="C339" s="196" t="s">
        <v>4587</v>
      </c>
      <c r="D339" s="196" t="s">
        <v>4370</v>
      </c>
      <c r="E339" s="196" t="s">
        <v>4588</v>
      </c>
      <c r="F339" s="196" t="s">
        <v>4403</v>
      </c>
      <c r="G339" s="197" t="s">
        <v>4369</v>
      </c>
      <c r="H339" s="197" t="s">
        <v>4369</v>
      </c>
    </row>
    <row r="340" spans="1:8">
      <c r="A340" s="196" t="s">
        <v>4586</v>
      </c>
      <c r="B340" s="196" t="s">
        <v>4366</v>
      </c>
      <c r="C340" s="196" t="s">
        <v>4587</v>
      </c>
      <c r="D340" s="196" t="s">
        <v>4371</v>
      </c>
      <c r="E340" s="196" t="s">
        <v>4588</v>
      </c>
      <c r="F340" s="196" t="s">
        <v>4403</v>
      </c>
      <c r="G340" s="197" t="s">
        <v>4369</v>
      </c>
      <c r="H340" s="196" t="b">
        <v>0</v>
      </c>
    </row>
    <row r="341" spans="1:8">
      <c r="A341" s="196" t="s">
        <v>4589</v>
      </c>
      <c r="B341" s="196" t="s">
        <v>4373</v>
      </c>
      <c r="C341" s="196" t="s">
        <v>4590</v>
      </c>
      <c r="D341" s="196" t="s">
        <v>4371</v>
      </c>
      <c r="E341" s="196" t="s">
        <v>4591</v>
      </c>
      <c r="F341" s="196" t="s">
        <v>4375</v>
      </c>
      <c r="G341" s="198">
        <v>45671</v>
      </c>
      <c r="H341" s="196" t="b">
        <v>0</v>
      </c>
    </row>
    <row r="342" spans="1:8">
      <c r="A342" s="196" t="s">
        <v>4589</v>
      </c>
      <c r="B342" s="196" t="s">
        <v>4373</v>
      </c>
      <c r="C342" s="196" t="s">
        <v>4590</v>
      </c>
      <c r="D342" s="196" t="s">
        <v>4370</v>
      </c>
      <c r="E342" s="196" t="s">
        <v>4591</v>
      </c>
      <c r="F342" s="196" t="s">
        <v>4375</v>
      </c>
      <c r="G342" s="198">
        <v>45671</v>
      </c>
      <c r="H342" s="197" t="s">
        <v>4369</v>
      </c>
    </row>
    <row r="343" spans="1:8">
      <c r="A343" s="196" t="s">
        <v>4589</v>
      </c>
      <c r="B343" s="196" t="s">
        <v>4373</v>
      </c>
      <c r="C343" s="196" t="s">
        <v>4590</v>
      </c>
      <c r="D343" s="196" t="s">
        <v>4367</v>
      </c>
      <c r="E343" s="196" t="s">
        <v>4591</v>
      </c>
      <c r="F343" s="196" t="s">
        <v>4375</v>
      </c>
      <c r="G343" s="198">
        <v>45670</v>
      </c>
      <c r="H343" s="197" t="s">
        <v>4369</v>
      </c>
    </row>
    <row r="344" spans="1:8">
      <c r="A344" s="196" t="s">
        <v>4592</v>
      </c>
      <c r="B344" s="196" t="s">
        <v>4373</v>
      </c>
      <c r="C344" s="196" t="s">
        <v>4593</v>
      </c>
      <c r="D344" s="196" t="s">
        <v>4371</v>
      </c>
      <c r="E344" s="196" t="s">
        <v>4591</v>
      </c>
      <c r="F344" s="196" t="s">
        <v>4375</v>
      </c>
      <c r="G344" s="198">
        <v>45668</v>
      </c>
      <c r="H344" s="196" t="b">
        <v>0</v>
      </c>
    </row>
    <row r="345" spans="1:8">
      <c r="A345" s="196" t="s">
        <v>4592</v>
      </c>
      <c r="B345" s="196" t="s">
        <v>4373</v>
      </c>
      <c r="C345" s="196" t="s">
        <v>4593</v>
      </c>
      <c r="D345" s="196" t="s">
        <v>4367</v>
      </c>
      <c r="E345" s="196" t="s">
        <v>4591</v>
      </c>
      <c r="F345" s="196" t="s">
        <v>4375</v>
      </c>
      <c r="G345" s="198">
        <v>45668</v>
      </c>
      <c r="H345" s="197" t="s">
        <v>4369</v>
      </c>
    </row>
    <row r="346" spans="1:8">
      <c r="A346" s="196" t="s">
        <v>4592</v>
      </c>
      <c r="B346" s="196" t="s">
        <v>4373</v>
      </c>
      <c r="C346" s="196" t="s">
        <v>4593</v>
      </c>
      <c r="D346" s="196" t="s">
        <v>4370</v>
      </c>
      <c r="E346" s="196" t="s">
        <v>4591</v>
      </c>
      <c r="F346" s="196" t="s">
        <v>4375</v>
      </c>
      <c r="G346" s="198">
        <v>45668</v>
      </c>
      <c r="H346" s="197" t="s">
        <v>4369</v>
      </c>
    </row>
    <row r="347" spans="1:8">
      <c r="A347" s="196" t="s">
        <v>4594</v>
      </c>
      <c r="B347" s="196" t="s">
        <v>4373</v>
      </c>
      <c r="C347" s="196" t="s">
        <v>4595</v>
      </c>
      <c r="D347" s="196" t="s">
        <v>4370</v>
      </c>
      <c r="E347" s="196" t="s">
        <v>4591</v>
      </c>
      <c r="F347" s="196" t="s">
        <v>4375</v>
      </c>
      <c r="G347" s="198">
        <v>45668</v>
      </c>
      <c r="H347" s="197" t="s">
        <v>4369</v>
      </c>
    </row>
    <row r="348" spans="1:8">
      <c r="A348" s="196" t="s">
        <v>4594</v>
      </c>
      <c r="B348" s="196" t="s">
        <v>4373</v>
      </c>
      <c r="C348" s="196" t="s">
        <v>4595</v>
      </c>
      <c r="D348" s="196" t="s">
        <v>4367</v>
      </c>
      <c r="E348" s="196" t="s">
        <v>4591</v>
      </c>
      <c r="F348" s="196" t="s">
        <v>4375</v>
      </c>
      <c r="G348" s="198">
        <v>45668</v>
      </c>
      <c r="H348" s="197" t="s">
        <v>4369</v>
      </c>
    </row>
    <row r="349" spans="1:8">
      <c r="A349" s="196" t="s">
        <v>4594</v>
      </c>
      <c r="B349" s="196" t="s">
        <v>4373</v>
      </c>
      <c r="C349" s="196" t="s">
        <v>4595</v>
      </c>
      <c r="D349" s="196" t="s">
        <v>4371</v>
      </c>
      <c r="E349" s="196" t="s">
        <v>4591</v>
      </c>
      <c r="F349" s="196" t="s">
        <v>4375</v>
      </c>
      <c r="G349" s="198">
        <v>45670</v>
      </c>
      <c r="H349" s="196" t="b">
        <v>0</v>
      </c>
    </row>
    <row r="350" spans="1:8">
      <c r="A350" s="196" t="s">
        <v>4596</v>
      </c>
      <c r="B350" s="196" t="s">
        <v>4366</v>
      </c>
      <c r="C350" s="196" t="s">
        <v>2301</v>
      </c>
      <c r="D350" s="196" t="s">
        <v>4367</v>
      </c>
      <c r="E350" s="196" t="s">
        <v>4591</v>
      </c>
      <c r="F350" s="196" t="s">
        <v>4375</v>
      </c>
      <c r="G350" s="198">
        <v>45705</v>
      </c>
      <c r="H350" s="197" t="s">
        <v>4369</v>
      </c>
    </row>
    <row r="351" spans="1:8">
      <c r="A351" s="196" t="s">
        <v>4596</v>
      </c>
      <c r="B351" s="196" t="s">
        <v>4366</v>
      </c>
      <c r="C351" s="196" t="s">
        <v>2301</v>
      </c>
      <c r="D351" s="196" t="s">
        <v>4370</v>
      </c>
      <c r="E351" s="196" t="s">
        <v>4591</v>
      </c>
      <c r="F351" s="196" t="s">
        <v>4375</v>
      </c>
      <c r="G351" s="198">
        <v>45669</v>
      </c>
      <c r="H351" s="197" t="s">
        <v>4369</v>
      </c>
    </row>
    <row r="352" spans="1:8">
      <c r="A352" s="196" t="s">
        <v>4596</v>
      </c>
      <c r="B352" s="196" t="s">
        <v>4366</v>
      </c>
      <c r="C352" s="196" t="s">
        <v>2301</v>
      </c>
      <c r="D352" s="196" t="s">
        <v>4371</v>
      </c>
      <c r="E352" s="196" t="s">
        <v>4591</v>
      </c>
      <c r="F352" s="196" t="s">
        <v>4375</v>
      </c>
      <c r="G352" s="198">
        <v>45668</v>
      </c>
      <c r="H352" s="196" t="b">
        <v>0</v>
      </c>
    </row>
    <row r="353" spans="1:8">
      <c r="A353" s="196" t="s">
        <v>4597</v>
      </c>
      <c r="B353" s="196" t="s">
        <v>4373</v>
      </c>
      <c r="C353" s="196" t="s">
        <v>4598</v>
      </c>
      <c r="D353" s="196" t="s">
        <v>4371</v>
      </c>
      <c r="E353" s="196" t="s">
        <v>750</v>
      </c>
      <c r="F353" s="196" t="s">
        <v>4375</v>
      </c>
      <c r="G353" s="198">
        <v>45666</v>
      </c>
      <c r="H353" s="196" t="b">
        <v>0</v>
      </c>
    </row>
    <row r="354" spans="1:8">
      <c r="A354" s="196" t="s">
        <v>4597</v>
      </c>
      <c r="B354" s="196" t="s">
        <v>4373</v>
      </c>
      <c r="C354" s="196" t="s">
        <v>4598</v>
      </c>
      <c r="D354" s="196" t="s">
        <v>4370</v>
      </c>
      <c r="E354" s="196" t="s">
        <v>750</v>
      </c>
      <c r="F354" s="196" t="s">
        <v>4375</v>
      </c>
      <c r="G354" s="198">
        <v>45283</v>
      </c>
      <c r="H354" s="197" t="s">
        <v>4369</v>
      </c>
    </row>
    <row r="355" spans="1:8">
      <c r="A355" s="196" t="s">
        <v>4597</v>
      </c>
      <c r="B355" s="196" t="s">
        <v>4373</v>
      </c>
      <c r="C355" s="196" t="s">
        <v>4598</v>
      </c>
      <c r="D355" s="196" t="s">
        <v>4367</v>
      </c>
      <c r="E355" s="196" t="s">
        <v>750</v>
      </c>
      <c r="F355" s="196" t="s">
        <v>4375</v>
      </c>
      <c r="G355" s="198">
        <v>45666</v>
      </c>
      <c r="H355" s="197" t="s">
        <v>4369</v>
      </c>
    </row>
    <row r="356" spans="1:8">
      <c r="A356" s="196" t="s">
        <v>4599</v>
      </c>
      <c r="B356" s="196" t="s">
        <v>4373</v>
      </c>
      <c r="C356" s="196" t="s">
        <v>4600</v>
      </c>
      <c r="D356" s="196" t="s">
        <v>4367</v>
      </c>
      <c r="E356" s="196" t="s">
        <v>750</v>
      </c>
      <c r="F356" s="196" t="s">
        <v>4375</v>
      </c>
      <c r="G356" s="198">
        <v>45664</v>
      </c>
      <c r="H356" s="197" t="s">
        <v>4369</v>
      </c>
    </row>
    <row r="357" spans="1:8">
      <c r="A357" s="196" t="s">
        <v>4599</v>
      </c>
      <c r="B357" s="196" t="s">
        <v>4373</v>
      </c>
      <c r="C357" s="196" t="s">
        <v>4600</v>
      </c>
      <c r="D357" s="196" t="s">
        <v>4371</v>
      </c>
      <c r="E357" s="196" t="s">
        <v>750</v>
      </c>
      <c r="F357" s="196" t="s">
        <v>4375</v>
      </c>
      <c r="G357" s="198">
        <v>45664</v>
      </c>
      <c r="H357" s="196" t="b">
        <v>0</v>
      </c>
    </row>
    <row r="358" spans="1:8">
      <c r="A358" s="196" t="s">
        <v>4599</v>
      </c>
      <c r="B358" s="196" t="s">
        <v>4373</v>
      </c>
      <c r="C358" s="196" t="s">
        <v>4600</v>
      </c>
      <c r="D358" s="196" t="s">
        <v>4370</v>
      </c>
      <c r="E358" s="196" t="s">
        <v>750</v>
      </c>
      <c r="F358" s="196" t="s">
        <v>4375</v>
      </c>
      <c r="G358" s="198">
        <v>45275</v>
      </c>
      <c r="H358" s="197" t="s">
        <v>4369</v>
      </c>
    </row>
    <row r="359" spans="1:8">
      <c r="A359" s="196" t="s">
        <v>4601</v>
      </c>
      <c r="B359" s="196" t="s">
        <v>4366</v>
      </c>
      <c r="C359" s="196" t="s">
        <v>753</v>
      </c>
      <c r="D359" s="196" t="s">
        <v>4370</v>
      </c>
      <c r="E359" s="196" t="s">
        <v>750</v>
      </c>
      <c r="F359" s="196" t="s">
        <v>4375</v>
      </c>
      <c r="G359" s="198">
        <v>45638</v>
      </c>
      <c r="H359" s="197" t="s">
        <v>4369</v>
      </c>
    </row>
    <row r="360" spans="1:8">
      <c r="A360" s="196" t="s">
        <v>4601</v>
      </c>
      <c r="B360" s="196" t="s">
        <v>4366</v>
      </c>
      <c r="C360" s="196" t="s">
        <v>753</v>
      </c>
      <c r="D360" s="196" t="s">
        <v>4371</v>
      </c>
      <c r="E360" s="196" t="s">
        <v>750</v>
      </c>
      <c r="F360" s="196" t="s">
        <v>4375</v>
      </c>
      <c r="G360" s="198">
        <v>45617</v>
      </c>
      <c r="H360" s="196" t="b">
        <v>0</v>
      </c>
    </row>
    <row r="361" spans="1:8">
      <c r="A361" s="196" t="s">
        <v>4601</v>
      </c>
      <c r="B361" s="196" t="s">
        <v>4366</v>
      </c>
      <c r="C361" s="196" t="s">
        <v>753</v>
      </c>
      <c r="D361" s="196" t="s">
        <v>4367</v>
      </c>
      <c r="E361" s="196" t="s">
        <v>750</v>
      </c>
      <c r="F361" s="196" t="s">
        <v>4375</v>
      </c>
      <c r="G361" s="198">
        <v>45692</v>
      </c>
      <c r="H361" s="197" t="s">
        <v>4369</v>
      </c>
    </row>
    <row r="362" spans="1:8">
      <c r="A362" s="196" t="s">
        <v>4602</v>
      </c>
      <c r="B362" s="196" t="s">
        <v>4366</v>
      </c>
      <c r="C362" s="196" t="s">
        <v>1780</v>
      </c>
      <c r="D362" s="196" t="s">
        <v>4367</v>
      </c>
      <c r="E362" s="196" t="s">
        <v>4260</v>
      </c>
      <c r="F362" s="196" t="s">
        <v>4368</v>
      </c>
      <c r="G362" s="197" t="s">
        <v>4369</v>
      </c>
      <c r="H362" s="197" t="s">
        <v>4369</v>
      </c>
    </row>
    <row r="363" spans="1:8">
      <c r="A363" s="196" t="s">
        <v>4602</v>
      </c>
      <c r="B363" s="196" t="s">
        <v>4366</v>
      </c>
      <c r="C363" s="196" t="s">
        <v>1780</v>
      </c>
      <c r="D363" s="196" t="s">
        <v>4371</v>
      </c>
      <c r="E363" s="196" t="s">
        <v>4260</v>
      </c>
      <c r="F363" s="196" t="s">
        <v>4353</v>
      </c>
      <c r="G363" s="198">
        <v>45259</v>
      </c>
      <c r="H363" s="196" t="b">
        <v>0</v>
      </c>
    </row>
    <row r="364" spans="1:8">
      <c r="A364" s="196" t="s">
        <v>4602</v>
      </c>
      <c r="B364" s="196" t="s">
        <v>4366</v>
      </c>
      <c r="C364" s="196" t="s">
        <v>1780</v>
      </c>
      <c r="D364" s="196" t="s">
        <v>4370</v>
      </c>
      <c r="E364" s="196" t="s">
        <v>4260</v>
      </c>
      <c r="F364" s="196" t="s">
        <v>4375</v>
      </c>
      <c r="G364" s="198">
        <v>45259</v>
      </c>
      <c r="H364" s="197" t="s">
        <v>4369</v>
      </c>
    </row>
    <row r="365" spans="1:8">
      <c r="A365" s="196" t="s">
        <v>4603</v>
      </c>
      <c r="B365" s="196" t="s">
        <v>4373</v>
      </c>
      <c r="C365" s="196" t="s">
        <v>4604</v>
      </c>
      <c r="D365" s="196" t="s">
        <v>4371</v>
      </c>
      <c r="E365" s="196" t="s">
        <v>758</v>
      </c>
      <c r="F365" s="196" t="s">
        <v>4375</v>
      </c>
      <c r="G365" s="198">
        <v>45666</v>
      </c>
      <c r="H365" s="196" t="b">
        <v>0</v>
      </c>
    </row>
    <row r="366" spans="1:8">
      <c r="A366" s="196" t="s">
        <v>4603</v>
      </c>
      <c r="B366" s="196" t="s">
        <v>4373</v>
      </c>
      <c r="C366" s="196" t="s">
        <v>4604</v>
      </c>
      <c r="D366" s="196" t="s">
        <v>4367</v>
      </c>
      <c r="E366" s="196" t="s">
        <v>758</v>
      </c>
      <c r="F366" s="196" t="s">
        <v>4375</v>
      </c>
      <c r="G366" s="198">
        <v>45663</v>
      </c>
      <c r="H366" s="197" t="s">
        <v>4369</v>
      </c>
    </row>
    <row r="367" spans="1:8">
      <c r="A367" s="196" t="s">
        <v>4603</v>
      </c>
      <c r="B367" s="196" t="s">
        <v>4373</v>
      </c>
      <c r="C367" s="196" t="s">
        <v>4604</v>
      </c>
      <c r="D367" s="196" t="s">
        <v>4370</v>
      </c>
      <c r="E367" s="196" t="s">
        <v>758</v>
      </c>
      <c r="F367" s="196" t="s">
        <v>4375</v>
      </c>
      <c r="G367" s="198">
        <v>45279</v>
      </c>
      <c r="H367" s="197" t="s">
        <v>4369</v>
      </c>
    </row>
    <row r="368" spans="1:8">
      <c r="A368" s="196" t="s">
        <v>4605</v>
      </c>
      <c r="B368" s="196" t="s">
        <v>4366</v>
      </c>
      <c r="C368" s="196" t="s">
        <v>762</v>
      </c>
      <c r="D368" s="196" t="s">
        <v>4371</v>
      </c>
      <c r="E368" s="196" t="s">
        <v>758</v>
      </c>
      <c r="F368" s="196" t="s">
        <v>4375</v>
      </c>
      <c r="G368" s="198">
        <v>45664</v>
      </c>
      <c r="H368" s="196" t="b">
        <v>0</v>
      </c>
    </row>
    <row r="369" spans="1:8">
      <c r="A369" s="196" t="s">
        <v>4605</v>
      </c>
      <c r="B369" s="196" t="s">
        <v>4366</v>
      </c>
      <c r="C369" s="196" t="s">
        <v>762</v>
      </c>
      <c r="D369" s="196" t="s">
        <v>4370</v>
      </c>
      <c r="E369" s="196" t="s">
        <v>758</v>
      </c>
      <c r="F369" s="196" t="s">
        <v>4375</v>
      </c>
      <c r="G369" s="198">
        <v>45273</v>
      </c>
      <c r="H369" s="197" t="s">
        <v>4369</v>
      </c>
    </row>
    <row r="370" spans="1:8">
      <c r="A370" s="196" t="s">
        <v>4605</v>
      </c>
      <c r="B370" s="196" t="s">
        <v>4366</v>
      </c>
      <c r="C370" s="196" t="s">
        <v>762</v>
      </c>
      <c r="D370" s="196" t="s">
        <v>4367</v>
      </c>
      <c r="E370" s="196" t="s">
        <v>758</v>
      </c>
      <c r="F370" s="196" t="s">
        <v>4375</v>
      </c>
      <c r="G370" s="198">
        <v>45705</v>
      </c>
      <c r="H370" s="197" t="s">
        <v>4369</v>
      </c>
    </row>
    <row r="371" spans="1:8">
      <c r="A371" s="196" t="s">
        <v>4606</v>
      </c>
      <c r="B371" s="196" t="s">
        <v>4366</v>
      </c>
      <c r="C371" s="196" t="s">
        <v>771</v>
      </c>
      <c r="D371" s="196" t="s">
        <v>4367</v>
      </c>
      <c r="E371" s="196" t="s">
        <v>768</v>
      </c>
      <c r="F371" s="196" t="s">
        <v>4368</v>
      </c>
      <c r="G371" s="197" t="s">
        <v>4369</v>
      </c>
      <c r="H371" s="197" t="s">
        <v>4369</v>
      </c>
    </row>
    <row r="372" spans="1:8">
      <c r="A372" s="196" t="s">
        <v>4606</v>
      </c>
      <c r="B372" s="196" t="s">
        <v>4366</v>
      </c>
      <c r="C372" s="196" t="s">
        <v>771</v>
      </c>
      <c r="D372" s="196" t="s">
        <v>4371</v>
      </c>
      <c r="E372" s="196" t="s">
        <v>768</v>
      </c>
      <c r="F372" s="196" t="s">
        <v>4375</v>
      </c>
      <c r="G372" s="198">
        <v>45664</v>
      </c>
      <c r="H372" s="196" t="b">
        <v>0</v>
      </c>
    </row>
    <row r="373" spans="1:8">
      <c r="A373" s="196" t="s">
        <v>4606</v>
      </c>
      <c r="B373" s="196" t="s">
        <v>4366</v>
      </c>
      <c r="C373" s="196" t="s">
        <v>771</v>
      </c>
      <c r="D373" s="196" t="s">
        <v>4370</v>
      </c>
      <c r="E373" s="196" t="s">
        <v>768</v>
      </c>
      <c r="F373" s="196" t="s">
        <v>4375</v>
      </c>
      <c r="G373" s="198">
        <v>45274</v>
      </c>
      <c r="H373" s="197" t="s">
        <v>4369</v>
      </c>
    </row>
    <row r="374" spans="1:8">
      <c r="A374" s="196" t="s">
        <v>4607</v>
      </c>
      <c r="B374" s="196" t="s">
        <v>4373</v>
      </c>
      <c r="C374" s="196" t="s">
        <v>4608</v>
      </c>
      <c r="D374" s="196" t="s">
        <v>4367</v>
      </c>
      <c r="E374" s="196" t="s">
        <v>768</v>
      </c>
      <c r="F374" s="196" t="s">
        <v>4368</v>
      </c>
      <c r="G374" s="197" t="s">
        <v>4369</v>
      </c>
      <c r="H374" s="197" t="s">
        <v>4369</v>
      </c>
    </row>
    <row r="375" spans="1:8">
      <c r="A375" s="196" t="s">
        <v>4607</v>
      </c>
      <c r="B375" s="196" t="s">
        <v>4373</v>
      </c>
      <c r="C375" s="196" t="s">
        <v>4608</v>
      </c>
      <c r="D375" s="196" t="s">
        <v>4371</v>
      </c>
      <c r="E375" s="196" t="s">
        <v>768</v>
      </c>
      <c r="F375" s="196" t="s">
        <v>4375</v>
      </c>
      <c r="G375" s="198">
        <v>45663</v>
      </c>
      <c r="H375" s="196" t="b">
        <v>0</v>
      </c>
    </row>
    <row r="376" spans="1:8">
      <c r="A376" s="196" t="s">
        <v>4607</v>
      </c>
      <c r="B376" s="196" t="s">
        <v>4373</v>
      </c>
      <c r="C376" s="196" t="s">
        <v>4608</v>
      </c>
      <c r="D376" s="196" t="s">
        <v>4370</v>
      </c>
      <c r="E376" s="196" t="s">
        <v>768</v>
      </c>
      <c r="F376" s="196" t="s">
        <v>4375</v>
      </c>
      <c r="G376" s="198">
        <v>45296</v>
      </c>
      <c r="H376" s="197" t="s">
        <v>4369</v>
      </c>
    </row>
    <row r="377" spans="1:8">
      <c r="A377" s="196" t="s">
        <v>4609</v>
      </c>
      <c r="B377" s="196" t="s">
        <v>4373</v>
      </c>
      <c r="C377" s="196" t="s">
        <v>4610</v>
      </c>
      <c r="D377" s="196" t="s">
        <v>4367</v>
      </c>
      <c r="E377" s="196" t="s">
        <v>768</v>
      </c>
      <c r="F377" s="196" t="s">
        <v>4375</v>
      </c>
      <c r="G377" s="198">
        <v>45664</v>
      </c>
      <c r="H377" s="197" t="s">
        <v>4369</v>
      </c>
    </row>
    <row r="378" spans="1:8">
      <c r="A378" s="196" t="s">
        <v>4609</v>
      </c>
      <c r="B378" s="196" t="s">
        <v>4373</v>
      </c>
      <c r="C378" s="196" t="s">
        <v>4610</v>
      </c>
      <c r="D378" s="196" t="s">
        <v>4370</v>
      </c>
      <c r="E378" s="196" t="s">
        <v>768</v>
      </c>
      <c r="F378" s="196" t="s">
        <v>4375</v>
      </c>
      <c r="G378" s="198">
        <v>45296</v>
      </c>
      <c r="H378" s="197" t="s">
        <v>4369</v>
      </c>
    </row>
    <row r="379" spans="1:8">
      <c r="A379" s="196" t="s">
        <v>4609</v>
      </c>
      <c r="B379" s="196" t="s">
        <v>4373</v>
      </c>
      <c r="C379" s="196" t="s">
        <v>4610</v>
      </c>
      <c r="D379" s="196" t="s">
        <v>4371</v>
      </c>
      <c r="E379" s="196" t="s">
        <v>768</v>
      </c>
      <c r="F379" s="196" t="s">
        <v>4375</v>
      </c>
      <c r="G379" s="198">
        <v>45664</v>
      </c>
      <c r="H379" s="196" t="b">
        <v>0</v>
      </c>
    </row>
    <row r="380" spans="1:8">
      <c r="A380" s="196" t="s">
        <v>4611</v>
      </c>
      <c r="B380" s="196" t="s">
        <v>4373</v>
      </c>
      <c r="C380" s="196" t="s">
        <v>4612</v>
      </c>
      <c r="D380" s="196" t="s">
        <v>4371</v>
      </c>
      <c r="E380" s="196" t="s">
        <v>768</v>
      </c>
      <c r="F380" s="196" t="s">
        <v>4375</v>
      </c>
      <c r="G380" s="198">
        <v>45671</v>
      </c>
      <c r="H380" s="196" t="b">
        <v>0</v>
      </c>
    </row>
    <row r="381" spans="1:8">
      <c r="A381" s="196" t="s">
        <v>4611</v>
      </c>
      <c r="B381" s="196" t="s">
        <v>4373</v>
      </c>
      <c r="C381" s="196" t="s">
        <v>4612</v>
      </c>
      <c r="D381" s="196" t="s">
        <v>4367</v>
      </c>
      <c r="E381" s="196" t="s">
        <v>768</v>
      </c>
      <c r="F381" s="196" t="s">
        <v>4375</v>
      </c>
      <c r="G381" s="198">
        <v>45671</v>
      </c>
      <c r="H381" s="197" t="s">
        <v>4369</v>
      </c>
    </row>
    <row r="382" spans="1:8">
      <c r="A382" s="196" t="s">
        <v>4611</v>
      </c>
      <c r="B382" s="196" t="s">
        <v>4373</v>
      </c>
      <c r="C382" s="196" t="s">
        <v>4612</v>
      </c>
      <c r="D382" s="196" t="s">
        <v>4370</v>
      </c>
      <c r="E382" s="196" t="s">
        <v>768</v>
      </c>
      <c r="F382" s="196" t="s">
        <v>4375</v>
      </c>
      <c r="G382" s="198">
        <v>45676</v>
      </c>
      <c r="H382" s="197" t="s">
        <v>4369</v>
      </c>
    </row>
    <row r="383" spans="1:8">
      <c r="A383" s="196" t="s">
        <v>4613</v>
      </c>
      <c r="B383" s="196" t="s">
        <v>4373</v>
      </c>
      <c r="C383" s="196" t="s">
        <v>4614</v>
      </c>
      <c r="D383" s="196" t="s">
        <v>4370</v>
      </c>
      <c r="E383" s="196" t="s">
        <v>768</v>
      </c>
      <c r="F383" s="196" t="s">
        <v>4375</v>
      </c>
      <c r="G383" s="198">
        <v>45293</v>
      </c>
      <c r="H383" s="197" t="s">
        <v>4369</v>
      </c>
    </row>
    <row r="384" spans="1:8">
      <c r="A384" s="196" t="s">
        <v>4613</v>
      </c>
      <c r="B384" s="196" t="s">
        <v>4373</v>
      </c>
      <c r="C384" s="196" t="s">
        <v>4614</v>
      </c>
      <c r="D384" s="196" t="s">
        <v>4367</v>
      </c>
      <c r="E384" s="196" t="s">
        <v>768</v>
      </c>
      <c r="F384" s="196" t="s">
        <v>4368</v>
      </c>
      <c r="G384" s="197" t="s">
        <v>4369</v>
      </c>
      <c r="H384" s="197" t="s">
        <v>4369</v>
      </c>
    </row>
    <row r="385" spans="1:8">
      <c r="A385" s="196" t="s">
        <v>4613</v>
      </c>
      <c r="B385" s="196" t="s">
        <v>4373</v>
      </c>
      <c r="C385" s="196" t="s">
        <v>4614</v>
      </c>
      <c r="D385" s="196" t="s">
        <v>4371</v>
      </c>
      <c r="E385" s="196" t="s">
        <v>768</v>
      </c>
      <c r="F385" s="196" t="s">
        <v>4353</v>
      </c>
      <c r="G385" s="198">
        <v>45293</v>
      </c>
      <c r="H385" s="196" t="b">
        <v>0</v>
      </c>
    </row>
    <row r="386" spans="1:8">
      <c r="A386" s="196" t="s">
        <v>4615</v>
      </c>
      <c r="B386" s="196" t="s">
        <v>4373</v>
      </c>
      <c r="C386" s="196" t="s">
        <v>4616</v>
      </c>
      <c r="D386" s="196" t="s">
        <v>4370</v>
      </c>
      <c r="E386" s="196" t="s">
        <v>768</v>
      </c>
      <c r="F386" s="196" t="s">
        <v>4375</v>
      </c>
      <c r="G386" s="198">
        <v>45294</v>
      </c>
      <c r="H386" s="197" t="s">
        <v>4369</v>
      </c>
    </row>
    <row r="387" spans="1:8">
      <c r="A387" s="196" t="s">
        <v>4615</v>
      </c>
      <c r="B387" s="196" t="s">
        <v>4373</v>
      </c>
      <c r="C387" s="196" t="s">
        <v>4616</v>
      </c>
      <c r="D387" s="196" t="s">
        <v>4371</v>
      </c>
      <c r="E387" s="196" t="s">
        <v>768</v>
      </c>
      <c r="F387" s="196" t="s">
        <v>4353</v>
      </c>
      <c r="G387" s="198">
        <v>45294</v>
      </c>
      <c r="H387" s="196" t="b">
        <v>0</v>
      </c>
    </row>
    <row r="388" spans="1:8">
      <c r="A388" s="196" t="s">
        <v>4615</v>
      </c>
      <c r="B388" s="196" t="s">
        <v>4373</v>
      </c>
      <c r="C388" s="196" t="s">
        <v>4616</v>
      </c>
      <c r="D388" s="196" t="s">
        <v>4367</v>
      </c>
      <c r="E388" s="196" t="s">
        <v>768</v>
      </c>
      <c r="F388" s="196" t="s">
        <v>4368</v>
      </c>
      <c r="G388" s="197" t="s">
        <v>4369</v>
      </c>
      <c r="H388" s="197" t="s">
        <v>4369</v>
      </c>
    </row>
    <row r="389" spans="1:8">
      <c r="A389" s="196" t="s">
        <v>4617</v>
      </c>
      <c r="B389" s="196" t="s">
        <v>4373</v>
      </c>
      <c r="C389" s="196" t="s">
        <v>4618</v>
      </c>
      <c r="D389" s="196" t="s">
        <v>4370</v>
      </c>
      <c r="E389" s="196" t="s">
        <v>768</v>
      </c>
      <c r="F389" s="196" t="s">
        <v>4375</v>
      </c>
      <c r="G389" s="198">
        <v>45293</v>
      </c>
      <c r="H389" s="197" t="s">
        <v>4369</v>
      </c>
    </row>
    <row r="390" spans="1:8">
      <c r="A390" s="196" t="s">
        <v>4617</v>
      </c>
      <c r="B390" s="196" t="s">
        <v>4373</v>
      </c>
      <c r="C390" s="196" t="s">
        <v>4618</v>
      </c>
      <c r="D390" s="196" t="s">
        <v>4367</v>
      </c>
      <c r="E390" s="196" t="s">
        <v>768</v>
      </c>
      <c r="F390" s="196" t="s">
        <v>4375</v>
      </c>
      <c r="G390" s="198">
        <v>45671</v>
      </c>
      <c r="H390" s="197" t="s">
        <v>4369</v>
      </c>
    </row>
    <row r="391" spans="1:8">
      <c r="A391" s="196" t="s">
        <v>4617</v>
      </c>
      <c r="B391" s="196" t="s">
        <v>4373</v>
      </c>
      <c r="C391" s="196" t="s">
        <v>4618</v>
      </c>
      <c r="D391" s="196" t="s">
        <v>4371</v>
      </c>
      <c r="E391" s="196" t="s">
        <v>768</v>
      </c>
      <c r="F391" s="196" t="s">
        <v>4375</v>
      </c>
      <c r="G391" s="198">
        <v>45672</v>
      </c>
      <c r="H391" s="196" t="b">
        <v>0</v>
      </c>
    </row>
    <row r="392" spans="1:8">
      <c r="A392" s="196" t="s">
        <v>4619</v>
      </c>
      <c r="B392" s="196" t="s">
        <v>4373</v>
      </c>
      <c r="C392" s="196" t="s">
        <v>4620</v>
      </c>
      <c r="D392" s="196" t="s">
        <v>4367</v>
      </c>
      <c r="E392" s="196" t="s">
        <v>1934</v>
      </c>
      <c r="F392" s="196" t="s">
        <v>4368</v>
      </c>
      <c r="G392" s="197" t="s">
        <v>4369</v>
      </c>
      <c r="H392" s="197" t="s">
        <v>4369</v>
      </c>
    </row>
    <row r="393" spans="1:8">
      <c r="A393" s="196" t="s">
        <v>4619</v>
      </c>
      <c r="B393" s="196" t="s">
        <v>4373</v>
      </c>
      <c r="C393" s="196" t="s">
        <v>4620</v>
      </c>
      <c r="D393" s="196" t="s">
        <v>4371</v>
      </c>
      <c r="E393" s="196" t="s">
        <v>1934</v>
      </c>
      <c r="F393" s="196" t="s">
        <v>4353</v>
      </c>
      <c r="G393" s="198">
        <v>45300</v>
      </c>
      <c r="H393" s="196" t="b">
        <v>0</v>
      </c>
    </row>
    <row r="394" spans="1:8">
      <c r="A394" s="196" t="s">
        <v>4619</v>
      </c>
      <c r="B394" s="196" t="s">
        <v>4373</v>
      </c>
      <c r="C394" s="196" t="s">
        <v>4620</v>
      </c>
      <c r="D394" s="196" t="s">
        <v>4370</v>
      </c>
      <c r="E394" s="196" t="s">
        <v>1934</v>
      </c>
      <c r="F394" s="196" t="s">
        <v>4375</v>
      </c>
      <c r="G394" s="198">
        <v>45300</v>
      </c>
      <c r="H394" s="197" t="s">
        <v>4369</v>
      </c>
    </row>
    <row r="395" spans="1:8">
      <c r="A395" s="196" t="s">
        <v>4621</v>
      </c>
      <c r="B395" s="196" t="s">
        <v>4373</v>
      </c>
      <c r="C395" s="196" t="s">
        <v>4622</v>
      </c>
      <c r="D395" s="196" t="s">
        <v>4370</v>
      </c>
      <c r="E395" s="196" t="s">
        <v>1934</v>
      </c>
      <c r="F395" s="196" t="s">
        <v>4375</v>
      </c>
      <c r="G395" s="198">
        <v>45300</v>
      </c>
      <c r="H395" s="197" t="s">
        <v>4369</v>
      </c>
    </row>
    <row r="396" spans="1:8">
      <c r="A396" s="196" t="s">
        <v>4621</v>
      </c>
      <c r="B396" s="196" t="s">
        <v>4373</v>
      </c>
      <c r="C396" s="196" t="s">
        <v>4622</v>
      </c>
      <c r="D396" s="196" t="s">
        <v>4371</v>
      </c>
      <c r="E396" s="196" t="s">
        <v>1934</v>
      </c>
      <c r="F396" s="196" t="s">
        <v>4353</v>
      </c>
      <c r="G396" s="198">
        <v>45300</v>
      </c>
      <c r="H396" s="196" t="b">
        <v>0</v>
      </c>
    </row>
    <row r="397" spans="1:8">
      <c r="A397" s="196" t="s">
        <v>4621</v>
      </c>
      <c r="B397" s="196" t="s">
        <v>4373</v>
      </c>
      <c r="C397" s="196" t="s">
        <v>4622</v>
      </c>
      <c r="D397" s="196" t="s">
        <v>4367</v>
      </c>
      <c r="E397" s="196" t="s">
        <v>1934</v>
      </c>
      <c r="F397" s="196" t="s">
        <v>4368</v>
      </c>
      <c r="G397" s="197" t="s">
        <v>4369</v>
      </c>
      <c r="H397" s="197" t="s">
        <v>4369</v>
      </c>
    </row>
    <row r="398" spans="1:8">
      <c r="A398" s="196" t="s">
        <v>4623</v>
      </c>
      <c r="B398" s="196" t="s">
        <v>4373</v>
      </c>
      <c r="C398" s="196" t="s">
        <v>4624</v>
      </c>
      <c r="D398" s="196" t="s">
        <v>4371</v>
      </c>
      <c r="E398" s="196" t="s">
        <v>1934</v>
      </c>
      <c r="F398" s="196" t="s">
        <v>4353</v>
      </c>
      <c r="G398" s="198">
        <v>45307</v>
      </c>
      <c r="H398" s="196" t="b">
        <v>0</v>
      </c>
    </row>
    <row r="399" spans="1:8">
      <c r="A399" s="196" t="s">
        <v>4623</v>
      </c>
      <c r="B399" s="196" t="s">
        <v>4373</v>
      </c>
      <c r="C399" s="196" t="s">
        <v>4624</v>
      </c>
      <c r="D399" s="196" t="s">
        <v>4370</v>
      </c>
      <c r="E399" s="196" t="s">
        <v>1934</v>
      </c>
      <c r="F399" s="196" t="s">
        <v>4375</v>
      </c>
      <c r="G399" s="198">
        <v>45307</v>
      </c>
      <c r="H399" s="197" t="s">
        <v>4369</v>
      </c>
    </row>
    <row r="400" spans="1:8">
      <c r="A400" s="196" t="s">
        <v>4623</v>
      </c>
      <c r="B400" s="196" t="s">
        <v>4373</v>
      </c>
      <c r="C400" s="196" t="s">
        <v>4624</v>
      </c>
      <c r="D400" s="196" t="s">
        <v>4367</v>
      </c>
      <c r="E400" s="196" t="s">
        <v>1934</v>
      </c>
      <c r="F400" s="196" t="s">
        <v>4368</v>
      </c>
      <c r="G400" s="197" t="s">
        <v>4369</v>
      </c>
      <c r="H400" s="197" t="s">
        <v>4369</v>
      </c>
    </row>
    <row r="401" spans="1:8">
      <c r="A401" s="196" t="s">
        <v>4625</v>
      </c>
      <c r="B401" s="196" t="s">
        <v>4373</v>
      </c>
      <c r="C401" s="196" t="s">
        <v>4626</v>
      </c>
      <c r="D401" s="196" t="s">
        <v>4371</v>
      </c>
      <c r="E401" s="196" t="s">
        <v>1934</v>
      </c>
      <c r="F401" s="196" t="s">
        <v>4353</v>
      </c>
      <c r="G401" s="198">
        <v>45307</v>
      </c>
      <c r="H401" s="196" t="b">
        <v>0</v>
      </c>
    </row>
    <row r="402" spans="1:8">
      <c r="A402" s="196" t="s">
        <v>4625</v>
      </c>
      <c r="B402" s="196" t="s">
        <v>4373</v>
      </c>
      <c r="C402" s="196" t="s">
        <v>4626</v>
      </c>
      <c r="D402" s="196" t="s">
        <v>4367</v>
      </c>
      <c r="E402" s="196" t="s">
        <v>1934</v>
      </c>
      <c r="F402" s="196" t="s">
        <v>4368</v>
      </c>
      <c r="G402" s="197" t="s">
        <v>4369</v>
      </c>
      <c r="H402" s="197" t="s">
        <v>4369</v>
      </c>
    </row>
    <row r="403" spans="1:8">
      <c r="A403" s="196" t="s">
        <v>4625</v>
      </c>
      <c r="B403" s="196" t="s">
        <v>4373</v>
      </c>
      <c r="C403" s="196" t="s">
        <v>4626</v>
      </c>
      <c r="D403" s="196" t="s">
        <v>4370</v>
      </c>
      <c r="E403" s="196" t="s">
        <v>1934</v>
      </c>
      <c r="F403" s="196" t="s">
        <v>4375</v>
      </c>
      <c r="G403" s="198">
        <v>45307</v>
      </c>
      <c r="H403" s="197" t="s">
        <v>4369</v>
      </c>
    </row>
    <row r="404" spans="1:8">
      <c r="A404" s="196" t="s">
        <v>4627</v>
      </c>
      <c r="B404" s="196" t="s">
        <v>4373</v>
      </c>
      <c r="C404" s="196" t="s">
        <v>4628</v>
      </c>
      <c r="D404" s="196" t="s">
        <v>4371</v>
      </c>
      <c r="E404" s="196" t="s">
        <v>1934</v>
      </c>
      <c r="F404" s="196" t="s">
        <v>4353</v>
      </c>
      <c r="G404" s="198">
        <v>45316</v>
      </c>
      <c r="H404" s="196" t="b">
        <v>0</v>
      </c>
    </row>
    <row r="405" spans="1:8">
      <c r="A405" s="196" t="s">
        <v>4627</v>
      </c>
      <c r="B405" s="196" t="s">
        <v>4373</v>
      </c>
      <c r="C405" s="196" t="s">
        <v>4628</v>
      </c>
      <c r="D405" s="196" t="s">
        <v>4367</v>
      </c>
      <c r="E405" s="196" t="s">
        <v>1934</v>
      </c>
      <c r="F405" s="196" t="s">
        <v>4368</v>
      </c>
      <c r="G405" s="197" t="s">
        <v>4369</v>
      </c>
      <c r="H405" s="197" t="s">
        <v>4369</v>
      </c>
    </row>
    <row r="406" spans="1:8">
      <c r="A406" s="196" t="s">
        <v>4627</v>
      </c>
      <c r="B406" s="196" t="s">
        <v>4373</v>
      </c>
      <c r="C406" s="196" t="s">
        <v>4628</v>
      </c>
      <c r="D406" s="196" t="s">
        <v>4370</v>
      </c>
      <c r="E406" s="196" t="s">
        <v>1934</v>
      </c>
      <c r="F406" s="196" t="s">
        <v>4375</v>
      </c>
      <c r="G406" s="198">
        <v>45316</v>
      </c>
      <c r="H406" s="197" t="s">
        <v>4369</v>
      </c>
    </row>
    <row r="407" spans="1:8">
      <c r="A407" s="196" t="s">
        <v>4629</v>
      </c>
      <c r="B407" s="196" t="s">
        <v>4366</v>
      </c>
      <c r="C407" s="196" t="s">
        <v>1937</v>
      </c>
      <c r="D407" s="196" t="s">
        <v>4370</v>
      </c>
      <c r="E407" s="196" t="s">
        <v>1934</v>
      </c>
      <c r="F407" s="196" t="s">
        <v>4375</v>
      </c>
      <c r="G407" s="198">
        <v>45265</v>
      </c>
      <c r="H407" s="197" t="s">
        <v>4369</v>
      </c>
    </row>
    <row r="408" spans="1:8">
      <c r="A408" s="196" t="s">
        <v>4629</v>
      </c>
      <c r="B408" s="196" t="s">
        <v>4366</v>
      </c>
      <c r="C408" s="196" t="s">
        <v>1937</v>
      </c>
      <c r="D408" s="196" t="s">
        <v>4371</v>
      </c>
      <c r="E408" s="196" t="s">
        <v>1934</v>
      </c>
      <c r="F408" s="196" t="s">
        <v>4353</v>
      </c>
      <c r="G408" s="198">
        <v>45265</v>
      </c>
      <c r="H408" s="196" t="b">
        <v>0</v>
      </c>
    </row>
    <row r="409" spans="1:8">
      <c r="A409" s="196" t="s">
        <v>4629</v>
      </c>
      <c r="B409" s="196" t="s">
        <v>4366</v>
      </c>
      <c r="C409" s="196" t="s">
        <v>1937</v>
      </c>
      <c r="D409" s="196" t="s">
        <v>4367</v>
      </c>
      <c r="E409" s="196" t="s">
        <v>1934</v>
      </c>
      <c r="F409" s="196" t="s">
        <v>4368</v>
      </c>
      <c r="G409" s="197" t="s">
        <v>4369</v>
      </c>
      <c r="H409" s="197" t="s">
        <v>4369</v>
      </c>
    </row>
    <row r="410" spans="1:8">
      <c r="A410" s="196" t="s">
        <v>4630</v>
      </c>
      <c r="B410" s="196" t="s">
        <v>4366</v>
      </c>
      <c r="C410" s="196" t="s">
        <v>111</v>
      </c>
      <c r="D410" s="196" t="s">
        <v>4371</v>
      </c>
      <c r="E410" s="196" t="s">
        <v>108</v>
      </c>
      <c r="F410" s="196" t="s">
        <v>4375</v>
      </c>
      <c r="G410" s="198">
        <v>45662</v>
      </c>
      <c r="H410" s="196" t="b">
        <v>0</v>
      </c>
    </row>
    <row r="411" spans="1:8">
      <c r="A411" s="196" t="s">
        <v>4630</v>
      </c>
      <c r="B411" s="196" t="s">
        <v>4366</v>
      </c>
      <c r="C411" s="196" t="s">
        <v>111</v>
      </c>
      <c r="D411" s="196" t="s">
        <v>4367</v>
      </c>
      <c r="E411" s="196" t="s">
        <v>108</v>
      </c>
      <c r="F411" s="196" t="s">
        <v>4375</v>
      </c>
      <c r="G411" s="198">
        <v>45706</v>
      </c>
      <c r="H411" s="197" t="s">
        <v>4369</v>
      </c>
    </row>
    <row r="412" spans="1:8">
      <c r="A412" s="196" t="s">
        <v>4630</v>
      </c>
      <c r="B412" s="196" t="s">
        <v>4366</v>
      </c>
      <c r="C412" s="196" t="s">
        <v>111</v>
      </c>
      <c r="D412" s="196" t="s">
        <v>4370</v>
      </c>
      <c r="E412" s="196" t="s">
        <v>108</v>
      </c>
      <c r="F412" s="196" t="s">
        <v>4375</v>
      </c>
      <c r="G412" s="198">
        <v>45662</v>
      </c>
      <c r="H412" s="197" t="s">
        <v>4369</v>
      </c>
    </row>
    <row r="413" spans="1:8">
      <c r="A413" s="196" t="s">
        <v>4631</v>
      </c>
      <c r="B413" s="196" t="s">
        <v>4632</v>
      </c>
      <c r="C413" s="196" t="s">
        <v>4633</v>
      </c>
      <c r="D413" s="196" t="s">
        <v>4370</v>
      </c>
      <c r="E413" s="196" t="s">
        <v>4634</v>
      </c>
      <c r="F413" s="196" t="s">
        <v>4354</v>
      </c>
      <c r="G413" s="197" t="s">
        <v>4369</v>
      </c>
      <c r="H413" s="197" t="s">
        <v>4369</v>
      </c>
    </row>
    <row r="414" spans="1:8">
      <c r="A414" s="196" t="s">
        <v>4631</v>
      </c>
      <c r="B414" s="196" t="s">
        <v>4632</v>
      </c>
      <c r="C414" s="196" t="s">
        <v>4633</v>
      </c>
      <c r="D414" s="196" t="s">
        <v>4367</v>
      </c>
      <c r="E414" s="196" t="s">
        <v>4634</v>
      </c>
      <c r="F414" s="196" t="s">
        <v>4368</v>
      </c>
      <c r="G414" s="197" t="s">
        <v>4369</v>
      </c>
      <c r="H414" s="197" t="s">
        <v>4369</v>
      </c>
    </row>
    <row r="415" spans="1:8">
      <c r="A415" s="196" t="s">
        <v>4631</v>
      </c>
      <c r="B415" s="196" t="s">
        <v>4632</v>
      </c>
      <c r="C415" s="196" t="s">
        <v>4633</v>
      </c>
      <c r="D415" s="196" t="s">
        <v>4371</v>
      </c>
      <c r="E415" s="196" t="s">
        <v>4634</v>
      </c>
      <c r="F415" s="196" t="s">
        <v>4353</v>
      </c>
      <c r="G415" s="198">
        <v>45334</v>
      </c>
      <c r="H415" s="196" t="b">
        <v>0</v>
      </c>
    </row>
    <row r="416" spans="1:8">
      <c r="A416" s="196" t="s">
        <v>4635</v>
      </c>
      <c r="B416" s="196" t="s">
        <v>4632</v>
      </c>
      <c r="C416" s="196" t="s">
        <v>4636</v>
      </c>
      <c r="D416" s="196" t="s">
        <v>4370</v>
      </c>
      <c r="E416" s="196" t="s">
        <v>4634</v>
      </c>
      <c r="F416" s="196" t="s">
        <v>4375</v>
      </c>
      <c r="G416" s="198">
        <v>45323</v>
      </c>
      <c r="H416" s="197" t="s">
        <v>4369</v>
      </c>
    </row>
    <row r="417" spans="1:8">
      <c r="A417" s="196" t="s">
        <v>4635</v>
      </c>
      <c r="B417" s="196" t="s">
        <v>4632</v>
      </c>
      <c r="C417" s="196" t="s">
        <v>4636</v>
      </c>
      <c r="D417" s="196" t="s">
        <v>4367</v>
      </c>
      <c r="E417" s="196" t="s">
        <v>4634</v>
      </c>
      <c r="F417" s="196" t="s">
        <v>4368</v>
      </c>
      <c r="G417" s="197" t="s">
        <v>4369</v>
      </c>
      <c r="H417" s="197" t="s">
        <v>4369</v>
      </c>
    </row>
    <row r="418" spans="1:8">
      <c r="A418" s="196" t="s">
        <v>4635</v>
      </c>
      <c r="B418" s="196" t="s">
        <v>4632</v>
      </c>
      <c r="C418" s="196" t="s">
        <v>4636</v>
      </c>
      <c r="D418" s="196" t="s">
        <v>4371</v>
      </c>
      <c r="E418" s="196" t="s">
        <v>4634</v>
      </c>
      <c r="F418" s="196" t="s">
        <v>4353</v>
      </c>
      <c r="G418" s="198">
        <v>45323</v>
      </c>
      <c r="H418" s="196" t="b">
        <v>0</v>
      </c>
    </row>
    <row r="419" spans="1:8">
      <c r="A419" s="196" t="s">
        <v>4637</v>
      </c>
      <c r="B419" s="196" t="s">
        <v>4632</v>
      </c>
      <c r="C419" s="196" t="s">
        <v>4638</v>
      </c>
      <c r="D419" s="196" t="s">
        <v>4370</v>
      </c>
      <c r="E419" s="196" t="s">
        <v>4634</v>
      </c>
      <c r="F419" s="196" t="s">
        <v>4375</v>
      </c>
      <c r="G419" s="198">
        <v>45296</v>
      </c>
      <c r="H419" s="197" t="s">
        <v>4369</v>
      </c>
    </row>
    <row r="420" spans="1:8">
      <c r="A420" s="196" t="s">
        <v>4637</v>
      </c>
      <c r="B420" s="196" t="s">
        <v>4632</v>
      </c>
      <c r="C420" s="196" t="s">
        <v>4638</v>
      </c>
      <c r="D420" s="196" t="s">
        <v>4371</v>
      </c>
      <c r="E420" s="196" t="s">
        <v>4634</v>
      </c>
      <c r="F420" s="196" t="s">
        <v>4353</v>
      </c>
      <c r="G420" s="198">
        <v>45296</v>
      </c>
      <c r="H420" s="196" t="b">
        <v>0</v>
      </c>
    </row>
    <row r="421" spans="1:8">
      <c r="A421" s="196" t="s">
        <v>4637</v>
      </c>
      <c r="B421" s="196" t="s">
        <v>4632</v>
      </c>
      <c r="C421" s="196" t="s">
        <v>4638</v>
      </c>
      <c r="D421" s="196" t="s">
        <v>4367</v>
      </c>
      <c r="E421" s="196" t="s">
        <v>4634</v>
      </c>
      <c r="F421" s="196" t="s">
        <v>4368</v>
      </c>
      <c r="G421" s="197" t="s">
        <v>4369</v>
      </c>
      <c r="H421" s="197" t="s">
        <v>4369</v>
      </c>
    </row>
    <row r="422" spans="1:8">
      <c r="A422" s="196" t="s">
        <v>4639</v>
      </c>
      <c r="B422" s="196" t="s">
        <v>4632</v>
      </c>
      <c r="C422" s="196" t="s">
        <v>4640</v>
      </c>
      <c r="D422" s="196" t="s">
        <v>4370</v>
      </c>
      <c r="E422" s="196" t="s">
        <v>4634</v>
      </c>
      <c r="F422" s="196" t="s">
        <v>4375</v>
      </c>
      <c r="G422" s="198">
        <v>45296</v>
      </c>
      <c r="H422" s="197" t="s">
        <v>4369</v>
      </c>
    </row>
    <row r="423" spans="1:8">
      <c r="A423" s="196" t="s">
        <v>4639</v>
      </c>
      <c r="B423" s="196" t="s">
        <v>4632</v>
      </c>
      <c r="C423" s="196" t="s">
        <v>4640</v>
      </c>
      <c r="D423" s="196" t="s">
        <v>4367</v>
      </c>
      <c r="E423" s="196" t="s">
        <v>4634</v>
      </c>
      <c r="F423" s="196" t="s">
        <v>4368</v>
      </c>
      <c r="G423" s="197" t="s">
        <v>4369</v>
      </c>
      <c r="H423" s="197" t="s">
        <v>4369</v>
      </c>
    </row>
    <row r="424" spans="1:8">
      <c r="A424" s="196" t="s">
        <v>4639</v>
      </c>
      <c r="B424" s="196" t="s">
        <v>4632</v>
      </c>
      <c r="C424" s="196" t="s">
        <v>4640</v>
      </c>
      <c r="D424" s="196" t="s">
        <v>4371</v>
      </c>
      <c r="E424" s="196" t="s">
        <v>4634</v>
      </c>
      <c r="F424" s="196" t="s">
        <v>4353</v>
      </c>
      <c r="G424" s="198">
        <v>45295</v>
      </c>
      <c r="H424" s="196" t="b">
        <v>0</v>
      </c>
    </row>
    <row r="425" spans="1:8">
      <c r="A425" s="196" t="s">
        <v>4641</v>
      </c>
      <c r="B425" s="196" t="s">
        <v>4366</v>
      </c>
      <c r="C425" s="196" t="s">
        <v>4642</v>
      </c>
      <c r="D425" s="196" t="s">
        <v>4371</v>
      </c>
      <c r="E425" s="196" t="s">
        <v>4634</v>
      </c>
      <c r="F425" s="196" t="s">
        <v>4353</v>
      </c>
      <c r="G425" s="198">
        <v>45271</v>
      </c>
      <c r="H425" s="196" t="b">
        <v>0</v>
      </c>
    </row>
    <row r="426" spans="1:8">
      <c r="A426" s="196" t="s">
        <v>4641</v>
      </c>
      <c r="B426" s="196" t="s">
        <v>4366</v>
      </c>
      <c r="C426" s="196" t="s">
        <v>4642</v>
      </c>
      <c r="D426" s="196" t="s">
        <v>4370</v>
      </c>
      <c r="E426" s="196" t="s">
        <v>4634</v>
      </c>
      <c r="F426" s="196" t="s">
        <v>4375</v>
      </c>
      <c r="G426" s="198">
        <v>45319</v>
      </c>
      <c r="H426" s="197" t="s">
        <v>4369</v>
      </c>
    </row>
    <row r="427" spans="1:8">
      <c r="A427" s="196" t="s">
        <v>4641</v>
      </c>
      <c r="B427" s="196" t="s">
        <v>4366</v>
      </c>
      <c r="C427" s="196" t="s">
        <v>4642</v>
      </c>
      <c r="D427" s="196" t="s">
        <v>4367</v>
      </c>
      <c r="E427" s="196" t="s">
        <v>4634</v>
      </c>
      <c r="F427" s="196" t="s">
        <v>4368</v>
      </c>
      <c r="G427" s="197" t="s">
        <v>4369</v>
      </c>
      <c r="H427" s="197" t="s">
        <v>4369</v>
      </c>
    </row>
    <row r="428" spans="1:8">
      <c r="A428" s="196" t="s">
        <v>4643</v>
      </c>
      <c r="B428" s="196" t="s">
        <v>4632</v>
      </c>
      <c r="C428" s="196" t="s">
        <v>4644</v>
      </c>
      <c r="D428" s="196" t="s">
        <v>4367</v>
      </c>
      <c r="E428" s="196" t="s">
        <v>4634</v>
      </c>
      <c r="F428" s="196" t="s">
        <v>4368</v>
      </c>
      <c r="G428" s="197" t="s">
        <v>4369</v>
      </c>
      <c r="H428" s="197" t="s">
        <v>4369</v>
      </c>
    </row>
    <row r="429" spans="1:8">
      <c r="A429" s="196" t="s">
        <v>4643</v>
      </c>
      <c r="B429" s="196" t="s">
        <v>4632</v>
      </c>
      <c r="C429" s="196" t="s">
        <v>4644</v>
      </c>
      <c r="D429" s="196" t="s">
        <v>4370</v>
      </c>
      <c r="E429" s="196" t="s">
        <v>4634</v>
      </c>
      <c r="F429" s="196" t="s">
        <v>4375</v>
      </c>
      <c r="G429" s="198">
        <v>45301</v>
      </c>
      <c r="H429" s="197" t="s">
        <v>4369</v>
      </c>
    </row>
    <row r="430" spans="1:8">
      <c r="A430" s="196" t="s">
        <v>4643</v>
      </c>
      <c r="B430" s="196" t="s">
        <v>4632</v>
      </c>
      <c r="C430" s="196" t="s">
        <v>4644</v>
      </c>
      <c r="D430" s="196" t="s">
        <v>4371</v>
      </c>
      <c r="E430" s="196" t="s">
        <v>4634</v>
      </c>
      <c r="F430" s="196" t="s">
        <v>4353</v>
      </c>
      <c r="G430" s="198">
        <v>45300</v>
      </c>
      <c r="H430" s="196" t="b">
        <v>0</v>
      </c>
    </row>
    <row r="431" spans="1:8">
      <c r="A431" s="196" t="s">
        <v>4645</v>
      </c>
      <c r="B431" s="196" t="s">
        <v>4632</v>
      </c>
      <c r="C431" s="196" t="s">
        <v>4646</v>
      </c>
      <c r="D431" s="196" t="s">
        <v>4371</v>
      </c>
      <c r="E431" s="196" t="s">
        <v>4634</v>
      </c>
      <c r="F431" s="196" t="s">
        <v>4353</v>
      </c>
      <c r="G431" s="198">
        <v>45297</v>
      </c>
      <c r="H431" s="196" t="b">
        <v>0</v>
      </c>
    </row>
    <row r="432" spans="1:8">
      <c r="A432" s="196" t="s">
        <v>4645</v>
      </c>
      <c r="B432" s="196" t="s">
        <v>4632</v>
      </c>
      <c r="C432" s="196" t="s">
        <v>4646</v>
      </c>
      <c r="D432" s="196" t="s">
        <v>4370</v>
      </c>
      <c r="E432" s="196" t="s">
        <v>4634</v>
      </c>
      <c r="F432" s="196" t="s">
        <v>4375</v>
      </c>
      <c r="G432" s="198">
        <v>45298</v>
      </c>
      <c r="H432" s="197" t="s">
        <v>4369</v>
      </c>
    </row>
    <row r="433" spans="1:8">
      <c r="A433" s="196" t="s">
        <v>4645</v>
      </c>
      <c r="B433" s="196" t="s">
        <v>4632</v>
      </c>
      <c r="C433" s="196" t="s">
        <v>4646</v>
      </c>
      <c r="D433" s="196" t="s">
        <v>4367</v>
      </c>
      <c r="E433" s="196" t="s">
        <v>4634</v>
      </c>
      <c r="F433" s="196" t="s">
        <v>4368</v>
      </c>
      <c r="G433" s="197" t="s">
        <v>4369</v>
      </c>
      <c r="H433" s="197" t="s">
        <v>4369</v>
      </c>
    </row>
    <row r="434" spans="1:8">
      <c r="A434" s="196" t="s">
        <v>4647</v>
      </c>
      <c r="B434" s="196" t="s">
        <v>4632</v>
      </c>
      <c r="C434" s="196" t="s">
        <v>4648</v>
      </c>
      <c r="D434" s="196" t="s">
        <v>4367</v>
      </c>
      <c r="E434" s="196" t="s">
        <v>4634</v>
      </c>
      <c r="F434" s="196" t="s">
        <v>4368</v>
      </c>
      <c r="G434" s="197" t="s">
        <v>4369</v>
      </c>
      <c r="H434" s="197" t="s">
        <v>4369</v>
      </c>
    </row>
    <row r="435" spans="1:8">
      <c r="A435" s="196" t="s">
        <v>4647</v>
      </c>
      <c r="B435" s="196" t="s">
        <v>4632</v>
      </c>
      <c r="C435" s="196" t="s">
        <v>4648</v>
      </c>
      <c r="D435" s="196" t="s">
        <v>4371</v>
      </c>
      <c r="E435" s="196" t="s">
        <v>4634</v>
      </c>
      <c r="F435" s="196" t="s">
        <v>4368</v>
      </c>
      <c r="G435" s="197" t="s">
        <v>4369</v>
      </c>
      <c r="H435" s="196" t="b">
        <v>0</v>
      </c>
    </row>
    <row r="436" spans="1:8">
      <c r="A436" s="196" t="s">
        <v>4647</v>
      </c>
      <c r="B436" s="196" t="s">
        <v>4632</v>
      </c>
      <c r="C436" s="196" t="s">
        <v>4648</v>
      </c>
      <c r="D436" s="196" t="s">
        <v>4370</v>
      </c>
      <c r="E436" s="196" t="s">
        <v>4634</v>
      </c>
      <c r="F436" s="196" t="s">
        <v>4368</v>
      </c>
      <c r="G436" s="197" t="s">
        <v>4369</v>
      </c>
      <c r="H436" s="197" t="s">
        <v>4369</v>
      </c>
    </row>
    <row r="437" spans="1:8">
      <c r="A437" s="196" t="s">
        <v>4649</v>
      </c>
      <c r="B437" s="196" t="s">
        <v>4373</v>
      </c>
      <c r="C437" s="196" t="s">
        <v>4650</v>
      </c>
      <c r="D437" s="196" t="s">
        <v>4370</v>
      </c>
      <c r="E437" s="196" t="s">
        <v>4651</v>
      </c>
      <c r="F437" s="196" t="s">
        <v>4375</v>
      </c>
      <c r="G437" s="198">
        <v>45322</v>
      </c>
      <c r="H437" s="197" t="s">
        <v>4369</v>
      </c>
    </row>
    <row r="438" spans="1:8">
      <c r="A438" s="196" t="s">
        <v>4649</v>
      </c>
      <c r="B438" s="196" t="s">
        <v>4373</v>
      </c>
      <c r="C438" s="196" t="s">
        <v>4650</v>
      </c>
      <c r="D438" s="196" t="s">
        <v>4371</v>
      </c>
      <c r="E438" s="196" t="s">
        <v>4651</v>
      </c>
      <c r="F438" s="196" t="s">
        <v>4375</v>
      </c>
      <c r="G438" s="198">
        <v>45677</v>
      </c>
      <c r="H438" s="196" t="b">
        <v>0</v>
      </c>
    </row>
    <row r="439" spans="1:8">
      <c r="A439" s="196" t="s">
        <v>4649</v>
      </c>
      <c r="B439" s="196" t="s">
        <v>4373</v>
      </c>
      <c r="C439" s="196" t="s">
        <v>4650</v>
      </c>
      <c r="D439" s="196" t="s">
        <v>4367</v>
      </c>
      <c r="E439" s="196" t="s">
        <v>4651</v>
      </c>
      <c r="F439" s="196" t="s">
        <v>4375</v>
      </c>
      <c r="G439" s="198">
        <v>45678</v>
      </c>
      <c r="H439" s="197" t="s">
        <v>4369</v>
      </c>
    </row>
    <row r="440" spans="1:8">
      <c r="A440" s="196" t="s">
        <v>4652</v>
      </c>
      <c r="B440" s="196" t="s">
        <v>4373</v>
      </c>
      <c r="C440" s="196" t="s">
        <v>4653</v>
      </c>
      <c r="D440" s="196" t="s">
        <v>4370</v>
      </c>
      <c r="E440" s="196" t="s">
        <v>4651</v>
      </c>
      <c r="F440" s="196" t="s">
        <v>4375</v>
      </c>
      <c r="G440" s="198">
        <v>45662</v>
      </c>
      <c r="H440" s="197" t="s">
        <v>4369</v>
      </c>
    </row>
    <row r="441" spans="1:8">
      <c r="A441" s="196" t="s">
        <v>4652</v>
      </c>
      <c r="B441" s="196" t="s">
        <v>4373</v>
      </c>
      <c r="C441" s="196" t="s">
        <v>4653</v>
      </c>
      <c r="D441" s="196" t="s">
        <v>4371</v>
      </c>
      <c r="E441" s="196" t="s">
        <v>4651</v>
      </c>
      <c r="F441" s="196" t="s">
        <v>4375</v>
      </c>
      <c r="G441" s="198">
        <v>45453</v>
      </c>
      <c r="H441" s="196" t="b">
        <v>1</v>
      </c>
    </row>
    <row r="442" spans="1:8">
      <c r="A442" s="196" t="s">
        <v>4652</v>
      </c>
      <c r="B442" s="196" t="s">
        <v>4373</v>
      </c>
      <c r="C442" s="196" t="s">
        <v>4653</v>
      </c>
      <c r="D442" s="196" t="s">
        <v>4367</v>
      </c>
      <c r="E442" s="196" t="s">
        <v>4651</v>
      </c>
      <c r="F442" s="196" t="s">
        <v>4375</v>
      </c>
      <c r="G442" s="198">
        <v>45662</v>
      </c>
      <c r="H442" s="197" t="s">
        <v>4369</v>
      </c>
    </row>
    <row r="443" spans="1:8">
      <c r="A443" s="196" t="s">
        <v>4654</v>
      </c>
      <c r="B443" s="196" t="s">
        <v>4373</v>
      </c>
      <c r="C443" s="196" t="s">
        <v>4655</v>
      </c>
      <c r="D443" s="196" t="s">
        <v>4371</v>
      </c>
      <c r="E443" s="196" t="s">
        <v>4651</v>
      </c>
      <c r="F443" s="196" t="s">
        <v>4403</v>
      </c>
      <c r="G443" s="197" t="s">
        <v>4369</v>
      </c>
      <c r="H443" s="196" t="b">
        <v>0</v>
      </c>
    </row>
    <row r="444" spans="1:8">
      <c r="A444" s="196" t="s">
        <v>4654</v>
      </c>
      <c r="B444" s="196" t="s">
        <v>4373</v>
      </c>
      <c r="C444" s="196" t="s">
        <v>4655</v>
      </c>
      <c r="D444" s="196" t="s">
        <v>4370</v>
      </c>
      <c r="E444" s="196" t="s">
        <v>4651</v>
      </c>
      <c r="F444" s="196" t="s">
        <v>4403</v>
      </c>
      <c r="G444" s="197" t="s">
        <v>4369</v>
      </c>
      <c r="H444" s="197" t="s">
        <v>4369</v>
      </c>
    </row>
    <row r="445" spans="1:8">
      <c r="A445" s="196" t="s">
        <v>4654</v>
      </c>
      <c r="B445" s="196" t="s">
        <v>4373</v>
      </c>
      <c r="C445" s="196" t="s">
        <v>4655</v>
      </c>
      <c r="D445" s="196" t="s">
        <v>4367</v>
      </c>
      <c r="E445" s="196" t="s">
        <v>4651</v>
      </c>
      <c r="F445" s="196" t="s">
        <v>4368</v>
      </c>
      <c r="G445" s="197" t="s">
        <v>4369</v>
      </c>
      <c r="H445" s="197" t="s">
        <v>4369</v>
      </c>
    </row>
    <row r="446" spans="1:8">
      <c r="A446" s="196" t="s">
        <v>4656</v>
      </c>
      <c r="B446" s="196" t="s">
        <v>4373</v>
      </c>
      <c r="C446" s="196" t="s">
        <v>4657</v>
      </c>
      <c r="D446" s="196" t="s">
        <v>4370</v>
      </c>
      <c r="E446" s="196" t="s">
        <v>4651</v>
      </c>
      <c r="F446" s="196" t="s">
        <v>4403</v>
      </c>
      <c r="G446" s="197" t="s">
        <v>4369</v>
      </c>
      <c r="H446" s="197" t="s">
        <v>4369</v>
      </c>
    </row>
    <row r="447" spans="1:8">
      <c r="A447" s="196" t="s">
        <v>4656</v>
      </c>
      <c r="B447" s="196" t="s">
        <v>4373</v>
      </c>
      <c r="C447" s="196" t="s">
        <v>4657</v>
      </c>
      <c r="D447" s="196" t="s">
        <v>4367</v>
      </c>
      <c r="E447" s="196" t="s">
        <v>4651</v>
      </c>
      <c r="F447" s="196" t="s">
        <v>4368</v>
      </c>
      <c r="G447" s="197" t="s">
        <v>4369</v>
      </c>
      <c r="H447" s="197" t="s">
        <v>4369</v>
      </c>
    </row>
    <row r="448" spans="1:8">
      <c r="A448" s="196" t="s">
        <v>4656</v>
      </c>
      <c r="B448" s="196" t="s">
        <v>4373</v>
      </c>
      <c r="C448" s="196" t="s">
        <v>4657</v>
      </c>
      <c r="D448" s="196" t="s">
        <v>4371</v>
      </c>
      <c r="E448" s="196" t="s">
        <v>4651</v>
      </c>
      <c r="F448" s="196" t="s">
        <v>4353</v>
      </c>
      <c r="G448" s="198">
        <v>44924</v>
      </c>
      <c r="H448" s="196" t="b">
        <v>0</v>
      </c>
    </row>
    <row r="449" spans="1:8">
      <c r="A449" s="196" t="s">
        <v>4658</v>
      </c>
      <c r="B449" s="196" t="s">
        <v>4373</v>
      </c>
      <c r="C449" s="196" t="s">
        <v>4659</v>
      </c>
      <c r="D449" s="196" t="s">
        <v>4367</v>
      </c>
      <c r="E449" s="196" t="s">
        <v>4651</v>
      </c>
      <c r="F449" s="196" t="s">
        <v>4375</v>
      </c>
      <c r="G449" s="198">
        <v>45663</v>
      </c>
      <c r="H449" s="197" t="s">
        <v>4369</v>
      </c>
    </row>
    <row r="450" spans="1:8">
      <c r="A450" s="196" t="s">
        <v>4658</v>
      </c>
      <c r="B450" s="196" t="s">
        <v>4373</v>
      </c>
      <c r="C450" s="196" t="s">
        <v>4659</v>
      </c>
      <c r="D450" s="196" t="s">
        <v>4371</v>
      </c>
      <c r="E450" s="196" t="s">
        <v>4651</v>
      </c>
      <c r="F450" s="196" t="s">
        <v>4375</v>
      </c>
      <c r="G450" s="198">
        <v>45657</v>
      </c>
      <c r="H450" s="196" t="b">
        <v>0</v>
      </c>
    </row>
    <row r="451" spans="1:8">
      <c r="A451" s="196" t="s">
        <v>4658</v>
      </c>
      <c r="B451" s="196" t="s">
        <v>4373</v>
      </c>
      <c r="C451" s="196" t="s">
        <v>4659</v>
      </c>
      <c r="D451" s="196" t="s">
        <v>4370</v>
      </c>
      <c r="E451" s="196" t="s">
        <v>4651</v>
      </c>
      <c r="F451" s="196" t="s">
        <v>4375</v>
      </c>
      <c r="G451" s="198">
        <v>45657</v>
      </c>
      <c r="H451" s="197" t="s">
        <v>4369</v>
      </c>
    </row>
    <row r="452" spans="1:8">
      <c r="A452" s="196" t="s">
        <v>4660</v>
      </c>
      <c r="B452" s="196" t="s">
        <v>4366</v>
      </c>
      <c r="C452" s="196" t="s">
        <v>781</v>
      </c>
      <c r="D452" s="196" t="s">
        <v>4371</v>
      </c>
      <c r="E452" s="196" t="s">
        <v>4651</v>
      </c>
      <c r="F452" s="196" t="s">
        <v>4375</v>
      </c>
      <c r="G452" s="198">
        <v>45649</v>
      </c>
      <c r="H452" s="196" t="b">
        <v>0</v>
      </c>
    </row>
    <row r="453" spans="1:8">
      <c r="A453" s="196" t="s">
        <v>4660</v>
      </c>
      <c r="B453" s="196" t="s">
        <v>4366</v>
      </c>
      <c r="C453" s="196" t="s">
        <v>781</v>
      </c>
      <c r="D453" s="196" t="s">
        <v>4370</v>
      </c>
      <c r="E453" s="196" t="s">
        <v>4651</v>
      </c>
      <c r="F453" s="196" t="s">
        <v>4375</v>
      </c>
      <c r="G453" s="198">
        <v>45646</v>
      </c>
      <c r="H453" s="197" t="s">
        <v>4369</v>
      </c>
    </row>
    <row r="454" spans="1:8">
      <c r="A454" s="196" t="s">
        <v>4660</v>
      </c>
      <c r="B454" s="196" t="s">
        <v>4366</v>
      </c>
      <c r="C454" s="196" t="s">
        <v>781</v>
      </c>
      <c r="D454" s="196" t="s">
        <v>4367</v>
      </c>
      <c r="E454" s="196" t="s">
        <v>4651</v>
      </c>
      <c r="F454" s="196" t="s">
        <v>4368</v>
      </c>
      <c r="G454" s="197" t="s">
        <v>4369</v>
      </c>
      <c r="H454" s="197" t="s">
        <v>4369</v>
      </c>
    </row>
    <row r="455" spans="1:8">
      <c r="A455" s="196" t="s">
        <v>4661</v>
      </c>
      <c r="B455" s="196" t="s">
        <v>4373</v>
      </c>
      <c r="C455" s="196" t="s">
        <v>4662</v>
      </c>
      <c r="D455" s="196" t="s">
        <v>4367</v>
      </c>
      <c r="E455" s="196" t="s">
        <v>4651</v>
      </c>
      <c r="F455" s="196" t="s">
        <v>4368</v>
      </c>
      <c r="G455" s="197" t="s">
        <v>4369</v>
      </c>
      <c r="H455" s="197" t="s">
        <v>4369</v>
      </c>
    </row>
    <row r="456" spans="1:8">
      <c r="A456" s="196" t="s">
        <v>4661</v>
      </c>
      <c r="B456" s="196" t="s">
        <v>4373</v>
      </c>
      <c r="C456" s="196" t="s">
        <v>4662</v>
      </c>
      <c r="D456" s="196" t="s">
        <v>4371</v>
      </c>
      <c r="E456" s="196" t="s">
        <v>4651</v>
      </c>
      <c r="F456" s="196" t="s">
        <v>4403</v>
      </c>
      <c r="G456" s="197" t="s">
        <v>4369</v>
      </c>
      <c r="H456" s="196" t="b">
        <v>0</v>
      </c>
    </row>
    <row r="457" spans="1:8">
      <c r="A457" s="196" t="s">
        <v>4661</v>
      </c>
      <c r="B457" s="196" t="s">
        <v>4373</v>
      </c>
      <c r="C457" s="196" t="s">
        <v>4662</v>
      </c>
      <c r="D457" s="196" t="s">
        <v>4370</v>
      </c>
      <c r="E457" s="196" t="s">
        <v>4651</v>
      </c>
      <c r="F457" s="196" t="s">
        <v>4403</v>
      </c>
      <c r="G457" s="197" t="s">
        <v>4369</v>
      </c>
      <c r="H457" s="197" t="s">
        <v>4369</v>
      </c>
    </row>
    <row r="458" spans="1:8">
      <c r="A458" s="196" t="s">
        <v>4663</v>
      </c>
      <c r="B458" s="196" t="s">
        <v>4373</v>
      </c>
      <c r="C458" s="196" t="s">
        <v>4664</v>
      </c>
      <c r="D458" s="196" t="s">
        <v>4367</v>
      </c>
      <c r="E458" s="196" t="s">
        <v>4651</v>
      </c>
      <c r="F458" s="196" t="s">
        <v>4368</v>
      </c>
      <c r="G458" s="197" t="s">
        <v>4369</v>
      </c>
      <c r="H458" s="197" t="s">
        <v>4369</v>
      </c>
    </row>
    <row r="459" spans="1:8">
      <c r="A459" s="196" t="s">
        <v>4663</v>
      </c>
      <c r="B459" s="196" t="s">
        <v>4373</v>
      </c>
      <c r="C459" s="196" t="s">
        <v>4664</v>
      </c>
      <c r="D459" s="196" t="s">
        <v>4371</v>
      </c>
      <c r="E459" s="196" t="s">
        <v>4651</v>
      </c>
      <c r="F459" s="196" t="s">
        <v>4353</v>
      </c>
      <c r="G459" s="198">
        <v>44938</v>
      </c>
      <c r="H459" s="196" t="b">
        <v>0</v>
      </c>
    </row>
    <row r="460" spans="1:8">
      <c r="A460" s="196" t="s">
        <v>4663</v>
      </c>
      <c r="B460" s="196" t="s">
        <v>4373</v>
      </c>
      <c r="C460" s="196" t="s">
        <v>4664</v>
      </c>
      <c r="D460" s="196" t="s">
        <v>4370</v>
      </c>
      <c r="E460" s="196" t="s">
        <v>4651</v>
      </c>
      <c r="F460" s="196" t="s">
        <v>4403</v>
      </c>
      <c r="G460" s="197" t="s">
        <v>4369</v>
      </c>
      <c r="H460" s="197" t="s">
        <v>4369</v>
      </c>
    </row>
    <row r="461" spans="1:8">
      <c r="A461" s="196" t="s">
        <v>4665</v>
      </c>
      <c r="B461" s="196" t="s">
        <v>4373</v>
      </c>
      <c r="C461" s="196" t="s">
        <v>4666</v>
      </c>
      <c r="D461" s="196" t="s">
        <v>4367</v>
      </c>
      <c r="E461" s="196" t="s">
        <v>4651</v>
      </c>
      <c r="F461" s="196" t="s">
        <v>4368</v>
      </c>
      <c r="G461" s="197" t="s">
        <v>4369</v>
      </c>
      <c r="H461" s="197" t="s">
        <v>4369</v>
      </c>
    </row>
    <row r="462" spans="1:8">
      <c r="A462" s="196" t="s">
        <v>4665</v>
      </c>
      <c r="B462" s="196" t="s">
        <v>4373</v>
      </c>
      <c r="C462" s="196" t="s">
        <v>4666</v>
      </c>
      <c r="D462" s="196" t="s">
        <v>4371</v>
      </c>
      <c r="E462" s="196" t="s">
        <v>4651</v>
      </c>
      <c r="F462" s="196" t="s">
        <v>4353</v>
      </c>
      <c r="G462" s="198">
        <v>44927</v>
      </c>
      <c r="H462" s="196" t="b">
        <v>0</v>
      </c>
    </row>
    <row r="463" spans="1:8">
      <c r="A463" s="196" t="s">
        <v>4665</v>
      </c>
      <c r="B463" s="196" t="s">
        <v>4373</v>
      </c>
      <c r="C463" s="196" t="s">
        <v>4666</v>
      </c>
      <c r="D463" s="196" t="s">
        <v>4370</v>
      </c>
      <c r="E463" s="196" t="s">
        <v>4651</v>
      </c>
      <c r="F463" s="196" t="s">
        <v>4403</v>
      </c>
      <c r="G463" s="197" t="s">
        <v>4369</v>
      </c>
      <c r="H463" s="197" t="s">
        <v>4369</v>
      </c>
    </row>
    <row r="464" spans="1:8">
      <c r="A464" s="196" t="s">
        <v>4667</v>
      </c>
      <c r="B464" s="196" t="s">
        <v>4373</v>
      </c>
      <c r="C464" s="196" t="s">
        <v>4668</v>
      </c>
      <c r="D464" s="196" t="s">
        <v>4371</v>
      </c>
      <c r="E464" s="196" t="s">
        <v>4651</v>
      </c>
      <c r="F464" s="196" t="s">
        <v>4353</v>
      </c>
      <c r="G464" s="198">
        <v>45294</v>
      </c>
      <c r="H464" s="196" t="b">
        <v>0</v>
      </c>
    </row>
    <row r="465" spans="1:8">
      <c r="A465" s="196" t="s">
        <v>4667</v>
      </c>
      <c r="B465" s="196" t="s">
        <v>4373</v>
      </c>
      <c r="C465" s="196" t="s">
        <v>4668</v>
      </c>
      <c r="D465" s="196" t="s">
        <v>4367</v>
      </c>
      <c r="E465" s="196" t="s">
        <v>4651</v>
      </c>
      <c r="F465" s="196" t="s">
        <v>4368</v>
      </c>
      <c r="G465" s="197" t="s">
        <v>4369</v>
      </c>
      <c r="H465" s="197" t="s">
        <v>4369</v>
      </c>
    </row>
    <row r="466" spans="1:8">
      <c r="A466" s="196" t="s">
        <v>4667</v>
      </c>
      <c r="B466" s="196" t="s">
        <v>4373</v>
      </c>
      <c r="C466" s="196" t="s">
        <v>4668</v>
      </c>
      <c r="D466" s="196" t="s">
        <v>4370</v>
      </c>
      <c r="E466" s="196" t="s">
        <v>4651</v>
      </c>
      <c r="F466" s="196" t="s">
        <v>4403</v>
      </c>
      <c r="G466" s="197" t="s">
        <v>4369</v>
      </c>
      <c r="H466" s="197" t="s">
        <v>4369</v>
      </c>
    </row>
    <row r="467" spans="1:8">
      <c r="A467" s="196" t="s">
        <v>4669</v>
      </c>
      <c r="B467" s="196" t="s">
        <v>4373</v>
      </c>
      <c r="C467" s="196" t="s">
        <v>4670</v>
      </c>
      <c r="D467" s="196" t="s">
        <v>4371</v>
      </c>
      <c r="E467" s="196" t="s">
        <v>4671</v>
      </c>
      <c r="F467" s="196" t="s">
        <v>4375</v>
      </c>
      <c r="G467" s="198">
        <v>45667</v>
      </c>
      <c r="H467" s="196" t="b">
        <v>0</v>
      </c>
    </row>
    <row r="468" spans="1:8">
      <c r="A468" s="196" t="s">
        <v>4669</v>
      </c>
      <c r="B468" s="196" t="s">
        <v>4632</v>
      </c>
      <c r="C468" s="196" t="s">
        <v>4670</v>
      </c>
      <c r="D468" s="196" t="s">
        <v>4371</v>
      </c>
      <c r="E468" s="196" t="s">
        <v>4671</v>
      </c>
      <c r="F468" s="196" t="s">
        <v>4375</v>
      </c>
      <c r="G468" s="198">
        <v>45667</v>
      </c>
      <c r="H468" s="196" t="b">
        <v>0</v>
      </c>
    </row>
    <row r="469" spans="1:8">
      <c r="A469" s="196" t="s">
        <v>4669</v>
      </c>
      <c r="B469" s="196" t="s">
        <v>4373</v>
      </c>
      <c r="C469" s="196" t="s">
        <v>4670</v>
      </c>
      <c r="D469" s="196" t="s">
        <v>4367</v>
      </c>
      <c r="E469" s="196" t="s">
        <v>4671</v>
      </c>
      <c r="F469" s="196" t="s">
        <v>4375</v>
      </c>
      <c r="G469" s="198">
        <v>45667</v>
      </c>
      <c r="H469" s="197" t="s">
        <v>4369</v>
      </c>
    </row>
    <row r="470" spans="1:8">
      <c r="A470" s="196" t="s">
        <v>4669</v>
      </c>
      <c r="B470" s="196" t="s">
        <v>4632</v>
      </c>
      <c r="C470" s="196" t="s">
        <v>4670</v>
      </c>
      <c r="D470" s="196" t="s">
        <v>4367</v>
      </c>
      <c r="E470" s="196" t="s">
        <v>4671</v>
      </c>
      <c r="F470" s="196" t="s">
        <v>4375</v>
      </c>
      <c r="G470" s="198">
        <v>45667</v>
      </c>
      <c r="H470" s="197" t="s">
        <v>4369</v>
      </c>
    </row>
    <row r="471" spans="1:8">
      <c r="A471" s="196" t="s">
        <v>4669</v>
      </c>
      <c r="B471" s="196" t="s">
        <v>4373</v>
      </c>
      <c r="C471" s="196" t="s">
        <v>4670</v>
      </c>
      <c r="D471" s="196" t="s">
        <v>4370</v>
      </c>
      <c r="E471" s="196" t="s">
        <v>4671</v>
      </c>
      <c r="F471" s="196" t="s">
        <v>4375</v>
      </c>
      <c r="G471" s="198">
        <v>45295</v>
      </c>
      <c r="H471" s="197" t="s">
        <v>4369</v>
      </c>
    </row>
    <row r="472" spans="1:8">
      <c r="A472" s="196" t="s">
        <v>4669</v>
      </c>
      <c r="B472" s="196" t="s">
        <v>4632</v>
      </c>
      <c r="C472" s="196" t="s">
        <v>4670</v>
      </c>
      <c r="D472" s="196" t="s">
        <v>4370</v>
      </c>
      <c r="E472" s="196" t="s">
        <v>4671</v>
      </c>
      <c r="F472" s="196" t="s">
        <v>4375</v>
      </c>
      <c r="G472" s="198">
        <v>45295</v>
      </c>
      <c r="H472" s="197" t="s">
        <v>4369</v>
      </c>
    </row>
    <row r="473" spans="1:8">
      <c r="A473" s="196" t="s">
        <v>4669</v>
      </c>
      <c r="B473" s="196" t="s">
        <v>4373</v>
      </c>
      <c r="C473" s="196" t="s">
        <v>4672</v>
      </c>
      <c r="D473" s="196" t="s">
        <v>4370</v>
      </c>
      <c r="E473" s="196" t="s">
        <v>4671</v>
      </c>
      <c r="F473" s="196" t="s">
        <v>4375</v>
      </c>
      <c r="G473" s="198">
        <v>45295</v>
      </c>
      <c r="H473" s="197" t="s">
        <v>4369</v>
      </c>
    </row>
    <row r="474" spans="1:8">
      <c r="A474" s="196" t="s">
        <v>4669</v>
      </c>
      <c r="B474" s="196" t="s">
        <v>4373</v>
      </c>
      <c r="C474" s="196" t="s">
        <v>4672</v>
      </c>
      <c r="D474" s="196" t="s">
        <v>4371</v>
      </c>
      <c r="E474" s="196" t="s">
        <v>4671</v>
      </c>
      <c r="F474" s="196" t="s">
        <v>4353</v>
      </c>
      <c r="G474" s="198">
        <v>45294</v>
      </c>
      <c r="H474" s="196" t="b">
        <v>0</v>
      </c>
    </row>
    <row r="475" spans="1:8">
      <c r="A475" s="196" t="s">
        <v>4669</v>
      </c>
      <c r="B475" s="196" t="s">
        <v>4373</v>
      </c>
      <c r="C475" s="196" t="s">
        <v>4672</v>
      </c>
      <c r="D475" s="196" t="s">
        <v>4367</v>
      </c>
      <c r="E475" s="196" t="s">
        <v>4671</v>
      </c>
      <c r="F475" s="196" t="s">
        <v>4368</v>
      </c>
      <c r="G475" s="197" t="s">
        <v>4369</v>
      </c>
      <c r="H475" s="197" t="s">
        <v>4369</v>
      </c>
    </row>
    <row r="476" spans="1:8">
      <c r="A476" s="196" t="s">
        <v>4673</v>
      </c>
      <c r="B476" s="196" t="s">
        <v>4366</v>
      </c>
      <c r="C476" s="196" t="s">
        <v>794</v>
      </c>
      <c r="D476" s="196" t="s">
        <v>4371</v>
      </c>
      <c r="E476" s="196" t="s">
        <v>4671</v>
      </c>
      <c r="F476" s="196" t="s">
        <v>4375</v>
      </c>
      <c r="G476" s="198">
        <v>45663</v>
      </c>
      <c r="H476" s="196" t="b">
        <v>0</v>
      </c>
    </row>
    <row r="477" spans="1:8">
      <c r="A477" s="196" t="s">
        <v>4673</v>
      </c>
      <c r="B477" s="196" t="s">
        <v>4366</v>
      </c>
      <c r="C477" s="196" t="s">
        <v>794</v>
      </c>
      <c r="D477" s="196" t="s">
        <v>4367</v>
      </c>
      <c r="E477" s="196" t="s">
        <v>4671</v>
      </c>
      <c r="F477" s="196" t="s">
        <v>4368</v>
      </c>
      <c r="G477" s="197" t="s">
        <v>4369</v>
      </c>
      <c r="H477" s="197" t="s">
        <v>4369</v>
      </c>
    </row>
    <row r="478" spans="1:8">
      <c r="A478" s="196" t="s">
        <v>4673</v>
      </c>
      <c r="B478" s="196" t="s">
        <v>4366</v>
      </c>
      <c r="C478" s="196" t="s">
        <v>794</v>
      </c>
      <c r="D478" s="196" t="s">
        <v>4370</v>
      </c>
      <c r="E478" s="196" t="s">
        <v>4671</v>
      </c>
      <c r="F478" s="196" t="s">
        <v>4375</v>
      </c>
      <c r="G478" s="198">
        <v>45293</v>
      </c>
      <c r="H478" s="197" t="s">
        <v>4369</v>
      </c>
    </row>
    <row r="479" spans="1:8">
      <c r="A479" s="196" t="s">
        <v>4674</v>
      </c>
      <c r="B479" s="196" t="s">
        <v>4373</v>
      </c>
      <c r="C479" s="196" t="s">
        <v>4675</v>
      </c>
      <c r="D479" s="196" t="s">
        <v>4370</v>
      </c>
      <c r="E479" s="196" t="s">
        <v>4671</v>
      </c>
      <c r="F479" s="196" t="s">
        <v>4375</v>
      </c>
      <c r="G479" s="198">
        <v>45298</v>
      </c>
      <c r="H479" s="197" t="s">
        <v>4369</v>
      </c>
    </row>
    <row r="480" spans="1:8">
      <c r="A480" s="196" t="s">
        <v>4674</v>
      </c>
      <c r="B480" s="196" t="s">
        <v>4373</v>
      </c>
      <c r="C480" s="196" t="s">
        <v>4675</v>
      </c>
      <c r="D480" s="196" t="s">
        <v>4367</v>
      </c>
      <c r="E480" s="196" t="s">
        <v>4671</v>
      </c>
      <c r="F480" s="196" t="s">
        <v>4375</v>
      </c>
      <c r="G480" s="198">
        <v>45665</v>
      </c>
      <c r="H480" s="197" t="s">
        <v>4369</v>
      </c>
    </row>
    <row r="481" spans="1:8">
      <c r="A481" s="196" t="s">
        <v>4674</v>
      </c>
      <c r="B481" s="196" t="s">
        <v>4373</v>
      </c>
      <c r="C481" s="196" t="s">
        <v>4675</v>
      </c>
      <c r="D481" s="196" t="s">
        <v>4371</v>
      </c>
      <c r="E481" s="196" t="s">
        <v>4671</v>
      </c>
      <c r="F481" s="196" t="s">
        <v>4375</v>
      </c>
      <c r="G481" s="198">
        <v>45677</v>
      </c>
      <c r="H481" s="196" t="b">
        <v>0</v>
      </c>
    </row>
    <row r="482" spans="1:8">
      <c r="A482" s="196" t="s">
        <v>4676</v>
      </c>
      <c r="B482" s="196" t="s">
        <v>4373</v>
      </c>
      <c r="C482" s="196" t="s">
        <v>4677</v>
      </c>
      <c r="D482" s="196" t="s">
        <v>4367</v>
      </c>
      <c r="E482" s="196" t="s">
        <v>4671</v>
      </c>
      <c r="F482" s="196" t="s">
        <v>4375</v>
      </c>
      <c r="G482" s="198">
        <v>45664</v>
      </c>
      <c r="H482" s="197" t="s">
        <v>4369</v>
      </c>
    </row>
    <row r="483" spans="1:8">
      <c r="A483" s="196" t="s">
        <v>4676</v>
      </c>
      <c r="B483" s="196" t="s">
        <v>4373</v>
      </c>
      <c r="C483" s="196" t="s">
        <v>4677</v>
      </c>
      <c r="D483" s="196" t="s">
        <v>4371</v>
      </c>
      <c r="E483" s="196" t="s">
        <v>4671</v>
      </c>
      <c r="F483" s="196" t="s">
        <v>4375</v>
      </c>
      <c r="G483" s="198">
        <v>45629</v>
      </c>
      <c r="H483" s="196" t="b">
        <v>0</v>
      </c>
    </row>
    <row r="484" spans="1:8">
      <c r="A484" s="196" t="s">
        <v>4676</v>
      </c>
      <c r="B484" s="196" t="s">
        <v>4373</v>
      </c>
      <c r="C484" s="196" t="s">
        <v>4677</v>
      </c>
      <c r="D484" s="196" t="s">
        <v>4370</v>
      </c>
      <c r="E484" s="196" t="s">
        <v>4671</v>
      </c>
      <c r="F484" s="196" t="s">
        <v>4375</v>
      </c>
      <c r="G484" s="198">
        <v>45293</v>
      </c>
      <c r="H484" s="197" t="s">
        <v>4369</v>
      </c>
    </row>
    <row r="485" spans="1:8">
      <c r="A485" s="196" t="s">
        <v>4678</v>
      </c>
      <c r="B485" s="196" t="s">
        <v>4373</v>
      </c>
      <c r="C485" s="196" t="s">
        <v>4679</v>
      </c>
      <c r="D485" s="196" t="s">
        <v>4367</v>
      </c>
      <c r="E485" s="196" t="s">
        <v>4671</v>
      </c>
      <c r="F485" s="196" t="s">
        <v>4375</v>
      </c>
      <c r="G485" s="198">
        <v>45666</v>
      </c>
      <c r="H485" s="197" t="s">
        <v>4369</v>
      </c>
    </row>
    <row r="486" spans="1:8">
      <c r="A486" s="196" t="s">
        <v>4678</v>
      </c>
      <c r="B486" s="196" t="s">
        <v>4373</v>
      </c>
      <c r="C486" s="196" t="s">
        <v>4679</v>
      </c>
      <c r="D486" s="196" t="s">
        <v>4371</v>
      </c>
      <c r="E486" s="196" t="s">
        <v>4671</v>
      </c>
      <c r="F486" s="196" t="s">
        <v>4375</v>
      </c>
      <c r="G486" s="198">
        <v>45666</v>
      </c>
      <c r="H486" s="196" t="b">
        <v>0</v>
      </c>
    </row>
    <row r="487" spans="1:8">
      <c r="A487" s="196" t="s">
        <v>4678</v>
      </c>
      <c r="B487" s="196" t="s">
        <v>4373</v>
      </c>
      <c r="C487" s="196" t="s">
        <v>4679</v>
      </c>
      <c r="D487" s="196" t="s">
        <v>4370</v>
      </c>
      <c r="E487" s="196" t="s">
        <v>4671</v>
      </c>
      <c r="F487" s="196" t="s">
        <v>4375</v>
      </c>
      <c r="G487" s="198">
        <v>45299</v>
      </c>
      <c r="H487" s="197" t="s">
        <v>4369</v>
      </c>
    </row>
    <row r="488" spans="1:8">
      <c r="A488" s="196" t="s">
        <v>4680</v>
      </c>
      <c r="B488" s="196" t="s">
        <v>4373</v>
      </c>
      <c r="C488" s="196" t="s">
        <v>4681</v>
      </c>
      <c r="D488" s="196" t="s">
        <v>4370</v>
      </c>
      <c r="E488" s="196" t="s">
        <v>4671</v>
      </c>
      <c r="F488" s="196" t="s">
        <v>4375</v>
      </c>
      <c r="G488" s="198">
        <v>45298</v>
      </c>
      <c r="H488" s="197" t="s">
        <v>4369</v>
      </c>
    </row>
    <row r="489" spans="1:8">
      <c r="A489" s="196" t="s">
        <v>4680</v>
      </c>
      <c r="B489" s="196" t="s">
        <v>4373</v>
      </c>
      <c r="C489" s="196" t="s">
        <v>4681</v>
      </c>
      <c r="D489" s="196" t="s">
        <v>4367</v>
      </c>
      <c r="E489" s="196" t="s">
        <v>4671</v>
      </c>
      <c r="F489" s="196" t="s">
        <v>4375</v>
      </c>
      <c r="G489" s="198">
        <v>45667</v>
      </c>
      <c r="H489" s="197" t="s">
        <v>4369</v>
      </c>
    </row>
    <row r="490" spans="1:8">
      <c r="A490" s="196" t="s">
        <v>4680</v>
      </c>
      <c r="B490" s="196" t="s">
        <v>4373</v>
      </c>
      <c r="C490" s="196" t="s">
        <v>4681</v>
      </c>
      <c r="D490" s="196" t="s">
        <v>4371</v>
      </c>
      <c r="E490" s="196" t="s">
        <v>4671</v>
      </c>
      <c r="F490" s="196" t="s">
        <v>4375</v>
      </c>
      <c r="G490" s="198">
        <v>45665</v>
      </c>
      <c r="H490" s="196" t="b">
        <v>0</v>
      </c>
    </row>
    <row r="491" spans="1:8">
      <c r="A491" s="196" t="s">
        <v>4682</v>
      </c>
      <c r="B491" s="196" t="s">
        <v>4373</v>
      </c>
      <c r="C491" s="196" t="s">
        <v>4683</v>
      </c>
      <c r="D491" s="196" t="s">
        <v>4371</v>
      </c>
      <c r="E491" s="196" t="s">
        <v>4671</v>
      </c>
      <c r="F491" s="196" t="s">
        <v>4375</v>
      </c>
      <c r="G491" s="198">
        <v>45668</v>
      </c>
      <c r="H491" s="196" t="b">
        <v>0</v>
      </c>
    </row>
    <row r="492" spans="1:8">
      <c r="A492" s="196" t="s">
        <v>4682</v>
      </c>
      <c r="B492" s="196" t="s">
        <v>4373</v>
      </c>
      <c r="C492" s="196" t="s">
        <v>4683</v>
      </c>
      <c r="D492" s="196" t="s">
        <v>4367</v>
      </c>
      <c r="E492" s="196" t="s">
        <v>4671</v>
      </c>
      <c r="F492" s="196" t="s">
        <v>4375</v>
      </c>
      <c r="G492" s="198">
        <v>45667</v>
      </c>
      <c r="H492" s="197" t="s">
        <v>4369</v>
      </c>
    </row>
    <row r="493" spans="1:8">
      <c r="A493" s="196" t="s">
        <v>4682</v>
      </c>
      <c r="B493" s="196" t="s">
        <v>4373</v>
      </c>
      <c r="C493" s="196" t="s">
        <v>4683</v>
      </c>
      <c r="D493" s="196" t="s">
        <v>4370</v>
      </c>
      <c r="E493" s="196" t="s">
        <v>4671</v>
      </c>
      <c r="F493" s="196" t="s">
        <v>4375</v>
      </c>
      <c r="G493" s="198">
        <v>45667</v>
      </c>
      <c r="H493" s="197" t="s">
        <v>4369</v>
      </c>
    </row>
    <row r="494" spans="1:8">
      <c r="A494" s="196" t="s">
        <v>4684</v>
      </c>
      <c r="B494" s="196" t="s">
        <v>4366</v>
      </c>
      <c r="C494" s="196" t="s">
        <v>2313</v>
      </c>
      <c r="D494" s="196" t="s">
        <v>4371</v>
      </c>
      <c r="E494" s="196" t="s">
        <v>4685</v>
      </c>
      <c r="F494" s="196" t="s">
        <v>4375</v>
      </c>
      <c r="G494" s="198">
        <v>45666</v>
      </c>
      <c r="H494" s="196" t="b">
        <v>0</v>
      </c>
    </row>
    <row r="495" spans="1:8">
      <c r="A495" s="196" t="s">
        <v>4684</v>
      </c>
      <c r="B495" s="196" t="s">
        <v>4366</v>
      </c>
      <c r="C495" s="196" t="s">
        <v>2313</v>
      </c>
      <c r="D495" s="196" t="s">
        <v>4370</v>
      </c>
      <c r="E495" s="196" t="s">
        <v>4685</v>
      </c>
      <c r="F495" s="196" t="s">
        <v>4375</v>
      </c>
      <c r="G495" s="198">
        <v>45666</v>
      </c>
      <c r="H495" s="197" t="s">
        <v>4369</v>
      </c>
    </row>
    <row r="496" spans="1:8">
      <c r="A496" s="196" t="s">
        <v>4684</v>
      </c>
      <c r="B496" s="196" t="s">
        <v>4366</v>
      </c>
      <c r="C496" s="196" t="s">
        <v>2313</v>
      </c>
      <c r="D496" s="196" t="s">
        <v>4367</v>
      </c>
      <c r="E496" s="196" t="s">
        <v>4685</v>
      </c>
      <c r="F496" s="196" t="s">
        <v>4368</v>
      </c>
      <c r="G496" s="197" t="s">
        <v>4369</v>
      </c>
      <c r="H496" s="197" t="s">
        <v>4369</v>
      </c>
    </row>
    <row r="497" spans="1:8">
      <c r="A497" s="196" t="s">
        <v>4686</v>
      </c>
      <c r="B497" s="196" t="s">
        <v>4632</v>
      </c>
      <c r="C497" s="196" t="s">
        <v>4687</v>
      </c>
      <c r="D497" s="196" t="s">
        <v>4370</v>
      </c>
      <c r="E497" s="196" t="s">
        <v>4688</v>
      </c>
      <c r="F497" s="196" t="s">
        <v>4375</v>
      </c>
      <c r="G497" s="198">
        <v>45298</v>
      </c>
      <c r="H497" s="197" t="s">
        <v>4369</v>
      </c>
    </row>
    <row r="498" spans="1:8">
      <c r="A498" s="196" t="s">
        <v>4686</v>
      </c>
      <c r="B498" s="196" t="s">
        <v>4632</v>
      </c>
      <c r="C498" s="196" t="s">
        <v>4687</v>
      </c>
      <c r="D498" s="196" t="s">
        <v>4367</v>
      </c>
      <c r="E498" s="196" t="s">
        <v>4688</v>
      </c>
      <c r="F498" s="196" t="s">
        <v>4375</v>
      </c>
      <c r="G498" s="198">
        <v>45670</v>
      </c>
      <c r="H498" s="197" t="s">
        <v>4369</v>
      </c>
    </row>
    <row r="499" spans="1:8">
      <c r="A499" s="196" t="s">
        <v>4686</v>
      </c>
      <c r="B499" s="196" t="s">
        <v>4632</v>
      </c>
      <c r="C499" s="196" t="s">
        <v>4687</v>
      </c>
      <c r="D499" s="196" t="s">
        <v>4371</v>
      </c>
      <c r="E499" s="196" t="s">
        <v>4688</v>
      </c>
      <c r="F499" s="196" t="s">
        <v>4375</v>
      </c>
      <c r="G499" s="198">
        <v>45671</v>
      </c>
      <c r="H499" s="196" t="b">
        <v>0</v>
      </c>
    </row>
    <row r="500" spans="1:8">
      <c r="A500" s="196" t="s">
        <v>4689</v>
      </c>
      <c r="B500" s="196" t="s">
        <v>4366</v>
      </c>
      <c r="C500" s="196" t="s">
        <v>805</v>
      </c>
      <c r="D500" s="196" t="s">
        <v>4371</v>
      </c>
      <c r="E500" s="196" t="s">
        <v>4688</v>
      </c>
      <c r="F500" s="196" t="s">
        <v>4375</v>
      </c>
      <c r="G500" s="198">
        <v>45678</v>
      </c>
      <c r="H500" s="196" t="b">
        <v>0</v>
      </c>
    </row>
    <row r="501" spans="1:8">
      <c r="A501" s="196" t="s">
        <v>4689</v>
      </c>
      <c r="B501" s="196" t="s">
        <v>4366</v>
      </c>
      <c r="C501" s="196" t="s">
        <v>805</v>
      </c>
      <c r="D501" s="196" t="s">
        <v>4367</v>
      </c>
      <c r="E501" s="196" t="s">
        <v>4688</v>
      </c>
      <c r="F501" s="196" t="s">
        <v>4368</v>
      </c>
      <c r="G501" s="197" t="s">
        <v>4369</v>
      </c>
      <c r="H501" s="197" t="s">
        <v>4369</v>
      </c>
    </row>
    <row r="502" spans="1:8">
      <c r="A502" s="196" t="s">
        <v>4689</v>
      </c>
      <c r="B502" s="196" t="s">
        <v>4366</v>
      </c>
      <c r="C502" s="196" t="s">
        <v>805</v>
      </c>
      <c r="D502" s="196" t="s">
        <v>4370</v>
      </c>
      <c r="E502" s="196" t="s">
        <v>4688</v>
      </c>
      <c r="F502" s="196" t="s">
        <v>4375</v>
      </c>
      <c r="G502" s="198">
        <v>45676</v>
      </c>
      <c r="H502" s="197" t="s">
        <v>4369</v>
      </c>
    </row>
    <row r="503" spans="1:8">
      <c r="A503" s="196" t="s">
        <v>4690</v>
      </c>
      <c r="B503" s="196" t="s">
        <v>4632</v>
      </c>
      <c r="C503" s="196" t="s">
        <v>4691</v>
      </c>
      <c r="D503" s="196" t="s">
        <v>4370</v>
      </c>
      <c r="E503" s="196" t="s">
        <v>4688</v>
      </c>
      <c r="F503" s="196" t="s">
        <v>4375</v>
      </c>
      <c r="G503" s="198">
        <v>45297</v>
      </c>
      <c r="H503" s="197" t="s">
        <v>4369</v>
      </c>
    </row>
    <row r="504" spans="1:8">
      <c r="A504" s="196" t="s">
        <v>4690</v>
      </c>
      <c r="B504" s="196" t="s">
        <v>4632</v>
      </c>
      <c r="C504" s="196" t="s">
        <v>4691</v>
      </c>
      <c r="D504" s="196" t="s">
        <v>4371</v>
      </c>
      <c r="E504" s="196" t="s">
        <v>4688</v>
      </c>
      <c r="F504" s="196" t="s">
        <v>4375</v>
      </c>
      <c r="G504" s="198">
        <v>45676</v>
      </c>
      <c r="H504" s="196" t="b">
        <v>0</v>
      </c>
    </row>
    <row r="505" spans="1:8">
      <c r="A505" s="196" t="s">
        <v>4690</v>
      </c>
      <c r="B505" s="196" t="s">
        <v>4632</v>
      </c>
      <c r="C505" s="196" t="s">
        <v>4691</v>
      </c>
      <c r="D505" s="196" t="s">
        <v>4367</v>
      </c>
      <c r="E505" s="196" t="s">
        <v>4688</v>
      </c>
      <c r="F505" s="196" t="s">
        <v>4368</v>
      </c>
      <c r="G505" s="197" t="s">
        <v>4369</v>
      </c>
      <c r="H505" s="197" t="s">
        <v>4369</v>
      </c>
    </row>
    <row r="506" spans="1:8">
      <c r="A506" s="196" t="s">
        <v>4692</v>
      </c>
      <c r="B506" s="196" t="s">
        <v>4373</v>
      </c>
      <c r="C506" s="196" t="s">
        <v>4693</v>
      </c>
      <c r="D506" s="196" t="s">
        <v>4371</v>
      </c>
      <c r="E506" s="196" t="s">
        <v>4694</v>
      </c>
      <c r="F506" s="196" t="s">
        <v>4375</v>
      </c>
      <c r="G506" s="198">
        <v>45700</v>
      </c>
      <c r="H506" s="196" t="b">
        <v>0</v>
      </c>
    </row>
    <row r="507" spans="1:8">
      <c r="A507" s="196" t="s">
        <v>4692</v>
      </c>
      <c r="B507" s="196" t="s">
        <v>4373</v>
      </c>
      <c r="C507" s="196" t="s">
        <v>4693</v>
      </c>
      <c r="D507" s="196" t="s">
        <v>4367</v>
      </c>
      <c r="E507" s="196" t="s">
        <v>4694</v>
      </c>
      <c r="F507" s="196" t="s">
        <v>4368</v>
      </c>
      <c r="G507" s="197" t="s">
        <v>4369</v>
      </c>
      <c r="H507" s="197" t="s">
        <v>4369</v>
      </c>
    </row>
    <row r="508" spans="1:8">
      <c r="A508" s="196" t="s">
        <v>4692</v>
      </c>
      <c r="B508" s="196" t="s">
        <v>4373</v>
      </c>
      <c r="C508" s="196" t="s">
        <v>4693</v>
      </c>
      <c r="D508" s="196" t="s">
        <v>4370</v>
      </c>
      <c r="E508" s="196" t="s">
        <v>4694</v>
      </c>
      <c r="F508" s="196" t="s">
        <v>4375</v>
      </c>
      <c r="G508" s="198">
        <v>45344</v>
      </c>
      <c r="H508" s="197" t="s">
        <v>4369</v>
      </c>
    </row>
    <row r="509" spans="1:8">
      <c r="A509" s="196" t="s">
        <v>4695</v>
      </c>
      <c r="B509" s="196" t="s">
        <v>4373</v>
      </c>
      <c r="C509" s="196" t="s">
        <v>4696</v>
      </c>
      <c r="D509" s="196" t="s">
        <v>4367</v>
      </c>
      <c r="E509" s="196" t="s">
        <v>4694</v>
      </c>
      <c r="F509" s="196" t="s">
        <v>4375</v>
      </c>
      <c r="G509" s="198">
        <v>45660</v>
      </c>
      <c r="H509" s="197" t="s">
        <v>4369</v>
      </c>
    </row>
    <row r="510" spans="1:8">
      <c r="A510" s="196" t="s">
        <v>4695</v>
      </c>
      <c r="B510" s="196" t="s">
        <v>4373</v>
      </c>
      <c r="C510" s="196" t="s">
        <v>4696</v>
      </c>
      <c r="D510" s="196" t="s">
        <v>4371</v>
      </c>
      <c r="E510" s="196" t="s">
        <v>4694</v>
      </c>
      <c r="F510" s="196" t="s">
        <v>4353</v>
      </c>
      <c r="G510" s="198">
        <v>45327</v>
      </c>
      <c r="H510" s="196" t="b">
        <v>0</v>
      </c>
    </row>
    <row r="511" spans="1:8">
      <c r="A511" s="196" t="s">
        <v>4695</v>
      </c>
      <c r="B511" s="196" t="s">
        <v>4373</v>
      </c>
      <c r="C511" s="196" t="s">
        <v>4696</v>
      </c>
      <c r="D511" s="196" t="s">
        <v>4370</v>
      </c>
      <c r="E511" s="196" t="s">
        <v>4694</v>
      </c>
      <c r="F511" s="196" t="s">
        <v>4375</v>
      </c>
      <c r="G511" s="198">
        <v>45330</v>
      </c>
      <c r="H511" s="197" t="s">
        <v>4369</v>
      </c>
    </row>
    <row r="512" spans="1:8">
      <c r="A512" s="196" t="s">
        <v>4697</v>
      </c>
      <c r="B512" s="196" t="s">
        <v>4373</v>
      </c>
      <c r="C512" s="196" t="s">
        <v>4698</v>
      </c>
      <c r="D512" s="196" t="s">
        <v>4371</v>
      </c>
      <c r="E512" s="196" t="s">
        <v>4694</v>
      </c>
      <c r="F512" s="196" t="s">
        <v>4353</v>
      </c>
      <c r="G512" s="198">
        <v>45324</v>
      </c>
      <c r="H512" s="196" t="b">
        <v>0</v>
      </c>
    </row>
    <row r="513" spans="1:8">
      <c r="A513" s="196" t="s">
        <v>4697</v>
      </c>
      <c r="B513" s="196" t="s">
        <v>4373</v>
      </c>
      <c r="C513" s="196" t="s">
        <v>4698</v>
      </c>
      <c r="D513" s="196" t="s">
        <v>4370</v>
      </c>
      <c r="E513" s="196" t="s">
        <v>4694</v>
      </c>
      <c r="F513" s="196" t="s">
        <v>4354</v>
      </c>
      <c r="G513" s="197" t="s">
        <v>4369</v>
      </c>
      <c r="H513" s="197" t="s">
        <v>4369</v>
      </c>
    </row>
    <row r="514" spans="1:8">
      <c r="A514" s="196" t="s">
        <v>4697</v>
      </c>
      <c r="B514" s="196" t="s">
        <v>4373</v>
      </c>
      <c r="C514" s="196" t="s">
        <v>4698</v>
      </c>
      <c r="D514" s="196" t="s">
        <v>4367</v>
      </c>
      <c r="E514" s="196" t="s">
        <v>4694</v>
      </c>
      <c r="F514" s="196" t="s">
        <v>4368</v>
      </c>
      <c r="G514" s="197" t="s">
        <v>4369</v>
      </c>
      <c r="H514" s="197" t="s">
        <v>4369</v>
      </c>
    </row>
    <row r="515" spans="1:8">
      <c r="A515" s="196" t="s">
        <v>4699</v>
      </c>
      <c r="B515" s="196" t="s">
        <v>4366</v>
      </c>
      <c r="C515" s="196" t="s">
        <v>1706</v>
      </c>
      <c r="D515" s="196" t="s">
        <v>4371</v>
      </c>
      <c r="E515" s="196" t="s">
        <v>4694</v>
      </c>
      <c r="F515" s="196" t="s">
        <v>4375</v>
      </c>
      <c r="G515" s="198">
        <v>45691</v>
      </c>
      <c r="H515" s="196" t="b">
        <v>0</v>
      </c>
    </row>
    <row r="516" spans="1:8">
      <c r="A516" s="196" t="s">
        <v>4699</v>
      </c>
      <c r="B516" s="196" t="s">
        <v>4366</v>
      </c>
      <c r="C516" s="196" t="s">
        <v>1706</v>
      </c>
      <c r="D516" s="196" t="s">
        <v>4370</v>
      </c>
      <c r="E516" s="196" t="s">
        <v>4694</v>
      </c>
      <c r="F516" s="196" t="s">
        <v>4375</v>
      </c>
      <c r="G516" s="198">
        <v>45323</v>
      </c>
      <c r="H516" s="197" t="s">
        <v>4369</v>
      </c>
    </row>
    <row r="517" spans="1:8">
      <c r="A517" s="196" t="s">
        <v>4699</v>
      </c>
      <c r="B517" s="196" t="s">
        <v>4366</v>
      </c>
      <c r="C517" s="196" t="s">
        <v>1706</v>
      </c>
      <c r="D517" s="196" t="s">
        <v>4367</v>
      </c>
      <c r="E517" s="196" t="s">
        <v>4694</v>
      </c>
      <c r="F517" s="196" t="s">
        <v>4368</v>
      </c>
      <c r="G517" s="197" t="s">
        <v>4369</v>
      </c>
      <c r="H517" s="197" t="s">
        <v>4369</v>
      </c>
    </row>
    <row r="518" spans="1:8">
      <c r="A518" s="196" t="s">
        <v>4700</v>
      </c>
      <c r="B518" s="196" t="s">
        <v>4373</v>
      </c>
      <c r="C518" s="196" t="s">
        <v>4701</v>
      </c>
      <c r="D518" s="196" t="s">
        <v>4370</v>
      </c>
      <c r="E518" s="196" t="s">
        <v>4694</v>
      </c>
      <c r="F518" s="196" t="s">
        <v>4375</v>
      </c>
      <c r="G518" s="198">
        <v>45334</v>
      </c>
      <c r="H518" s="197" t="s">
        <v>4369</v>
      </c>
    </row>
    <row r="519" spans="1:8">
      <c r="A519" s="196" t="s">
        <v>4700</v>
      </c>
      <c r="B519" s="196" t="s">
        <v>4373</v>
      </c>
      <c r="C519" s="196" t="s">
        <v>4701</v>
      </c>
      <c r="D519" s="196" t="s">
        <v>4371</v>
      </c>
      <c r="E519" s="196" t="s">
        <v>4694</v>
      </c>
      <c r="F519" s="196" t="s">
        <v>4353</v>
      </c>
      <c r="G519" s="198">
        <v>45334</v>
      </c>
      <c r="H519" s="196" t="b">
        <v>0</v>
      </c>
    </row>
    <row r="520" spans="1:8">
      <c r="A520" s="196" t="s">
        <v>4700</v>
      </c>
      <c r="B520" s="196" t="s">
        <v>4373</v>
      </c>
      <c r="C520" s="196" t="s">
        <v>4701</v>
      </c>
      <c r="D520" s="196" t="s">
        <v>4367</v>
      </c>
      <c r="E520" s="196" t="s">
        <v>4694</v>
      </c>
      <c r="F520" s="196" t="s">
        <v>4375</v>
      </c>
      <c r="G520" s="198">
        <v>45670</v>
      </c>
      <c r="H520" s="197" t="s">
        <v>4369</v>
      </c>
    </row>
    <row r="521" spans="1:8">
      <c r="A521" s="196" t="s">
        <v>4702</v>
      </c>
      <c r="B521" s="196" t="s">
        <v>4373</v>
      </c>
      <c r="C521" s="196" t="s">
        <v>4703</v>
      </c>
      <c r="D521" s="196" t="s">
        <v>4370</v>
      </c>
      <c r="E521" s="196" t="s">
        <v>4694</v>
      </c>
      <c r="F521" s="196" t="s">
        <v>4375</v>
      </c>
      <c r="G521" s="198">
        <v>45323</v>
      </c>
      <c r="H521" s="197" t="s">
        <v>4369</v>
      </c>
    </row>
    <row r="522" spans="1:8">
      <c r="A522" s="196" t="s">
        <v>4702</v>
      </c>
      <c r="B522" s="196" t="s">
        <v>4373</v>
      </c>
      <c r="C522" s="196" t="s">
        <v>4703</v>
      </c>
      <c r="D522" s="196" t="s">
        <v>4371</v>
      </c>
      <c r="E522" s="196" t="s">
        <v>4694</v>
      </c>
      <c r="F522" s="196" t="s">
        <v>4353</v>
      </c>
      <c r="G522" s="198">
        <v>45323</v>
      </c>
      <c r="H522" s="196" t="b">
        <v>0</v>
      </c>
    </row>
    <row r="523" spans="1:8">
      <c r="A523" s="196" t="s">
        <v>4702</v>
      </c>
      <c r="B523" s="196" t="s">
        <v>4373</v>
      </c>
      <c r="C523" s="196" t="s">
        <v>4703</v>
      </c>
      <c r="D523" s="196" t="s">
        <v>4367</v>
      </c>
      <c r="E523" s="196" t="s">
        <v>4694</v>
      </c>
      <c r="F523" s="196" t="s">
        <v>4368</v>
      </c>
      <c r="G523" s="197" t="s">
        <v>4369</v>
      </c>
      <c r="H523" s="197" t="s">
        <v>4369</v>
      </c>
    </row>
    <row r="524" spans="1:8">
      <c r="A524" s="196" t="s">
        <v>4704</v>
      </c>
      <c r="B524" s="196" t="s">
        <v>4373</v>
      </c>
      <c r="C524" s="196" t="s">
        <v>4705</v>
      </c>
      <c r="D524" s="196" t="s">
        <v>4370</v>
      </c>
      <c r="E524" s="196" t="s">
        <v>4694</v>
      </c>
      <c r="F524" s="196" t="s">
        <v>4354</v>
      </c>
      <c r="G524" s="197" t="s">
        <v>4369</v>
      </c>
      <c r="H524" s="197" t="s">
        <v>4369</v>
      </c>
    </row>
    <row r="525" spans="1:8">
      <c r="A525" s="196" t="s">
        <v>4704</v>
      </c>
      <c r="B525" s="196" t="s">
        <v>4373</v>
      </c>
      <c r="C525" s="196" t="s">
        <v>4705</v>
      </c>
      <c r="D525" s="196" t="s">
        <v>4367</v>
      </c>
      <c r="E525" s="196" t="s">
        <v>4694</v>
      </c>
      <c r="F525" s="196" t="s">
        <v>4368</v>
      </c>
      <c r="G525" s="197" t="s">
        <v>4369</v>
      </c>
      <c r="H525" s="197" t="s">
        <v>4369</v>
      </c>
    </row>
    <row r="526" spans="1:8">
      <c r="A526" s="196" t="s">
        <v>4704</v>
      </c>
      <c r="B526" s="196" t="s">
        <v>4373</v>
      </c>
      <c r="C526" s="196" t="s">
        <v>4705</v>
      </c>
      <c r="D526" s="196" t="s">
        <v>4371</v>
      </c>
      <c r="E526" s="196" t="s">
        <v>4694</v>
      </c>
      <c r="F526" s="196" t="s">
        <v>4353</v>
      </c>
      <c r="G526" s="198">
        <v>45324</v>
      </c>
      <c r="H526" s="196" t="b">
        <v>0</v>
      </c>
    </row>
    <row r="527" spans="1:8">
      <c r="A527" s="196" t="s">
        <v>4706</v>
      </c>
      <c r="B527" s="196" t="s">
        <v>4366</v>
      </c>
      <c r="C527" s="196" t="s">
        <v>123</v>
      </c>
      <c r="D527" s="196" t="s">
        <v>4371</v>
      </c>
      <c r="E527" s="196" t="s">
        <v>119</v>
      </c>
      <c r="F527" s="196" t="s">
        <v>4375</v>
      </c>
      <c r="G527" s="198">
        <v>45655</v>
      </c>
      <c r="H527" s="196" t="b">
        <v>0</v>
      </c>
    </row>
    <row r="528" spans="1:8">
      <c r="A528" s="196" t="s">
        <v>4706</v>
      </c>
      <c r="B528" s="196" t="s">
        <v>4366</v>
      </c>
      <c r="C528" s="196" t="s">
        <v>123</v>
      </c>
      <c r="D528" s="196" t="s">
        <v>4370</v>
      </c>
      <c r="E528" s="196" t="s">
        <v>119</v>
      </c>
      <c r="F528" s="196" t="s">
        <v>4375</v>
      </c>
      <c r="G528" s="198">
        <v>45655</v>
      </c>
      <c r="H528" s="197" t="s">
        <v>4369</v>
      </c>
    </row>
    <row r="529" spans="1:8">
      <c r="A529" s="196" t="s">
        <v>4706</v>
      </c>
      <c r="B529" s="196" t="s">
        <v>4366</v>
      </c>
      <c r="C529" s="196" t="s">
        <v>123</v>
      </c>
      <c r="D529" s="196" t="s">
        <v>4367</v>
      </c>
      <c r="E529" s="196" t="s">
        <v>119</v>
      </c>
      <c r="F529" s="196" t="s">
        <v>4368</v>
      </c>
      <c r="G529" s="197" t="s">
        <v>4369</v>
      </c>
      <c r="H529" s="197" t="s">
        <v>4369</v>
      </c>
    </row>
    <row r="530" spans="1:8">
      <c r="A530" s="196" t="s">
        <v>4707</v>
      </c>
      <c r="B530" s="196" t="s">
        <v>4373</v>
      </c>
      <c r="C530" s="196" t="s">
        <v>4708</v>
      </c>
      <c r="D530" s="196" t="s">
        <v>4370</v>
      </c>
      <c r="E530" s="196" t="s">
        <v>119</v>
      </c>
      <c r="F530" s="196" t="s">
        <v>4375</v>
      </c>
      <c r="G530" s="198">
        <v>45663</v>
      </c>
      <c r="H530" s="197" t="s">
        <v>4369</v>
      </c>
    </row>
    <row r="531" spans="1:8">
      <c r="A531" s="196" t="s">
        <v>4707</v>
      </c>
      <c r="B531" s="196" t="s">
        <v>4373</v>
      </c>
      <c r="C531" s="196" t="s">
        <v>4708</v>
      </c>
      <c r="D531" s="196" t="s">
        <v>4371</v>
      </c>
      <c r="E531" s="196" t="s">
        <v>119</v>
      </c>
      <c r="F531" s="196" t="s">
        <v>4375</v>
      </c>
      <c r="G531" s="198">
        <v>45663</v>
      </c>
      <c r="H531" s="196" t="b">
        <v>0</v>
      </c>
    </row>
    <row r="532" spans="1:8">
      <c r="A532" s="196" t="s">
        <v>4707</v>
      </c>
      <c r="B532" s="196" t="s">
        <v>4373</v>
      </c>
      <c r="C532" s="196" t="s">
        <v>4708</v>
      </c>
      <c r="D532" s="196" t="s">
        <v>4367</v>
      </c>
      <c r="E532" s="196" t="s">
        <v>119</v>
      </c>
      <c r="F532" s="196" t="s">
        <v>4375</v>
      </c>
      <c r="G532" s="198">
        <v>45663</v>
      </c>
      <c r="H532" s="197" t="s">
        <v>4369</v>
      </c>
    </row>
    <row r="533" spans="1:8">
      <c r="A533" s="196" t="s">
        <v>4709</v>
      </c>
      <c r="B533" s="196" t="s">
        <v>4373</v>
      </c>
      <c r="C533" s="196" t="s">
        <v>4710</v>
      </c>
      <c r="D533" s="196" t="s">
        <v>4367</v>
      </c>
      <c r="E533" s="196" t="s">
        <v>119</v>
      </c>
      <c r="F533" s="196" t="s">
        <v>4375</v>
      </c>
      <c r="G533" s="198">
        <v>45660</v>
      </c>
      <c r="H533" s="197" t="s">
        <v>4369</v>
      </c>
    </row>
    <row r="534" spans="1:8">
      <c r="A534" s="196" t="s">
        <v>4709</v>
      </c>
      <c r="B534" s="196" t="s">
        <v>4373</v>
      </c>
      <c r="C534" s="196" t="s">
        <v>4710</v>
      </c>
      <c r="D534" s="196" t="s">
        <v>4371</v>
      </c>
      <c r="E534" s="196" t="s">
        <v>119</v>
      </c>
      <c r="F534" s="196" t="s">
        <v>4375</v>
      </c>
      <c r="G534" s="198">
        <v>45659</v>
      </c>
      <c r="H534" s="196" t="b">
        <v>0</v>
      </c>
    </row>
    <row r="535" spans="1:8">
      <c r="A535" s="196" t="s">
        <v>4709</v>
      </c>
      <c r="B535" s="196" t="s">
        <v>4373</v>
      </c>
      <c r="C535" s="196" t="s">
        <v>4710</v>
      </c>
      <c r="D535" s="196" t="s">
        <v>4370</v>
      </c>
      <c r="E535" s="196" t="s">
        <v>119</v>
      </c>
      <c r="F535" s="196" t="s">
        <v>4375</v>
      </c>
      <c r="G535" s="198">
        <v>45658</v>
      </c>
      <c r="H535" s="197" t="s">
        <v>4369</v>
      </c>
    </row>
    <row r="536" spans="1:8">
      <c r="A536" s="196" t="s">
        <v>4711</v>
      </c>
      <c r="B536" s="196" t="s">
        <v>4373</v>
      </c>
      <c r="C536" s="196" t="s">
        <v>4712</v>
      </c>
      <c r="D536" s="196" t="s">
        <v>4370</v>
      </c>
      <c r="E536" s="196" t="s">
        <v>119</v>
      </c>
      <c r="F536" s="196" t="s">
        <v>4375</v>
      </c>
      <c r="G536" s="198">
        <v>45661</v>
      </c>
      <c r="H536" s="197" t="s">
        <v>4369</v>
      </c>
    </row>
    <row r="537" spans="1:8">
      <c r="A537" s="196" t="s">
        <v>4711</v>
      </c>
      <c r="B537" s="196" t="s">
        <v>4373</v>
      </c>
      <c r="C537" s="196" t="s">
        <v>4712</v>
      </c>
      <c r="D537" s="196" t="s">
        <v>4371</v>
      </c>
      <c r="E537" s="196" t="s">
        <v>119</v>
      </c>
      <c r="F537" s="196" t="s">
        <v>4375</v>
      </c>
      <c r="G537" s="198">
        <v>45667</v>
      </c>
      <c r="H537" s="196" t="b">
        <v>0</v>
      </c>
    </row>
    <row r="538" spans="1:8">
      <c r="A538" s="196" t="s">
        <v>4711</v>
      </c>
      <c r="B538" s="196" t="s">
        <v>4373</v>
      </c>
      <c r="C538" s="196" t="s">
        <v>4712</v>
      </c>
      <c r="D538" s="196" t="s">
        <v>4367</v>
      </c>
      <c r="E538" s="196" t="s">
        <v>119</v>
      </c>
      <c r="F538" s="196" t="s">
        <v>4375</v>
      </c>
      <c r="G538" s="198">
        <v>45661</v>
      </c>
      <c r="H538" s="197" t="s">
        <v>4369</v>
      </c>
    </row>
    <row r="539" spans="1:8">
      <c r="A539" s="196" t="s">
        <v>4713</v>
      </c>
      <c r="B539" s="196" t="s">
        <v>4366</v>
      </c>
      <c r="C539" s="196" t="s">
        <v>2589</v>
      </c>
      <c r="D539" s="196" t="s">
        <v>4371</v>
      </c>
      <c r="E539" s="196" t="s">
        <v>4714</v>
      </c>
      <c r="F539" s="196" t="s">
        <v>4353</v>
      </c>
      <c r="G539" s="198">
        <v>45265</v>
      </c>
      <c r="H539" s="196" t="b">
        <v>0</v>
      </c>
    </row>
    <row r="540" spans="1:8">
      <c r="A540" s="196" t="s">
        <v>4713</v>
      </c>
      <c r="B540" s="196" t="s">
        <v>4366</v>
      </c>
      <c r="C540" s="196" t="s">
        <v>2589</v>
      </c>
      <c r="D540" s="196" t="s">
        <v>4370</v>
      </c>
      <c r="E540" s="196" t="s">
        <v>4714</v>
      </c>
      <c r="F540" s="196" t="s">
        <v>4375</v>
      </c>
      <c r="G540" s="198">
        <v>45265</v>
      </c>
      <c r="H540" s="197" t="s">
        <v>4369</v>
      </c>
    </row>
    <row r="541" spans="1:8">
      <c r="A541" s="196" t="s">
        <v>4713</v>
      </c>
      <c r="B541" s="196" t="s">
        <v>4366</v>
      </c>
      <c r="C541" s="196" t="s">
        <v>2589</v>
      </c>
      <c r="D541" s="196" t="s">
        <v>4367</v>
      </c>
      <c r="E541" s="196" t="s">
        <v>4714</v>
      </c>
      <c r="F541" s="196" t="s">
        <v>4368</v>
      </c>
      <c r="G541" s="197" t="s">
        <v>4369</v>
      </c>
      <c r="H541" s="197" t="s">
        <v>4369</v>
      </c>
    </row>
    <row r="542" spans="1:8">
      <c r="A542" s="196" t="s">
        <v>4715</v>
      </c>
      <c r="B542" s="196" t="s">
        <v>4373</v>
      </c>
      <c r="C542" s="196" t="s">
        <v>4716</v>
      </c>
      <c r="D542" s="196" t="s">
        <v>4370</v>
      </c>
      <c r="E542" s="196" t="s">
        <v>4714</v>
      </c>
      <c r="F542" s="196" t="s">
        <v>4403</v>
      </c>
      <c r="G542" s="197" t="s">
        <v>4369</v>
      </c>
      <c r="H542" s="197" t="s">
        <v>4369</v>
      </c>
    </row>
    <row r="543" spans="1:8">
      <c r="A543" s="196" t="s">
        <v>4715</v>
      </c>
      <c r="B543" s="196" t="s">
        <v>4373</v>
      </c>
      <c r="C543" s="196" t="s">
        <v>4716</v>
      </c>
      <c r="D543" s="196" t="s">
        <v>4367</v>
      </c>
      <c r="E543" s="196" t="s">
        <v>4714</v>
      </c>
      <c r="F543" s="196" t="s">
        <v>4368</v>
      </c>
      <c r="G543" s="197" t="s">
        <v>4369</v>
      </c>
      <c r="H543" s="197" t="s">
        <v>4369</v>
      </c>
    </row>
    <row r="544" spans="1:8">
      <c r="A544" s="196" t="s">
        <v>4715</v>
      </c>
      <c r="B544" s="196" t="s">
        <v>4373</v>
      </c>
      <c r="C544" s="196" t="s">
        <v>4716</v>
      </c>
      <c r="D544" s="196" t="s">
        <v>4371</v>
      </c>
      <c r="E544" s="196" t="s">
        <v>4714</v>
      </c>
      <c r="F544" s="196" t="s">
        <v>4353</v>
      </c>
      <c r="G544" s="198">
        <v>45297</v>
      </c>
      <c r="H544" s="196" t="b">
        <v>0</v>
      </c>
    </row>
    <row r="545" spans="1:8">
      <c r="A545" s="196" t="s">
        <v>4717</v>
      </c>
      <c r="B545" s="196" t="s">
        <v>4373</v>
      </c>
      <c r="C545" s="196" t="s">
        <v>4718</v>
      </c>
      <c r="D545" s="196" t="s">
        <v>4370</v>
      </c>
      <c r="E545" s="196" t="s">
        <v>4714</v>
      </c>
      <c r="F545" s="196" t="s">
        <v>4375</v>
      </c>
      <c r="G545" s="198">
        <v>45297</v>
      </c>
      <c r="H545" s="197" t="s">
        <v>4369</v>
      </c>
    </row>
    <row r="546" spans="1:8">
      <c r="A546" s="196" t="s">
        <v>4717</v>
      </c>
      <c r="B546" s="196" t="s">
        <v>4373</v>
      </c>
      <c r="C546" s="196" t="s">
        <v>4718</v>
      </c>
      <c r="D546" s="196" t="s">
        <v>4371</v>
      </c>
      <c r="E546" s="196" t="s">
        <v>4714</v>
      </c>
      <c r="F546" s="196" t="s">
        <v>4353</v>
      </c>
      <c r="G546" s="198">
        <v>45299</v>
      </c>
      <c r="H546" s="196" t="b">
        <v>0</v>
      </c>
    </row>
    <row r="547" spans="1:8">
      <c r="A547" s="196" t="s">
        <v>4717</v>
      </c>
      <c r="B547" s="196" t="s">
        <v>4373</v>
      </c>
      <c r="C547" s="196" t="s">
        <v>4718</v>
      </c>
      <c r="D547" s="196" t="s">
        <v>4367</v>
      </c>
      <c r="E547" s="196" t="s">
        <v>4714</v>
      </c>
      <c r="F547" s="196" t="s">
        <v>4368</v>
      </c>
      <c r="G547" s="197" t="s">
        <v>4369</v>
      </c>
      <c r="H547" s="197" t="s">
        <v>4369</v>
      </c>
    </row>
    <row r="548" spans="1:8">
      <c r="A548" s="196" t="s">
        <v>4719</v>
      </c>
      <c r="B548" s="196" t="s">
        <v>4373</v>
      </c>
      <c r="C548" s="196" t="s">
        <v>4720</v>
      </c>
      <c r="D548" s="196" t="s">
        <v>4367</v>
      </c>
      <c r="E548" s="196" t="s">
        <v>4714</v>
      </c>
      <c r="F548" s="196" t="s">
        <v>4368</v>
      </c>
      <c r="G548" s="197" t="s">
        <v>4369</v>
      </c>
      <c r="H548" s="197" t="s">
        <v>4369</v>
      </c>
    </row>
    <row r="549" spans="1:8">
      <c r="A549" s="196" t="s">
        <v>4719</v>
      </c>
      <c r="B549" s="196" t="s">
        <v>4373</v>
      </c>
      <c r="C549" s="196" t="s">
        <v>4720</v>
      </c>
      <c r="D549" s="196" t="s">
        <v>4371</v>
      </c>
      <c r="E549" s="196" t="s">
        <v>4714</v>
      </c>
      <c r="F549" s="196" t="s">
        <v>4403</v>
      </c>
      <c r="G549" s="197" t="s">
        <v>4369</v>
      </c>
      <c r="H549" s="196" t="b">
        <v>0</v>
      </c>
    </row>
    <row r="550" spans="1:8">
      <c r="A550" s="196" t="s">
        <v>4719</v>
      </c>
      <c r="B550" s="196" t="s">
        <v>4373</v>
      </c>
      <c r="C550" s="196" t="s">
        <v>4720</v>
      </c>
      <c r="D550" s="196" t="s">
        <v>4370</v>
      </c>
      <c r="E550" s="196" t="s">
        <v>4714</v>
      </c>
      <c r="F550" s="196" t="s">
        <v>4403</v>
      </c>
      <c r="G550" s="197" t="s">
        <v>4369</v>
      </c>
      <c r="H550" s="197" t="s">
        <v>4369</v>
      </c>
    </row>
    <row r="551" spans="1:8">
      <c r="A551" s="196" t="s">
        <v>4721</v>
      </c>
      <c r="B551" s="196" t="s">
        <v>4373</v>
      </c>
      <c r="C551" s="196" t="s">
        <v>4722</v>
      </c>
      <c r="D551" s="196" t="s">
        <v>4370</v>
      </c>
      <c r="E551" s="196" t="s">
        <v>4714</v>
      </c>
      <c r="F551" s="196" t="s">
        <v>4403</v>
      </c>
      <c r="G551" s="197" t="s">
        <v>4369</v>
      </c>
      <c r="H551" s="197" t="s">
        <v>4369</v>
      </c>
    </row>
    <row r="552" spans="1:8">
      <c r="A552" s="196" t="s">
        <v>4721</v>
      </c>
      <c r="B552" s="196" t="s">
        <v>4373</v>
      </c>
      <c r="C552" s="196" t="s">
        <v>4722</v>
      </c>
      <c r="D552" s="196" t="s">
        <v>4371</v>
      </c>
      <c r="E552" s="196" t="s">
        <v>4714</v>
      </c>
      <c r="F552" s="196" t="s">
        <v>4403</v>
      </c>
      <c r="G552" s="197" t="s">
        <v>4369</v>
      </c>
      <c r="H552" s="196" t="b">
        <v>0</v>
      </c>
    </row>
    <row r="553" spans="1:8">
      <c r="A553" s="196" t="s">
        <v>4721</v>
      </c>
      <c r="B553" s="196" t="s">
        <v>4373</v>
      </c>
      <c r="C553" s="196" t="s">
        <v>4722</v>
      </c>
      <c r="D553" s="196" t="s">
        <v>4367</v>
      </c>
      <c r="E553" s="196" t="s">
        <v>4714</v>
      </c>
      <c r="F553" s="196" t="s">
        <v>4368</v>
      </c>
      <c r="G553" s="197" t="s">
        <v>4369</v>
      </c>
      <c r="H553" s="197" t="s">
        <v>4369</v>
      </c>
    </row>
    <row r="554" spans="1:8">
      <c r="A554" s="196" t="s">
        <v>4723</v>
      </c>
      <c r="B554" s="196" t="s">
        <v>4373</v>
      </c>
      <c r="C554" s="196" t="s">
        <v>4724</v>
      </c>
      <c r="D554" s="196" t="s">
        <v>4370</v>
      </c>
      <c r="E554" s="196" t="s">
        <v>4714</v>
      </c>
      <c r="F554" s="196" t="s">
        <v>4375</v>
      </c>
      <c r="G554" s="198">
        <v>45299</v>
      </c>
      <c r="H554" s="197" t="s">
        <v>4369</v>
      </c>
    </row>
    <row r="555" spans="1:8">
      <c r="A555" s="196" t="s">
        <v>4723</v>
      </c>
      <c r="B555" s="196" t="s">
        <v>4373</v>
      </c>
      <c r="C555" s="196" t="s">
        <v>4724</v>
      </c>
      <c r="D555" s="196" t="s">
        <v>4367</v>
      </c>
      <c r="E555" s="196" t="s">
        <v>4714</v>
      </c>
      <c r="F555" s="196" t="s">
        <v>4368</v>
      </c>
      <c r="G555" s="197" t="s">
        <v>4369</v>
      </c>
      <c r="H555" s="197" t="s">
        <v>4369</v>
      </c>
    </row>
    <row r="556" spans="1:8">
      <c r="A556" s="196" t="s">
        <v>4723</v>
      </c>
      <c r="B556" s="196" t="s">
        <v>4373</v>
      </c>
      <c r="C556" s="196" t="s">
        <v>4724</v>
      </c>
      <c r="D556" s="196" t="s">
        <v>4371</v>
      </c>
      <c r="E556" s="196" t="s">
        <v>4714</v>
      </c>
      <c r="F556" s="196" t="s">
        <v>4353</v>
      </c>
      <c r="G556" s="198">
        <v>45300</v>
      </c>
      <c r="H556" s="196" t="b">
        <v>0</v>
      </c>
    </row>
    <row r="557" spans="1:8">
      <c r="A557" s="196" t="s">
        <v>4725</v>
      </c>
      <c r="B557" s="196" t="s">
        <v>4373</v>
      </c>
      <c r="C557" s="196" t="s">
        <v>4726</v>
      </c>
      <c r="D557" s="196" t="s">
        <v>4367</v>
      </c>
      <c r="E557" s="196" t="s">
        <v>4714</v>
      </c>
      <c r="F557" s="196" t="s">
        <v>4368</v>
      </c>
      <c r="G557" s="197" t="s">
        <v>4369</v>
      </c>
      <c r="H557" s="197" t="s">
        <v>4369</v>
      </c>
    </row>
    <row r="558" spans="1:8">
      <c r="A558" s="196" t="s">
        <v>4725</v>
      </c>
      <c r="B558" s="196" t="s">
        <v>4373</v>
      </c>
      <c r="C558" s="196" t="s">
        <v>4726</v>
      </c>
      <c r="D558" s="196" t="s">
        <v>4370</v>
      </c>
      <c r="E558" s="196" t="s">
        <v>4714</v>
      </c>
      <c r="F558" s="196" t="s">
        <v>4403</v>
      </c>
      <c r="G558" s="197" t="s">
        <v>4369</v>
      </c>
      <c r="H558" s="197" t="s">
        <v>4369</v>
      </c>
    </row>
    <row r="559" spans="1:8">
      <c r="A559" s="196" t="s">
        <v>4725</v>
      </c>
      <c r="B559" s="196" t="s">
        <v>4373</v>
      </c>
      <c r="C559" s="196" t="s">
        <v>4726</v>
      </c>
      <c r="D559" s="196" t="s">
        <v>4371</v>
      </c>
      <c r="E559" s="196" t="s">
        <v>4714</v>
      </c>
      <c r="F559" s="196" t="s">
        <v>4368</v>
      </c>
      <c r="G559" s="197" t="s">
        <v>4369</v>
      </c>
      <c r="H559" s="196" t="b">
        <v>0</v>
      </c>
    </row>
    <row r="560" spans="1:8">
      <c r="A560" s="196" t="s">
        <v>4727</v>
      </c>
      <c r="B560" s="196" t="s">
        <v>4373</v>
      </c>
      <c r="C560" s="196" t="s">
        <v>4728</v>
      </c>
      <c r="D560" s="196" t="s">
        <v>4367</v>
      </c>
      <c r="E560" s="196" t="s">
        <v>4714</v>
      </c>
      <c r="F560" s="196" t="s">
        <v>4368</v>
      </c>
      <c r="G560" s="197" t="s">
        <v>4369</v>
      </c>
      <c r="H560" s="197" t="s">
        <v>4369</v>
      </c>
    </row>
    <row r="561" spans="1:8">
      <c r="A561" s="196" t="s">
        <v>4727</v>
      </c>
      <c r="B561" s="196" t="s">
        <v>4373</v>
      </c>
      <c r="C561" s="196" t="s">
        <v>4728</v>
      </c>
      <c r="D561" s="196" t="s">
        <v>4371</v>
      </c>
      <c r="E561" s="196" t="s">
        <v>4714</v>
      </c>
      <c r="F561" s="196" t="s">
        <v>4368</v>
      </c>
      <c r="G561" s="197" t="s">
        <v>4369</v>
      </c>
      <c r="H561" s="196" t="b">
        <v>0</v>
      </c>
    </row>
    <row r="562" spans="1:8">
      <c r="A562" s="196" t="s">
        <v>4727</v>
      </c>
      <c r="B562" s="196" t="s">
        <v>4373</v>
      </c>
      <c r="C562" s="196" t="s">
        <v>4728</v>
      </c>
      <c r="D562" s="196" t="s">
        <v>4370</v>
      </c>
      <c r="E562" s="196" t="s">
        <v>4714</v>
      </c>
      <c r="F562" s="196" t="s">
        <v>4403</v>
      </c>
      <c r="G562" s="197" t="s">
        <v>4369</v>
      </c>
      <c r="H562" s="197" t="s">
        <v>4369</v>
      </c>
    </row>
    <row r="563" spans="1:8">
      <c r="A563" s="196" t="s">
        <v>4729</v>
      </c>
      <c r="B563" s="196" t="s">
        <v>4373</v>
      </c>
      <c r="C563" s="196" t="s">
        <v>4730</v>
      </c>
      <c r="D563" s="196" t="s">
        <v>4367</v>
      </c>
      <c r="E563" s="196" t="s">
        <v>4714</v>
      </c>
      <c r="F563" s="196" t="s">
        <v>4368</v>
      </c>
      <c r="G563" s="197" t="s">
        <v>4369</v>
      </c>
      <c r="H563" s="197" t="s">
        <v>4369</v>
      </c>
    </row>
    <row r="564" spans="1:8">
      <c r="A564" s="196" t="s">
        <v>4729</v>
      </c>
      <c r="B564" s="196" t="s">
        <v>4373</v>
      </c>
      <c r="C564" s="196" t="s">
        <v>4730</v>
      </c>
      <c r="D564" s="196" t="s">
        <v>4370</v>
      </c>
      <c r="E564" s="196" t="s">
        <v>4714</v>
      </c>
      <c r="F564" s="196" t="s">
        <v>4403</v>
      </c>
      <c r="G564" s="197" t="s">
        <v>4369</v>
      </c>
      <c r="H564" s="197" t="s">
        <v>4369</v>
      </c>
    </row>
    <row r="565" spans="1:8">
      <c r="A565" s="196" t="s">
        <v>4729</v>
      </c>
      <c r="B565" s="196" t="s">
        <v>4373</v>
      </c>
      <c r="C565" s="196" t="s">
        <v>4730</v>
      </c>
      <c r="D565" s="196" t="s">
        <v>4371</v>
      </c>
      <c r="E565" s="196" t="s">
        <v>4714</v>
      </c>
      <c r="F565" s="196" t="s">
        <v>4368</v>
      </c>
      <c r="G565" s="197" t="s">
        <v>4369</v>
      </c>
      <c r="H565" s="196" t="b">
        <v>0</v>
      </c>
    </row>
    <row r="566" spans="1:8">
      <c r="A566" s="196" t="s">
        <v>4731</v>
      </c>
      <c r="B566" s="196" t="s">
        <v>4373</v>
      </c>
      <c r="C566" s="196" t="s">
        <v>4732</v>
      </c>
      <c r="D566" s="196" t="s">
        <v>4370</v>
      </c>
      <c r="E566" s="196" t="s">
        <v>4714</v>
      </c>
      <c r="F566" s="196" t="s">
        <v>4403</v>
      </c>
      <c r="G566" s="197" t="s">
        <v>4369</v>
      </c>
      <c r="H566" s="197" t="s">
        <v>4369</v>
      </c>
    </row>
    <row r="567" spans="1:8">
      <c r="A567" s="196" t="s">
        <v>4731</v>
      </c>
      <c r="B567" s="196" t="s">
        <v>4373</v>
      </c>
      <c r="C567" s="196" t="s">
        <v>4732</v>
      </c>
      <c r="D567" s="196" t="s">
        <v>4367</v>
      </c>
      <c r="E567" s="196" t="s">
        <v>4714</v>
      </c>
      <c r="F567" s="196" t="s">
        <v>4368</v>
      </c>
      <c r="G567" s="197" t="s">
        <v>4369</v>
      </c>
      <c r="H567" s="197" t="s">
        <v>4369</v>
      </c>
    </row>
    <row r="568" spans="1:8">
      <c r="A568" s="196" t="s">
        <v>4731</v>
      </c>
      <c r="B568" s="196" t="s">
        <v>4373</v>
      </c>
      <c r="C568" s="196" t="s">
        <v>4732</v>
      </c>
      <c r="D568" s="196" t="s">
        <v>4371</v>
      </c>
      <c r="E568" s="196" t="s">
        <v>4714</v>
      </c>
      <c r="F568" s="196" t="s">
        <v>4353</v>
      </c>
      <c r="G568" s="198">
        <v>45297</v>
      </c>
      <c r="H568" s="196" t="b">
        <v>0</v>
      </c>
    </row>
    <row r="569" spans="1:8">
      <c r="A569" s="196" t="s">
        <v>4733</v>
      </c>
      <c r="B569" s="196" t="s">
        <v>4373</v>
      </c>
      <c r="C569" s="196" t="s">
        <v>4734</v>
      </c>
      <c r="D569" s="196" t="s">
        <v>4370</v>
      </c>
      <c r="E569" s="196" t="s">
        <v>4714</v>
      </c>
      <c r="F569" s="196" t="s">
        <v>4403</v>
      </c>
      <c r="G569" s="197" t="s">
        <v>4369</v>
      </c>
      <c r="H569" s="197" t="s">
        <v>4369</v>
      </c>
    </row>
    <row r="570" spans="1:8">
      <c r="A570" s="196" t="s">
        <v>4733</v>
      </c>
      <c r="B570" s="196" t="s">
        <v>4373</v>
      </c>
      <c r="C570" s="196" t="s">
        <v>4734</v>
      </c>
      <c r="D570" s="196" t="s">
        <v>4371</v>
      </c>
      <c r="E570" s="196" t="s">
        <v>4714</v>
      </c>
      <c r="F570" s="196" t="s">
        <v>4403</v>
      </c>
      <c r="G570" s="197" t="s">
        <v>4369</v>
      </c>
      <c r="H570" s="196" t="b">
        <v>0</v>
      </c>
    </row>
    <row r="571" spans="1:8">
      <c r="A571" s="196" t="s">
        <v>4733</v>
      </c>
      <c r="B571" s="196" t="s">
        <v>4373</v>
      </c>
      <c r="C571" s="196" t="s">
        <v>4734</v>
      </c>
      <c r="D571" s="196" t="s">
        <v>4367</v>
      </c>
      <c r="E571" s="196" t="s">
        <v>4714</v>
      </c>
      <c r="F571" s="196" t="s">
        <v>4368</v>
      </c>
      <c r="G571" s="197" t="s">
        <v>4369</v>
      </c>
      <c r="H571" s="197" t="s">
        <v>4369</v>
      </c>
    </row>
    <row r="572" spans="1:8">
      <c r="A572" s="196" t="s">
        <v>4735</v>
      </c>
      <c r="B572" s="196" t="s">
        <v>4366</v>
      </c>
      <c r="C572" s="196" t="s">
        <v>4736</v>
      </c>
      <c r="D572" s="196" t="s">
        <v>4370</v>
      </c>
      <c r="E572" s="196" t="s">
        <v>813</v>
      </c>
      <c r="F572" s="196" t="s">
        <v>4403</v>
      </c>
      <c r="G572" s="197" t="s">
        <v>4369</v>
      </c>
      <c r="H572" s="197" t="s">
        <v>4369</v>
      </c>
    </row>
    <row r="573" spans="1:8">
      <c r="A573" s="196" t="s">
        <v>4735</v>
      </c>
      <c r="B573" s="196" t="s">
        <v>4366</v>
      </c>
      <c r="C573" s="196" t="s">
        <v>4736</v>
      </c>
      <c r="D573" s="196" t="s">
        <v>4367</v>
      </c>
      <c r="E573" s="196" t="s">
        <v>813</v>
      </c>
      <c r="F573" s="196" t="s">
        <v>4368</v>
      </c>
      <c r="G573" s="197" t="s">
        <v>4369</v>
      </c>
      <c r="H573" s="197" t="s">
        <v>4369</v>
      </c>
    </row>
    <row r="574" spans="1:8">
      <c r="A574" s="196" t="s">
        <v>4735</v>
      </c>
      <c r="B574" s="196" t="s">
        <v>4366</v>
      </c>
      <c r="C574" s="196" t="s">
        <v>4736</v>
      </c>
      <c r="D574" s="196" t="s">
        <v>4371</v>
      </c>
      <c r="E574" s="196" t="s">
        <v>813</v>
      </c>
      <c r="F574" s="196" t="s">
        <v>4403</v>
      </c>
      <c r="G574" s="197" t="s">
        <v>4369</v>
      </c>
      <c r="H574" s="196" t="b">
        <v>0</v>
      </c>
    </row>
    <row r="575" spans="1:8">
      <c r="A575" s="196" t="s">
        <v>4737</v>
      </c>
      <c r="B575" s="196" t="s">
        <v>4366</v>
      </c>
      <c r="C575" s="196" t="s">
        <v>816</v>
      </c>
      <c r="D575" s="196" t="s">
        <v>4367</v>
      </c>
      <c r="E575" s="196" t="s">
        <v>813</v>
      </c>
      <c r="F575" s="196" t="s">
        <v>4368</v>
      </c>
      <c r="G575" s="197" t="s">
        <v>4369</v>
      </c>
      <c r="H575" s="197" t="s">
        <v>4369</v>
      </c>
    </row>
    <row r="576" spans="1:8">
      <c r="A576" s="196" t="s">
        <v>4737</v>
      </c>
      <c r="B576" s="196" t="s">
        <v>4366</v>
      </c>
      <c r="C576" s="196" t="s">
        <v>816</v>
      </c>
      <c r="D576" s="196" t="s">
        <v>4371</v>
      </c>
      <c r="E576" s="196" t="s">
        <v>813</v>
      </c>
      <c r="F576" s="196" t="s">
        <v>4353</v>
      </c>
      <c r="G576" s="198">
        <v>45288</v>
      </c>
      <c r="H576" s="196" t="b">
        <v>0</v>
      </c>
    </row>
    <row r="577" spans="1:8">
      <c r="A577" s="196" t="s">
        <v>4737</v>
      </c>
      <c r="B577" s="196" t="s">
        <v>4366</v>
      </c>
      <c r="C577" s="196" t="s">
        <v>816</v>
      </c>
      <c r="D577" s="196" t="s">
        <v>4370</v>
      </c>
      <c r="E577" s="196" t="s">
        <v>813</v>
      </c>
      <c r="F577" s="196" t="s">
        <v>4375</v>
      </c>
      <c r="G577" s="198">
        <v>45288</v>
      </c>
      <c r="H577" s="197" t="s">
        <v>4369</v>
      </c>
    </row>
    <row r="578" spans="1:8">
      <c r="A578" s="196" t="s">
        <v>4738</v>
      </c>
      <c r="B578" s="196" t="s">
        <v>4632</v>
      </c>
      <c r="C578" s="196" t="s">
        <v>4739</v>
      </c>
      <c r="D578" s="196" t="s">
        <v>4371</v>
      </c>
      <c r="E578" s="196" t="s">
        <v>4740</v>
      </c>
      <c r="F578" s="196" t="s">
        <v>4403</v>
      </c>
      <c r="G578" s="197" t="s">
        <v>4369</v>
      </c>
      <c r="H578" s="196" t="b">
        <v>0</v>
      </c>
    </row>
    <row r="579" spans="1:8">
      <c r="A579" s="196" t="s">
        <v>4738</v>
      </c>
      <c r="B579" s="196" t="s">
        <v>4632</v>
      </c>
      <c r="C579" s="196" t="s">
        <v>4739</v>
      </c>
      <c r="D579" s="196" t="s">
        <v>4370</v>
      </c>
      <c r="E579" s="196" t="s">
        <v>4740</v>
      </c>
      <c r="F579" s="196" t="s">
        <v>4403</v>
      </c>
      <c r="G579" s="197" t="s">
        <v>4369</v>
      </c>
      <c r="H579" s="197" t="s">
        <v>4369</v>
      </c>
    </row>
    <row r="580" spans="1:8">
      <c r="A580" s="196" t="s">
        <v>4738</v>
      </c>
      <c r="B580" s="196" t="s">
        <v>4632</v>
      </c>
      <c r="C580" s="196" t="s">
        <v>4739</v>
      </c>
      <c r="D580" s="196" t="s">
        <v>4367</v>
      </c>
      <c r="E580" s="196" t="s">
        <v>4740</v>
      </c>
      <c r="F580" s="196" t="s">
        <v>4368</v>
      </c>
      <c r="G580" s="197" t="s">
        <v>4369</v>
      </c>
      <c r="H580" s="197" t="s">
        <v>4369</v>
      </c>
    </row>
    <row r="581" spans="1:8">
      <c r="A581" s="196" t="s">
        <v>4738</v>
      </c>
      <c r="B581" s="196" t="s">
        <v>4632</v>
      </c>
      <c r="C581" s="196" t="s">
        <v>4741</v>
      </c>
      <c r="D581" s="196" t="s">
        <v>4370</v>
      </c>
      <c r="E581" s="196" t="s">
        <v>4740</v>
      </c>
      <c r="F581" s="196" t="s">
        <v>4403</v>
      </c>
      <c r="G581" s="197" t="s">
        <v>4369</v>
      </c>
      <c r="H581" s="197" t="s">
        <v>4369</v>
      </c>
    </row>
    <row r="582" spans="1:8">
      <c r="A582" s="196" t="s">
        <v>4738</v>
      </c>
      <c r="B582" s="196" t="s">
        <v>4632</v>
      </c>
      <c r="C582" s="196" t="s">
        <v>4741</v>
      </c>
      <c r="D582" s="196" t="s">
        <v>4371</v>
      </c>
      <c r="E582" s="196" t="s">
        <v>4740</v>
      </c>
      <c r="F582" s="196" t="s">
        <v>4353</v>
      </c>
      <c r="G582" s="198">
        <v>45016</v>
      </c>
      <c r="H582" s="196" t="b">
        <v>0</v>
      </c>
    </row>
    <row r="583" spans="1:8">
      <c r="A583" s="196" t="s">
        <v>4738</v>
      </c>
      <c r="B583" s="196" t="s">
        <v>4632</v>
      </c>
      <c r="C583" s="196" t="s">
        <v>4741</v>
      </c>
      <c r="D583" s="196" t="s">
        <v>4367</v>
      </c>
      <c r="E583" s="196" t="s">
        <v>4740</v>
      </c>
      <c r="F583" s="196" t="s">
        <v>4368</v>
      </c>
      <c r="G583" s="197" t="s">
        <v>4369</v>
      </c>
      <c r="H583" s="197" t="s">
        <v>4369</v>
      </c>
    </row>
    <row r="584" spans="1:8">
      <c r="A584" s="196" t="s">
        <v>4742</v>
      </c>
      <c r="B584" s="196" t="s">
        <v>4632</v>
      </c>
      <c r="C584" s="196" t="s">
        <v>4743</v>
      </c>
      <c r="D584" s="196" t="s">
        <v>4370</v>
      </c>
      <c r="E584" s="196" t="s">
        <v>4740</v>
      </c>
      <c r="F584" s="196" t="s">
        <v>4403</v>
      </c>
      <c r="G584" s="197" t="s">
        <v>4369</v>
      </c>
      <c r="H584" s="197" t="s">
        <v>4369</v>
      </c>
    </row>
    <row r="585" spans="1:8">
      <c r="A585" s="196" t="s">
        <v>4742</v>
      </c>
      <c r="B585" s="196" t="s">
        <v>4632</v>
      </c>
      <c r="C585" s="196" t="s">
        <v>4743</v>
      </c>
      <c r="D585" s="196" t="s">
        <v>4371</v>
      </c>
      <c r="E585" s="196" t="s">
        <v>4740</v>
      </c>
      <c r="F585" s="196" t="s">
        <v>4403</v>
      </c>
      <c r="G585" s="197" t="s">
        <v>4369</v>
      </c>
      <c r="H585" s="196" t="b">
        <v>0</v>
      </c>
    </row>
    <row r="586" spans="1:8">
      <c r="A586" s="196" t="s">
        <v>4742</v>
      </c>
      <c r="B586" s="196" t="s">
        <v>4632</v>
      </c>
      <c r="C586" s="196" t="s">
        <v>4743</v>
      </c>
      <c r="D586" s="196" t="s">
        <v>4367</v>
      </c>
      <c r="E586" s="196" t="s">
        <v>4740</v>
      </c>
      <c r="F586" s="196" t="s">
        <v>4368</v>
      </c>
      <c r="G586" s="197" t="s">
        <v>4369</v>
      </c>
      <c r="H586" s="197" t="s">
        <v>4369</v>
      </c>
    </row>
    <row r="587" spans="1:8">
      <c r="A587" s="196" t="s">
        <v>4744</v>
      </c>
      <c r="B587" s="196" t="s">
        <v>4632</v>
      </c>
      <c r="C587" s="196" t="s">
        <v>4745</v>
      </c>
      <c r="D587" s="196" t="s">
        <v>4367</v>
      </c>
      <c r="E587" s="196" t="s">
        <v>4740</v>
      </c>
      <c r="F587" s="196" t="s">
        <v>4368</v>
      </c>
      <c r="G587" s="197" t="s">
        <v>4369</v>
      </c>
      <c r="H587" s="197" t="s">
        <v>4369</v>
      </c>
    </row>
    <row r="588" spans="1:8">
      <c r="A588" s="196" t="s">
        <v>4744</v>
      </c>
      <c r="B588" s="196" t="s">
        <v>4632</v>
      </c>
      <c r="C588" s="196" t="s">
        <v>4745</v>
      </c>
      <c r="D588" s="196" t="s">
        <v>4370</v>
      </c>
      <c r="E588" s="196" t="s">
        <v>4740</v>
      </c>
      <c r="F588" s="196" t="s">
        <v>4403</v>
      </c>
      <c r="G588" s="197" t="s">
        <v>4369</v>
      </c>
      <c r="H588" s="197" t="s">
        <v>4369</v>
      </c>
    </row>
    <row r="589" spans="1:8">
      <c r="A589" s="196" t="s">
        <v>4744</v>
      </c>
      <c r="B589" s="196" t="s">
        <v>4632</v>
      </c>
      <c r="C589" s="196" t="s">
        <v>4745</v>
      </c>
      <c r="D589" s="196" t="s">
        <v>4371</v>
      </c>
      <c r="E589" s="196" t="s">
        <v>4740</v>
      </c>
      <c r="F589" s="196" t="s">
        <v>4353</v>
      </c>
      <c r="G589" s="198">
        <v>45013</v>
      </c>
      <c r="H589" s="196" t="b">
        <v>0</v>
      </c>
    </row>
    <row r="590" spans="1:8">
      <c r="A590" s="196" t="s">
        <v>4746</v>
      </c>
      <c r="B590" s="196" t="s">
        <v>4632</v>
      </c>
      <c r="C590" s="196" t="s">
        <v>4747</v>
      </c>
      <c r="D590" s="196" t="s">
        <v>4367</v>
      </c>
      <c r="E590" s="196" t="s">
        <v>4740</v>
      </c>
      <c r="F590" s="196" t="s">
        <v>4368</v>
      </c>
      <c r="G590" s="197" t="s">
        <v>4369</v>
      </c>
      <c r="H590" s="197" t="s">
        <v>4369</v>
      </c>
    </row>
    <row r="591" spans="1:8">
      <c r="A591" s="196" t="s">
        <v>4746</v>
      </c>
      <c r="B591" s="196" t="s">
        <v>4632</v>
      </c>
      <c r="C591" s="196" t="s">
        <v>4747</v>
      </c>
      <c r="D591" s="196" t="s">
        <v>4370</v>
      </c>
      <c r="E591" s="196" t="s">
        <v>4740</v>
      </c>
      <c r="F591" s="196" t="s">
        <v>4403</v>
      </c>
      <c r="G591" s="197" t="s">
        <v>4369</v>
      </c>
      <c r="H591" s="197" t="s">
        <v>4369</v>
      </c>
    </row>
    <row r="592" spans="1:8">
      <c r="A592" s="196" t="s">
        <v>4746</v>
      </c>
      <c r="B592" s="196" t="s">
        <v>4632</v>
      </c>
      <c r="C592" s="196" t="s">
        <v>4747</v>
      </c>
      <c r="D592" s="196" t="s">
        <v>4371</v>
      </c>
      <c r="E592" s="196" t="s">
        <v>4740</v>
      </c>
      <c r="F592" s="196" t="s">
        <v>4353</v>
      </c>
      <c r="G592" s="198">
        <v>45012</v>
      </c>
      <c r="H592" s="196" t="b">
        <v>0</v>
      </c>
    </row>
    <row r="593" spans="1:8">
      <c r="A593" s="196" t="s">
        <v>4748</v>
      </c>
      <c r="B593" s="196" t="s">
        <v>4632</v>
      </c>
      <c r="C593" s="196" t="s">
        <v>4749</v>
      </c>
      <c r="D593" s="196" t="s">
        <v>4371</v>
      </c>
      <c r="E593" s="196" t="s">
        <v>4740</v>
      </c>
      <c r="F593" s="196" t="s">
        <v>4353</v>
      </c>
      <c r="G593" s="198">
        <v>45012</v>
      </c>
      <c r="H593" s="196" t="b">
        <v>0</v>
      </c>
    </row>
    <row r="594" spans="1:8">
      <c r="A594" s="196" t="s">
        <v>4748</v>
      </c>
      <c r="B594" s="196" t="s">
        <v>4632</v>
      </c>
      <c r="C594" s="196" t="s">
        <v>4749</v>
      </c>
      <c r="D594" s="196" t="s">
        <v>4367</v>
      </c>
      <c r="E594" s="196" t="s">
        <v>4740</v>
      </c>
      <c r="F594" s="196" t="s">
        <v>4368</v>
      </c>
      <c r="G594" s="197" t="s">
        <v>4369</v>
      </c>
      <c r="H594" s="197" t="s">
        <v>4369</v>
      </c>
    </row>
    <row r="595" spans="1:8">
      <c r="A595" s="196" t="s">
        <v>4748</v>
      </c>
      <c r="B595" s="196" t="s">
        <v>4632</v>
      </c>
      <c r="C595" s="196" t="s">
        <v>4749</v>
      </c>
      <c r="D595" s="196" t="s">
        <v>4370</v>
      </c>
      <c r="E595" s="196" t="s">
        <v>4740</v>
      </c>
      <c r="F595" s="196" t="s">
        <v>4403</v>
      </c>
      <c r="G595" s="197" t="s">
        <v>4369</v>
      </c>
      <c r="H595" s="197" t="s">
        <v>4369</v>
      </c>
    </row>
    <row r="596" spans="1:8">
      <c r="A596" s="196" t="s">
        <v>4750</v>
      </c>
      <c r="B596" s="196" t="s">
        <v>4632</v>
      </c>
      <c r="C596" s="196" t="s">
        <v>4751</v>
      </c>
      <c r="D596" s="196" t="s">
        <v>4371</v>
      </c>
      <c r="E596" s="196" t="s">
        <v>4740</v>
      </c>
      <c r="F596" s="196" t="s">
        <v>4403</v>
      </c>
      <c r="G596" s="197" t="s">
        <v>4369</v>
      </c>
      <c r="H596" s="196" t="b">
        <v>0</v>
      </c>
    </row>
    <row r="597" spans="1:8">
      <c r="A597" s="196" t="s">
        <v>4750</v>
      </c>
      <c r="B597" s="196" t="s">
        <v>4632</v>
      </c>
      <c r="C597" s="196" t="s">
        <v>4751</v>
      </c>
      <c r="D597" s="196" t="s">
        <v>4367</v>
      </c>
      <c r="E597" s="196" t="s">
        <v>4740</v>
      </c>
      <c r="F597" s="196" t="s">
        <v>4368</v>
      </c>
      <c r="G597" s="197" t="s">
        <v>4369</v>
      </c>
      <c r="H597" s="197" t="s">
        <v>4369</v>
      </c>
    </row>
    <row r="598" spans="1:8">
      <c r="A598" s="196" t="s">
        <v>4750</v>
      </c>
      <c r="B598" s="196" t="s">
        <v>4632</v>
      </c>
      <c r="C598" s="196" t="s">
        <v>4751</v>
      </c>
      <c r="D598" s="196" t="s">
        <v>4370</v>
      </c>
      <c r="E598" s="196" t="s">
        <v>4740</v>
      </c>
      <c r="F598" s="196" t="s">
        <v>4403</v>
      </c>
      <c r="G598" s="197" t="s">
        <v>4369</v>
      </c>
      <c r="H598" s="197" t="s">
        <v>4369</v>
      </c>
    </row>
    <row r="599" spans="1:8">
      <c r="A599" s="196" t="s">
        <v>4752</v>
      </c>
      <c r="B599" s="196" t="s">
        <v>4632</v>
      </c>
      <c r="C599" s="196" t="s">
        <v>4753</v>
      </c>
      <c r="D599" s="196" t="s">
        <v>4367</v>
      </c>
      <c r="E599" s="196" t="s">
        <v>4740</v>
      </c>
      <c r="F599" s="196" t="s">
        <v>4368</v>
      </c>
      <c r="G599" s="197" t="s">
        <v>4369</v>
      </c>
      <c r="H599" s="197" t="s">
        <v>4369</v>
      </c>
    </row>
    <row r="600" spans="1:8">
      <c r="A600" s="196" t="s">
        <v>4752</v>
      </c>
      <c r="B600" s="196" t="s">
        <v>4632</v>
      </c>
      <c r="C600" s="196" t="s">
        <v>4753</v>
      </c>
      <c r="D600" s="196" t="s">
        <v>4370</v>
      </c>
      <c r="E600" s="196" t="s">
        <v>4740</v>
      </c>
      <c r="F600" s="196" t="s">
        <v>4403</v>
      </c>
      <c r="G600" s="197" t="s">
        <v>4369</v>
      </c>
      <c r="H600" s="197" t="s">
        <v>4369</v>
      </c>
    </row>
    <row r="601" spans="1:8">
      <c r="A601" s="196" t="s">
        <v>4752</v>
      </c>
      <c r="B601" s="196" t="s">
        <v>4632</v>
      </c>
      <c r="C601" s="196" t="s">
        <v>4753</v>
      </c>
      <c r="D601" s="196" t="s">
        <v>4371</v>
      </c>
      <c r="E601" s="196" t="s">
        <v>4740</v>
      </c>
      <c r="F601" s="196" t="s">
        <v>4353</v>
      </c>
      <c r="G601" s="198">
        <v>45013</v>
      </c>
      <c r="H601" s="196" t="b">
        <v>0</v>
      </c>
    </row>
    <row r="602" spans="1:8">
      <c r="A602" s="196" t="s">
        <v>4754</v>
      </c>
      <c r="B602" s="196" t="s">
        <v>4366</v>
      </c>
      <c r="C602" s="196" t="s">
        <v>4755</v>
      </c>
      <c r="D602" s="196" t="s">
        <v>4371</v>
      </c>
      <c r="E602" s="196" t="s">
        <v>4740</v>
      </c>
      <c r="F602" s="196" t="s">
        <v>4353</v>
      </c>
      <c r="G602" s="198">
        <v>45013</v>
      </c>
      <c r="H602" s="196" t="b">
        <v>0</v>
      </c>
    </row>
    <row r="603" spans="1:8">
      <c r="A603" s="196" t="s">
        <v>4754</v>
      </c>
      <c r="B603" s="196" t="s">
        <v>4366</v>
      </c>
      <c r="C603" s="196" t="s">
        <v>4755</v>
      </c>
      <c r="D603" s="196" t="s">
        <v>4370</v>
      </c>
      <c r="E603" s="196" t="s">
        <v>4740</v>
      </c>
      <c r="F603" s="196" t="s">
        <v>4403</v>
      </c>
      <c r="G603" s="197" t="s">
        <v>4369</v>
      </c>
      <c r="H603" s="197" t="s">
        <v>4369</v>
      </c>
    </row>
    <row r="604" spans="1:8">
      <c r="A604" s="196" t="s">
        <v>4754</v>
      </c>
      <c r="B604" s="196" t="s">
        <v>4366</v>
      </c>
      <c r="C604" s="196" t="s">
        <v>4755</v>
      </c>
      <c r="D604" s="196" t="s">
        <v>4367</v>
      </c>
      <c r="E604" s="196" t="s">
        <v>4740</v>
      </c>
      <c r="F604" s="196" t="s">
        <v>4368</v>
      </c>
      <c r="G604" s="197" t="s">
        <v>4369</v>
      </c>
      <c r="H604" s="197" t="s">
        <v>4369</v>
      </c>
    </row>
    <row r="605" spans="1:8">
      <c r="A605" s="196" t="s">
        <v>4756</v>
      </c>
      <c r="B605" s="196" t="s">
        <v>4632</v>
      </c>
      <c r="C605" s="196" t="s">
        <v>4757</v>
      </c>
      <c r="D605" s="196" t="s">
        <v>4367</v>
      </c>
      <c r="E605" s="196" t="s">
        <v>825</v>
      </c>
      <c r="F605" s="196" t="s">
        <v>4368</v>
      </c>
      <c r="G605" s="197" t="s">
        <v>4369</v>
      </c>
      <c r="H605" s="197" t="s">
        <v>4369</v>
      </c>
    </row>
    <row r="606" spans="1:8">
      <c r="A606" s="196" t="s">
        <v>4756</v>
      </c>
      <c r="B606" s="196" t="s">
        <v>4632</v>
      </c>
      <c r="C606" s="196" t="s">
        <v>4757</v>
      </c>
      <c r="D606" s="196" t="s">
        <v>4370</v>
      </c>
      <c r="E606" s="196" t="s">
        <v>825</v>
      </c>
      <c r="F606" s="196" t="s">
        <v>4375</v>
      </c>
      <c r="G606" s="198">
        <v>45264</v>
      </c>
      <c r="H606" s="197" t="s">
        <v>4369</v>
      </c>
    </row>
    <row r="607" spans="1:8">
      <c r="A607" s="196" t="s">
        <v>4756</v>
      </c>
      <c r="B607" s="196" t="s">
        <v>4632</v>
      </c>
      <c r="C607" s="196" t="s">
        <v>4757</v>
      </c>
      <c r="D607" s="196" t="s">
        <v>4371</v>
      </c>
      <c r="E607" s="196" t="s">
        <v>825</v>
      </c>
      <c r="F607" s="196" t="s">
        <v>4353</v>
      </c>
      <c r="G607" s="198">
        <v>45147</v>
      </c>
      <c r="H607" s="196" t="b">
        <v>0</v>
      </c>
    </row>
    <row r="608" spans="1:8">
      <c r="A608" s="196" t="s">
        <v>4758</v>
      </c>
      <c r="B608" s="196" t="s">
        <v>4366</v>
      </c>
      <c r="C608" s="196" t="s">
        <v>828</v>
      </c>
      <c r="D608" s="196" t="s">
        <v>4367</v>
      </c>
      <c r="E608" s="196" t="s">
        <v>825</v>
      </c>
      <c r="F608" s="196" t="s">
        <v>4368</v>
      </c>
      <c r="G608" s="197" t="s">
        <v>4369</v>
      </c>
      <c r="H608" s="197" t="s">
        <v>4369</v>
      </c>
    </row>
    <row r="609" spans="1:8">
      <c r="A609" s="196" t="s">
        <v>4758</v>
      </c>
      <c r="B609" s="196" t="s">
        <v>4366</v>
      </c>
      <c r="C609" s="196" t="s">
        <v>828</v>
      </c>
      <c r="D609" s="196" t="s">
        <v>4370</v>
      </c>
      <c r="E609" s="196" t="s">
        <v>825</v>
      </c>
      <c r="F609" s="196" t="s">
        <v>4375</v>
      </c>
      <c r="G609" s="198">
        <v>45260</v>
      </c>
      <c r="H609" s="197" t="s">
        <v>4369</v>
      </c>
    </row>
    <row r="610" spans="1:8">
      <c r="A610" s="196" t="s">
        <v>4758</v>
      </c>
      <c r="B610" s="196" t="s">
        <v>4366</v>
      </c>
      <c r="C610" s="196" t="s">
        <v>828</v>
      </c>
      <c r="D610" s="196" t="s">
        <v>4371</v>
      </c>
      <c r="E610" s="196" t="s">
        <v>825</v>
      </c>
      <c r="F610" s="196" t="s">
        <v>4353</v>
      </c>
      <c r="G610" s="198">
        <v>45260</v>
      </c>
      <c r="H610" s="196" t="b">
        <v>0</v>
      </c>
    </row>
    <row r="611" spans="1:8">
      <c r="A611" s="196" t="s">
        <v>4759</v>
      </c>
      <c r="B611" s="196" t="s">
        <v>4373</v>
      </c>
      <c r="C611" s="196" t="s">
        <v>4760</v>
      </c>
      <c r="D611" s="196" t="s">
        <v>4367</v>
      </c>
      <c r="E611" s="196" t="s">
        <v>837</v>
      </c>
      <c r="F611" s="196" t="s">
        <v>4368</v>
      </c>
      <c r="G611" s="197" t="s">
        <v>4369</v>
      </c>
      <c r="H611" s="197" t="s">
        <v>4369</v>
      </c>
    </row>
    <row r="612" spans="1:8">
      <c r="A612" s="196" t="s">
        <v>4759</v>
      </c>
      <c r="B612" s="196" t="s">
        <v>4373</v>
      </c>
      <c r="C612" s="196" t="s">
        <v>4760</v>
      </c>
      <c r="D612" s="196" t="s">
        <v>4371</v>
      </c>
      <c r="E612" s="196" t="s">
        <v>837</v>
      </c>
      <c r="F612" s="196" t="s">
        <v>4440</v>
      </c>
      <c r="G612" s="198">
        <v>45345</v>
      </c>
      <c r="H612" s="196" t="b">
        <v>0</v>
      </c>
    </row>
    <row r="613" spans="1:8">
      <c r="A613" s="196" t="s">
        <v>4759</v>
      </c>
      <c r="B613" s="196" t="s">
        <v>4373</v>
      </c>
      <c r="C613" s="196" t="s">
        <v>4760</v>
      </c>
      <c r="D613" s="196" t="s">
        <v>4370</v>
      </c>
      <c r="E613" s="196" t="s">
        <v>837</v>
      </c>
      <c r="F613" s="196" t="s">
        <v>4375</v>
      </c>
      <c r="G613" s="198">
        <v>45345</v>
      </c>
      <c r="H613" s="197" t="s">
        <v>4369</v>
      </c>
    </row>
    <row r="614" spans="1:8">
      <c r="A614" s="196" t="s">
        <v>4761</v>
      </c>
      <c r="B614" s="196" t="s">
        <v>4373</v>
      </c>
      <c r="C614" s="196" t="s">
        <v>4762</v>
      </c>
      <c r="D614" s="196" t="s">
        <v>4370</v>
      </c>
      <c r="E614" s="196" t="s">
        <v>837</v>
      </c>
      <c r="F614" s="196" t="s">
        <v>4368</v>
      </c>
      <c r="G614" s="197" t="s">
        <v>4369</v>
      </c>
      <c r="H614" s="197" t="s">
        <v>4369</v>
      </c>
    </row>
    <row r="615" spans="1:8">
      <c r="A615" s="196" t="s">
        <v>4761</v>
      </c>
      <c r="B615" s="196" t="s">
        <v>4373</v>
      </c>
      <c r="C615" s="196" t="s">
        <v>4762</v>
      </c>
      <c r="D615" s="196" t="s">
        <v>4367</v>
      </c>
      <c r="E615" s="196" t="s">
        <v>837</v>
      </c>
      <c r="F615" s="196" t="s">
        <v>4368</v>
      </c>
      <c r="G615" s="197" t="s">
        <v>4369</v>
      </c>
      <c r="H615" s="197" t="s">
        <v>4369</v>
      </c>
    </row>
    <row r="616" spans="1:8">
      <c r="A616" s="196" t="s">
        <v>4761</v>
      </c>
      <c r="B616" s="196" t="s">
        <v>4373</v>
      </c>
      <c r="C616" s="196" t="s">
        <v>4762</v>
      </c>
      <c r="D616" s="196" t="s">
        <v>4371</v>
      </c>
      <c r="E616" s="196" t="s">
        <v>837</v>
      </c>
      <c r="F616" s="196" t="s">
        <v>4368</v>
      </c>
      <c r="G616" s="197" t="s">
        <v>4369</v>
      </c>
      <c r="H616" s="196" t="b">
        <v>0</v>
      </c>
    </row>
    <row r="617" spans="1:8">
      <c r="A617" s="196" t="s">
        <v>4763</v>
      </c>
      <c r="B617" s="196" t="s">
        <v>4366</v>
      </c>
      <c r="C617" s="196" t="s">
        <v>2755</v>
      </c>
      <c r="D617" s="196" t="s">
        <v>4371</v>
      </c>
      <c r="E617" s="196" t="s">
        <v>837</v>
      </c>
      <c r="F617" s="196" t="s">
        <v>4375</v>
      </c>
      <c r="G617" s="198">
        <v>45705</v>
      </c>
      <c r="H617" s="196" t="b">
        <v>0</v>
      </c>
    </row>
    <row r="618" spans="1:8">
      <c r="A618" s="196" t="s">
        <v>4763</v>
      </c>
      <c r="B618" s="196" t="s">
        <v>4366</v>
      </c>
      <c r="C618" s="196" t="s">
        <v>2755</v>
      </c>
      <c r="D618" s="196" t="s">
        <v>4367</v>
      </c>
      <c r="E618" s="196" t="s">
        <v>837</v>
      </c>
      <c r="F618" s="196" t="s">
        <v>4368</v>
      </c>
      <c r="G618" s="197" t="s">
        <v>4369</v>
      </c>
      <c r="H618" s="197" t="s">
        <v>4369</v>
      </c>
    </row>
    <row r="619" spans="1:8">
      <c r="A619" s="196" t="s">
        <v>4763</v>
      </c>
      <c r="B619" s="196" t="s">
        <v>4366</v>
      </c>
      <c r="C619" s="196" t="s">
        <v>2755</v>
      </c>
      <c r="D619" s="196" t="s">
        <v>4370</v>
      </c>
      <c r="E619" s="196" t="s">
        <v>837</v>
      </c>
      <c r="F619" s="196" t="s">
        <v>4375</v>
      </c>
      <c r="G619" s="198">
        <v>45342</v>
      </c>
      <c r="H619" s="197" t="s">
        <v>4369</v>
      </c>
    </row>
    <row r="620" spans="1:8">
      <c r="A620" s="196" t="s">
        <v>4764</v>
      </c>
      <c r="B620" s="196" t="s">
        <v>4373</v>
      </c>
      <c r="C620" s="196" t="s">
        <v>4765</v>
      </c>
      <c r="D620" s="196" t="s">
        <v>4371</v>
      </c>
      <c r="E620" s="196" t="s">
        <v>837</v>
      </c>
      <c r="F620" s="196" t="s">
        <v>4440</v>
      </c>
      <c r="G620" s="198">
        <v>45342</v>
      </c>
      <c r="H620" s="196" t="b">
        <v>0</v>
      </c>
    </row>
    <row r="621" spans="1:8">
      <c r="A621" s="196" t="s">
        <v>4764</v>
      </c>
      <c r="B621" s="196" t="s">
        <v>4373</v>
      </c>
      <c r="C621" s="196" t="s">
        <v>4765</v>
      </c>
      <c r="D621" s="196" t="s">
        <v>4370</v>
      </c>
      <c r="E621" s="196" t="s">
        <v>837</v>
      </c>
      <c r="F621" s="196" t="s">
        <v>4375</v>
      </c>
      <c r="G621" s="198">
        <v>45342</v>
      </c>
      <c r="H621" s="197" t="s">
        <v>4369</v>
      </c>
    </row>
    <row r="622" spans="1:8">
      <c r="A622" s="196" t="s">
        <v>4764</v>
      </c>
      <c r="B622" s="196" t="s">
        <v>4373</v>
      </c>
      <c r="C622" s="196" t="s">
        <v>4765</v>
      </c>
      <c r="D622" s="196" t="s">
        <v>4367</v>
      </c>
      <c r="E622" s="196" t="s">
        <v>837</v>
      </c>
      <c r="F622" s="196" t="s">
        <v>4368</v>
      </c>
      <c r="G622" s="197" t="s">
        <v>4369</v>
      </c>
      <c r="H622" s="197" t="s">
        <v>4369</v>
      </c>
    </row>
    <row r="623" spans="1:8">
      <c r="A623" s="196" t="s">
        <v>4766</v>
      </c>
      <c r="B623" s="196" t="s">
        <v>4373</v>
      </c>
      <c r="C623" s="196" t="s">
        <v>4767</v>
      </c>
      <c r="D623" s="196" t="s">
        <v>4370</v>
      </c>
      <c r="E623" s="196" t="s">
        <v>837</v>
      </c>
      <c r="F623" s="196" t="s">
        <v>4375</v>
      </c>
      <c r="G623" s="198">
        <v>45342</v>
      </c>
      <c r="H623" s="197" t="s">
        <v>4369</v>
      </c>
    </row>
    <row r="624" spans="1:8">
      <c r="A624" s="196" t="s">
        <v>4766</v>
      </c>
      <c r="B624" s="196" t="s">
        <v>4373</v>
      </c>
      <c r="C624" s="196" t="s">
        <v>4767</v>
      </c>
      <c r="D624" s="196" t="s">
        <v>4367</v>
      </c>
      <c r="E624" s="196" t="s">
        <v>837</v>
      </c>
      <c r="F624" s="196" t="s">
        <v>4368</v>
      </c>
      <c r="G624" s="197" t="s">
        <v>4369</v>
      </c>
      <c r="H624" s="197" t="s">
        <v>4369</v>
      </c>
    </row>
    <row r="625" spans="1:8">
      <c r="A625" s="196" t="s">
        <v>4766</v>
      </c>
      <c r="B625" s="196" t="s">
        <v>4373</v>
      </c>
      <c r="C625" s="196" t="s">
        <v>4767</v>
      </c>
      <c r="D625" s="196" t="s">
        <v>4371</v>
      </c>
      <c r="E625" s="196" t="s">
        <v>837</v>
      </c>
      <c r="F625" s="196" t="s">
        <v>4440</v>
      </c>
      <c r="G625" s="198">
        <v>45342</v>
      </c>
      <c r="H625" s="196" t="b">
        <v>0</v>
      </c>
    </row>
    <row r="626" spans="1:8">
      <c r="A626" s="196" t="s">
        <v>4768</v>
      </c>
      <c r="B626" s="196" t="s">
        <v>4373</v>
      </c>
      <c r="C626" s="196" t="s">
        <v>4769</v>
      </c>
      <c r="D626" s="196" t="s">
        <v>4367</v>
      </c>
      <c r="E626" s="196" t="s">
        <v>837</v>
      </c>
      <c r="F626" s="196" t="s">
        <v>4368</v>
      </c>
      <c r="G626" s="197" t="s">
        <v>4369</v>
      </c>
      <c r="H626" s="197" t="s">
        <v>4369</v>
      </c>
    </row>
    <row r="627" spans="1:8">
      <c r="A627" s="196" t="s">
        <v>4768</v>
      </c>
      <c r="B627" s="196" t="s">
        <v>4373</v>
      </c>
      <c r="C627" s="196" t="s">
        <v>4769</v>
      </c>
      <c r="D627" s="196" t="s">
        <v>4370</v>
      </c>
      <c r="E627" s="196" t="s">
        <v>837</v>
      </c>
      <c r="F627" s="196" t="s">
        <v>4375</v>
      </c>
      <c r="G627" s="198">
        <v>45351</v>
      </c>
      <c r="H627" s="197" t="s">
        <v>4369</v>
      </c>
    </row>
    <row r="628" spans="1:8">
      <c r="A628" s="196" t="s">
        <v>4768</v>
      </c>
      <c r="B628" s="196" t="s">
        <v>4373</v>
      </c>
      <c r="C628" s="196" t="s">
        <v>4769</v>
      </c>
      <c r="D628" s="196" t="s">
        <v>4371</v>
      </c>
      <c r="E628" s="196" t="s">
        <v>837</v>
      </c>
      <c r="F628" s="196" t="s">
        <v>4440</v>
      </c>
      <c r="G628" s="198">
        <v>45351</v>
      </c>
      <c r="H628" s="196" t="b">
        <v>0</v>
      </c>
    </row>
    <row r="629" spans="1:8">
      <c r="A629" s="196" t="s">
        <v>4770</v>
      </c>
      <c r="B629" s="196" t="s">
        <v>4373</v>
      </c>
      <c r="C629" s="196" t="s">
        <v>4771</v>
      </c>
      <c r="D629" s="196" t="s">
        <v>4370</v>
      </c>
      <c r="E629" s="196" t="s">
        <v>837</v>
      </c>
      <c r="F629" s="196" t="s">
        <v>4375</v>
      </c>
      <c r="G629" s="198">
        <v>45345</v>
      </c>
      <c r="H629" s="197" t="s">
        <v>4369</v>
      </c>
    </row>
    <row r="630" spans="1:8">
      <c r="A630" s="196" t="s">
        <v>4770</v>
      </c>
      <c r="B630" s="196" t="s">
        <v>4373</v>
      </c>
      <c r="C630" s="196" t="s">
        <v>4771</v>
      </c>
      <c r="D630" s="196" t="s">
        <v>4367</v>
      </c>
      <c r="E630" s="196" t="s">
        <v>837</v>
      </c>
      <c r="F630" s="196" t="s">
        <v>4368</v>
      </c>
      <c r="G630" s="197" t="s">
        <v>4369</v>
      </c>
      <c r="H630" s="197" t="s">
        <v>4369</v>
      </c>
    </row>
    <row r="631" spans="1:8">
      <c r="A631" s="196" t="s">
        <v>4770</v>
      </c>
      <c r="B631" s="196" t="s">
        <v>4373</v>
      </c>
      <c r="C631" s="196" t="s">
        <v>4771</v>
      </c>
      <c r="D631" s="196" t="s">
        <v>4371</v>
      </c>
      <c r="E631" s="196" t="s">
        <v>837</v>
      </c>
      <c r="F631" s="196" t="s">
        <v>4440</v>
      </c>
      <c r="G631" s="198">
        <v>45345</v>
      </c>
      <c r="H631" s="196" t="b">
        <v>0</v>
      </c>
    </row>
    <row r="632" spans="1:8">
      <c r="A632" s="196" t="s">
        <v>4772</v>
      </c>
      <c r="B632" s="196" t="s">
        <v>4366</v>
      </c>
      <c r="C632" s="196" t="s">
        <v>4773</v>
      </c>
      <c r="D632" s="196" t="s">
        <v>4370</v>
      </c>
      <c r="E632" s="196" t="s">
        <v>4774</v>
      </c>
      <c r="F632" s="196" t="s">
        <v>4403</v>
      </c>
      <c r="G632" s="197" t="s">
        <v>4369</v>
      </c>
      <c r="H632" s="197" t="s">
        <v>4369</v>
      </c>
    </row>
    <row r="633" spans="1:8">
      <c r="A633" s="196" t="s">
        <v>4772</v>
      </c>
      <c r="B633" s="196" t="s">
        <v>4366</v>
      </c>
      <c r="C633" s="196" t="s">
        <v>4773</v>
      </c>
      <c r="D633" s="196" t="s">
        <v>4371</v>
      </c>
      <c r="E633" s="196" t="s">
        <v>4774</v>
      </c>
      <c r="F633" s="196" t="s">
        <v>4353</v>
      </c>
      <c r="G633" s="198">
        <v>44924</v>
      </c>
      <c r="H633" s="196" t="b">
        <v>0</v>
      </c>
    </row>
    <row r="634" spans="1:8">
      <c r="A634" s="196" t="s">
        <v>4772</v>
      </c>
      <c r="B634" s="196" t="s">
        <v>4366</v>
      </c>
      <c r="C634" s="196" t="s">
        <v>4773</v>
      </c>
      <c r="D634" s="196" t="s">
        <v>4367</v>
      </c>
      <c r="E634" s="196" t="s">
        <v>4774</v>
      </c>
      <c r="F634" s="196" t="s">
        <v>4368</v>
      </c>
      <c r="G634" s="197" t="s">
        <v>4369</v>
      </c>
      <c r="H634" s="197" t="s">
        <v>4369</v>
      </c>
    </row>
    <row r="635" spans="1:8">
      <c r="A635" s="196" t="s">
        <v>4775</v>
      </c>
      <c r="B635" s="196" t="s">
        <v>4366</v>
      </c>
      <c r="C635" s="196" t="s">
        <v>1475</v>
      </c>
      <c r="D635" s="196" t="s">
        <v>4371</v>
      </c>
      <c r="E635" s="196" t="s">
        <v>4776</v>
      </c>
      <c r="F635" s="196" t="s">
        <v>4353</v>
      </c>
      <c r="G635" s="198">
        <v>45306</v>
      </c>
      <c r="H635" s="196" t="b">
        <v>0</v>
      </c>
    </row>
    <row r="636" spans="1:8">
      <c r="A636" s="196" t="s">
        <v>4775</v>
      </c>
      <c r="B636" s="196" t="s">
        <v>4366</v>
      </c>
      <c r="C636" s="196" t="s">
        <v>1475</v>
      </c>
      <c r="D636" s="196" t="s">
        <v>4370</v>
      </c>
      <c r="E636" s="196" t="s">
        <v>4776</v>
      </c>
      <c r="F636" s="196" t="s">
        <v>4375</v>
      </c>
      <c r="G636" s="198">
        <v>45305</v>
      </c>
      <c r="H636" s="197" t="s">
        <v>4369</v>
      </c>
    </row>
    <row r="637" spans="1:8">
      <c r="A637" s="196" t="s">
        <v>4775</v>
      </c>
      <c r="B637" s="196" t="s">
        <v>4366</v>
      </c>
      <c r="C637" s="196" t="s">
        <v>1475</v>
      </c>
      <c r="D637" s="196" t="s">
        <v>4367</v>
      </c>
      <c r="E637" s="196" t="s">
        <v>4776</v>
      </c>
      <c r="F637" s="196" t="s">
        <v>4368</v>
      </c>
      <c r="G637" s="197" t="s">
        <v>4369</v>
      </c>
      <c r="H637" s="197" t="s">
        <v>4369</v>
      </c>
    </row>
    <row r="638" spans="1:8">
      <c r="A638" s="196" t="s">
        <v>4777</v>
      </c>
      <c r="B638" s="196" t="s">
        <v>4373</v>
      </c>
      <c r="C638" s="196" t="s">
        <v>4778</v>
      </c>
      <c r="D638" s="196" t="s">
        <v>4370</v>
      </c>
      <c r="E638" s="196" t="s">
        <v>846</v>
      </c>
      <c r="F638" s="196" t="s">
        <v>4353</v>
      </c>
      <c r="G638" s="198">
        <v>44950</v>
      </c>
      <c r="H638" s="197" t="s">
        <v>4369</v>
      </c>
    </row>
    <row r="639" spans="1:8">
      <c r="A639" s="196" t="s">
        <v>4777</v>
      </c>
      <c r="B639" s="196" t="s">
        <v>4373</v>
      </c>
      <c r="C639" s="196" t="s">
        <v>4778</v>
      </c>
      <c r="D639" s="196" t="s">
        <v>4367</v>
      </c>
      <c r="E639" s="196" t="s">
        <v>846</v>
      </c>
      <c r="F639" s="196" t="s">
        <v>4368</v>
      </c>
      <c r="G639" s="197" t="s">
        <v>4369</v>
      </c>
      <c r="H639" s="197" t="s">
        <v>4369</v>
      </c>
    </row>
    <row r="640" spans="1:8">
      <c r="A640" s="196" t="s">
        <v>4777</v>
      </c>
      <c r="B640" s="196" t="s">
        <v>4373</v>
      </c>
      <c r="C640" s="196" t="s">
        <v>4778</v>
      </c>
      <c r="D640" s="196" t="s">
        <v>4371</v>
      </c>
      <c r="E640" s="196" t="s">
        <v>846</v>
      </c>
      <c r="F640" s="196" t="s">
        <v>4353</v>
      </c>
      <c r="G640" s="198">
        <v>44944</v>
      </c>
      <c r="H640" s="196" t="b">
        <v>0</v>
      </c>
    </row>
    <row r="641" spans="1:8">
      <c r="A641" s="196" t="s">
        <v>4779</v>
      </c>
      <c r="B641" s="196" t="s">
        <v>4373</v>
      </c>
      <c r="C641" s="196" t="s">
        <v>4780</v>
      </c>
      <c r="D641" s="196" t="s">
        <v>4371</v>
      </c>
      <c r="E641" s="196" t="s">
        <v>846</v>
      </c>
      <c r="F641" s="196" t="s">
        <v>4353</v>
      </c>
      <c r="G641" s="198">
        <v>44955</v>
      </c>
      <c r="H641" s="196" t="b">
        <v>0</v>
      </c>
    </row>
    <row r="642" spans="1:8">
      <c r="A642" s="196" t="s">
        <v>4779</v>
      </c>
      <c r="B642" s="196" t="s">
        <v>4373</v>
      </c>
      <c r="C642" s="196" t="s">
        <v>4780</v>
      </c>
      <c r="D642" s="196" t="s">
        <v>4370</v>
      </c>
      <c r="E642" s="196" t="s">
        <v>846</v>
      </c>
      <c r="F642" s="196" t="s">
        <v>4353</v>
      </c>
      <c r="G642" s="198">
        <v>44955</v>
      </c>
      <c r="H642" s="197" t="s">
        <v>4369</v>
      </c>
    </row>
    <row r="643" spans="1:8">
      <c r="A643" s="196" t="s">
        <v>4779</v>
      </c>
      <c r="B643" s="196" t="s">
        <v>4373</v>
      </c>
      <c r="C643" s="196" t="s">
        <v>4780</v>
      </c>
      <c r="D643" s="196" t="s">
        <v>4367</v>
      </c>
      <c r="E643" s="196" t="s">
        <v>846</v>
      </c>
      <c r="F643" s="196" t="s">
        <v>4368</v>
      </c>
      <c r="G643" s="197" t="s">
        <v>4369</v>
      </c>
      <c r="H643" s="197" t="s">
        <v>4369</v>
      </c>
    </row>
    <row r="644" spans="1:8">
      <c r="A644" s="196" t="s">
        <v>4781</v>
      </c>
      <c r="B644" s="196" t="s">
        <v>4373</v>
      </c>
      <c r="C644" s="196" t="s">
        <v>4782</v>
      </c>
      <c r="D644" s="196" t="s">
        <v>4367</v>
      </c>
      <c r="E644" s="196" t="s">
        <v>846</v>
      </c>
      <c r="F644" s="196" t="s">
        <v>4375</v>
      </c>
      <c r="G644" s="198">
        <v>45667</v>
      </c>
      <c r="H644" s="197" t="s">
        <v>4369</v>
      </c>
    </row>
    <row r="645" spans="1:8">
      <c r="A645" s="196" t="s">
        <v>4781</v>
      </c>
      <c r="B645" s="196" t="s">
        <v>4373</v>
      </c>
      <c r="C645" s="196" t="s">
        <v>4782</v>
      </c>
      <c r="D645" s="196" t="s">
        <v>4370</v>
      </c>
      <c r="E645" s="196" t="s">
        <v>846</v>
      </c>
      <c r="F645" s="196" t="s">
        <v>4353</v>
      </c>
      <c r="G645" s="198">
        <v>44945</v>
      </c>
      <c r="H645" s="197" t="s">
        <v>4369</v>
      </c>
    </row>
    <row r="646" spans="1:8">
      <c r="A646" s="196" t="s">
        <v>4781</v>
      </c>
      <c r="B646" s="196" t="s">
        <v>4373</v>
      </c>
      <c r="C646" s="196" t="s">
        <v>4782</v>
      </c>
      <c r="D646" s="196" t="s">
        <v>4371</v>
      </c>
      <c r="E646" s="196" t="s">
        <v>846</v>
      </c>
      <c r="F646" s="196" t="s">
        <v>4353</v>
      </c>
      <c r="G646" s="198">
        <v>44945</v>
      </c>
      <c r="H646" s="196" t="b">
        <v>0</v>
      </c>
    </row>
    <row r="647" spans="1:8">
      <c r="A647" s="196" t="s">
        <v>4783</v>
      </c>
      <c r="B647" s="196" t="s">
        <v>4373</v>
      </c>
      <c r="C647" s="196" t="s">
        <v>4784</v>
      </c>
      <c r="D647" s="196" t="s">
        <v>4370</v>
      </c>
      <c r="E647" s="196" t="s">
        <v>846</v>
      </c>
      <c r="F647" s="196" t="s">
        <v>4353</v>
      </c>
      <c r="G647" s="198">
        <v>44954</v>
      </c>
      <c r="H647" s="197" t="s">
        <v>4369</v>
      </c>
    </row>
    <row r="648" spans="1:8">
      <c r="A648" s="196" t="s">
        <v>4783</v>
      </c>
      <c r="B648" s="196" t="s">
        <v>4373</v>
      </c>
      <c r="C648" s="196" t="s">
        <v>4784</v>
      </c>
      <c r="D648" s="196" t="s">
        <v>4371</v>
      </c>
      <c r="E648" s="196" t="s">
        <v>846</v>
      </c>
      <c r="F648" s="196" t="s">
        <v>4353</v>
      </c>
      <c r="G648" s="198">
        <v>44956</v>
      </c>
      <c r="H648" s="196" t="b">
        <v>0</v>
      </c>
    </row>
    <row r="649" spans="1:8">
      <c r="A649" s="196" t="s">
        <v>4783</v>
      </c>
      <c r="B649" s="196" t="s">
        <v>4373</v>
      </c>
      <c r="C649" s="196" t="s">
        <v>4784</v>
      </c>
      <c r="D649" s="196" t="s">
        <v>4367</v>
      </c>
      <c r="E649" s="196" t="s">
        <v>846</v>
      </c>
      <c r="F649" s="196" t="s">
        <v>4368</v>
      </c>
      <c r="G649" s="197" t="s">
        <v>4369</v>
      </c>
      <c r="H649" s="197" t="s">
        <v>4369</v>
      </c>
    </row>
    <row r="650" spans="1:8">
      <c r="A650" s="196" t="s">
        <v>4785</v>
      </c>
      <c r="B650" s="196" t="s">
        <v>4366</v>
      </c>
      <c r="C650" s="196" t="s">
        <v>850</v>
      </c>
      <c r="D650" s="196" t="s">
        <v>4370</v>
      </c>
      <c r="E650" s="196" t="s">
        <v>846</v>
      </c>
      <c r="F650" s="196" t="s">
        <v>4353</v>
      </c>
      <c r="G650" s="198">
        <v>44949</v>
      </c>
      <c r="H650" s="197" t="s">
        <v>4369</v>
      </c>
    </row>
    <row r="651" spans="1:8">
      <c r="A651" s="196" t="s">
        <v>4785</v>
      </c>
      <c r="B651" s="196" t="s">
        <v>4366</v>
      </c>
      <c r="C651" s="196" t="s">
        <v>850</v>
      </c>
      <c r="D651" s="196" t="s">
        <v>4371</v>
      </c>
      <c r="E651" s="196" t="s">
        <v>846</v>
      </c>
      <c r="F651" s="196" t="s">
        <v>4353</v>
      </c>
      <c r="G651" s="198">
        <v>44935</v>
      </c>
      <c r="H651" s="196" t="b">
        <v>0</v>
      </c>
    </row>
    <row r="652" spans="1:8">
      <c r="A652" s="196" t="s">
        <v>4785</v>
      </c>
      <c r="B652" s="196" t="s">
        <v>4366</v>
      </c>
      <c r="C652" s="196" t="s">
        <v>850</v>
      </c>
      <c r="D652" s="196" t="s">
        <v>4367</v>
      </c>
      <c r="E652" s="196" t="s">
        <v>846</v>
      </c>
      <c r="F652" s="196" t="s">
        <v>4368</v>
      </c>
      <c r="G652" s="197" t="s">
        <v>4369</v>
      </c>
      <c r="H652" s="197" t="s">
        <v>4369</v>
      </c>
    </row>
    <row r="653" spans="1:8">
      <c r="A653" s="196" t="s">
        <v>4786</v>
      </c>
      <c r="B653" s="196" t="s">
        <v>4373</v>
      </c>
      <c r="C653" s="196" t="s">
        <v>4787</v>
      </c>
      <c r="D653" s="196" t="s">
        <v>4370</v>
      </c>
      <c r="E653" s="196" t="s">
        <v>846</v>
      </c>
      <c r="F653" s="196" t="s">
        <v>4368</v>
      </c>
      <c r="G653" s="197" t="s">
        <v>4369</v>
      </c>
      <c r="H653" s="197" t="s">
        <v>4369</v>
      </c>
    </row>
    <row r="654" spans="1:8">
      <c r="A654" s="196" t="s">
        <v>4786</v>
      </c>
      <c r="B654" s="196" t="s">
        <v>4373</v>
      </c>
      <c r="C654" s="196" t="s">
        <v>4787</v>
      </c>
      <c r="D654" s="196" t="s">
        <v>4371</v>
      </c>
      <c r="E654" s="196" t="s">
        <v>846</v>
      </c>
      <c r="F654" s="196" t="s">
        <v>4368</v>
      </c>
      <c r="G654" s="197" t="s">
        <v>4369</v>
      </c>
      <c r="H654" s="196" t="b">
        <v>0</v>
      </c>
    </row>
    <row r="655" spans="1:8">
      <c r="A655" s="196" t="s">
        <v>4786</v>
      </c>
      <c r="B655" s="196" t="s">
        <v>4373</v>
      </c>
      <c r="C655" s="196" t="s">
        <v>4787</v>
      </c>
      <c r="D655" s="196" t="s">
        <v>4367</v>
      </c>
      <c r="E655" s="196" t="s">
        <v>846</v>
      </c>
      <c r="F655" s="196" t="s">
        <v>4368</v>
      </c>
      <c r="G655" s="197" t="s">
        <v>4369</v>
      </c>
      <c r="H655" s="197" t="s">
        <v>4369</v>
      </c>
    </row>
    <row r="656" spans="1:8">
      <c r="A656" s="196" t="s">
        <v>4788</v>
      </c>
      <c r="B656" s="196" t="s">
        <v>4373</v>
      </c>
      <c r="C656" s="196" t="s">
        <v>4789</v>
      </c>
      <c r="D656" s="196" t="s">
        <v>4367</v>
      </c>
      <c r="E656" s="196" t="s">
        <v>846</v>
      </c>
      <c r="F656" s="196" t="s">
        <v>4368</v>
      </c>
      <c r="G656" s="197" t="s">
        <v>4369</v>
      </c>
      <c r="H656" s="197" t="s">
        <v>4369</v>
      </c>
    </row>
    <row r="657" spans="1:8">
      <c r="A657" s="196" t="s">
        <v>4788</v>
      </c>
      <c r="B657" s="196" t="s">
        <v>4373</v>
      </c>
      <c r="C657" s="196" t="s">
        <v>4789</v>
      </c>
      <c r="D657" s="196" t="s">
        <v>4371</v>
      </c>
      <c r="E657" s="196" t="s">
        <v>846</v>
      </c>
      <c r="F657" s="196" t="s">
        <v>4368</v>
      </c>
      <c r="G657" s="197" t="s">
        <v>4369</v>
      </c>
      <c r="H657" s="196" t="b">
        <v>0</v>
      </c>
    </row>
    <row r="658" spans="1:8">
      <c r="A658" s="196" t="s">
        <v>4788</v>
      </c>
      <c r="B658" s="196" t="s">
        <v>4373</v>
      </c>
      <c r="C658" s="196" t="s">
        <v>4789</v>
      </c>
      <c r="D658" s="196" t="s">
        <v>4370</v>
      </c>
      <c r="E658" s="196" t="s">
        <v>846</v>
      </c>
      <c r="F658" s="196" t="s">
        <v>4368</v>
      </c>
      <c r="G658" s="197" t="s">
        <v>4369</v>
      </c>
      <c r="H658" s="197" t="s">
        <v>4369</v>
      </c>
    </row>
    <row r="659" spans="1:8">
      <c r="A659" s="196" t="s">
        <v>4790</v>
      </c>
      <c r="B659" s="196" t="s">
        <v>4366</v>
      </c>
      <c r="C659" s="196" t="s">
        <v>4106</v>
      </c>
      <c r="D659" s="196" t="s">
        <v>4367</v>
      </c>
      <c r="E659" s="196" t="s">
        <v>4791</v>
      </c>
      <c r="F659" s="196" t="s">
        <v>4368</v>
      </c>
      <c r="G659" s="197" t="s">
        <v>4369</v>
      </c>
      <c r="H659" s="197" t="s">
        <v>4369</v>
      </c>
    </row>
    <row r="660" spans="1:8">
      <c r="A660" s="196" t="s">
        <v>4790</v>
      </c>
      <c r="B660" s="196" t="s">
        <v>4366</v>
      </c>
      <c r="C660" s="196" t="s">
        <v>4106</v>
      </c>
      <c r="D660" s="196" t="s">
        <v>4370</v>
      </c>
      <c r="E660" s="196" t="s">
        <v>4791</v>
      </c>
      <c r="F660" s="196" t="s">
        <v>4368</v>
      </c>
      <c r="G660" s="197" t="s">
        <v>4369</v>
      </c>
      <c r="H660" s="197" t="s">
        <v>4369</v>
      </c>
    </row>
    <row r="661" spans="1:8">
      <c r="A661" s="196" t="s">
        <v>4790</v>
      </c>
      <c r="B661" s="196" t="s">
        <v>4366</v>
      </c>
      <c r="C661" s="196" t="s">
        <v>4106</v>
      </c>
      <c r="D661" s="196" t="s">
        <v>4371</v>
      </c>
      <c r="E661" s="196" t="s">
        <v>4791</v>
      </c>
      <c r="F661" s="196" t="s">
        <v>4368</v>
      </c>
      <c r="G661" s="197" t="s">
        <v>4369</v>
      </c>
      <c r="H661" s="196" t="b">
        <v>0</v>
      </c>
    </row>
    <row r="662" spans="1:8">
      <c r="A662" s="196" t="s">
        <v>4792</v>
      </c>
      <c r="B662" s="196" t="s">
        <v>4366</v>
      </c>
      <c r="C662" s="196" t="s">
        <v>2460</v>
      </c>
      <c r="D662" s="196" t="s">
        <v>4367</v>
      </c>
      <c r="E662" s="196" t="s">
        <v>4793</v>
      </c>
      <c r="F662" s="196" t="s">
        <v>4368</v>
      </c>
      <c r="G662" s="197" t="s">
        <v>4369</v>
      </c>
      <c r="H662" s="197" t="s">
        <v>4369</v>
      </c>
    </row>
    <row r="663" spans="1:8">
      <c r="A663" s="196" t="s">
        <v>4792</v>
      </c>
      <c r="B663" s="196" t="s">
        <v>4366</v>
      </c>
      <c r="C663" s="196" t="s">
        <v>2460</v>
      </c>
      <c r="D663" s="196" t="s">
        <v>4371</v>
      </c>
      <c r="E663" s="196" t="s">
        <v>4793</v>
      </c>
      <c r="F663" s="196" t="s">
        <v>4353</v>
      </c>
      <c r="G663" s="198">
        <v>45266</v>
      </c>
      <c r="H663" s="196" t="b">
        <v>0</v>
      </c>
    </row>
    <row r="664" spans="1:8">
      <c r="A664" s="196" t="s">
        <v>4792</v>
      </c>
      <c r="B664" s="196" t="s">
        <v>4366</v>
      </c>
      <c r="C664" s="196" t="s">
        <v>2460</v>
      </c>
      <c r="D664" s="196" t="s">
        <v>4370</v>
      </c>
      <c r="E664" s="196" t="s">
        <v>4793</v>
      </c>
      <c r="F664" s="196" t="s">
        <v>4375</v>
      </c>
      <c r="G664" s="198">
        <v>45267</v>
      </c>
      <c r="H664" s="197" t="s">
        <v>4369</v>
      </c>
    </row>
    <row r="665" spans="1:8">
      <c r="A665" s="196" t="s">
        <v>4794</v>
      </c>
      <c r="B665" s="196" t="s">
        <v>4366</v>
      </c>
      <c r="C665" s="196" t="s">
        <v>4795</v>
      </c>
      <c r="D665" s="196" t="s">
        <v>4370</v>
      </c>
      <c r="E665" s="196" t="s">
        <v>4796</v>
      </c>
      <c r="F665" s="196" t="s">
        <v>4375</v>
      </c>
      <c r="G665" s="198">
        <v>45105</v>
      </c>
      <c r="H665" s="197" t="s">
        <v>4369</v>
      </c>
    </row>
    <row r="666" spans="1:8">
      <c r="A666" s="196" t="s">
        <v>4794</v>
      </c>
      <c r="B666" s="196" t="s">
        <v>4366</v>
      </c>
      <c r="C666" s="196" t="s">
        <v>4795</v>
      </c>
      <c r="D666" s="196" t="s">
        <v>4367</v>
      </c>
      <c r="E666" s="196" t="s">
        <v>4796</v>
      </c>
      <c r="F666" s="196" t="s">
        <v>4368</v>
      </c>
      <c r="G666" s="197" t="s">
        <v>4369</v>
      </c>
      <c r="H666" s="197" t="s">
        <v>4369</v>
      </c>
    </row>
    <row r="667" spans="1:8">
      <c r="A667" s="196" t="s">
        <v>4794</v>
      </c>
      <c r="B667" s="196" t="s">
        <v>4366</v>
      </c>
      <c r="C667" s="196" t="s">
        <v>4795</v>
      </c>
      <c r="D667" s="196" t="s">
        <v>4371</v>
      </c>
      <c r="E667" s="196" t="s">
        <v>4796</v>
      </c>
      <c r="F667" s="196" t="s">
        <v>4353</v>
      </c>
      <c r="G667" s="198">
        <v>45105</v>
      </c>
      <c r="H667" s="196" t="b">
        <v>0</v>
      </c>
    </row>
    <row r="668" spans="1:8">
      <c r="A668" s="196" t="s">
        <v>4797</v>
      </c>
      <c r="B668" s="196" t="s">
        <v>4373</v>
      </c>
      <c r="C668" s="196" t="s">
        <v>4798</v>
      </c>
      <c r="D668" s="196" t="s">
        <v>4370</v>
      </c>
      <c r="E668" s="196" t="s">
        <v>1944</v>
      </c>
      <c r="F668" s="196" t="s">
        <v>4375</v>
      </c>
      <c r="G668" s="198">
        <v>45323</v>
      </c>
      <c r="H668" s="197" t="s">
        <v>4369</v>
      </c>
    </row>
    <row r="669" spans="1:8">
      <c r="A669" s="196" t="s">
        <v>4797</v>
      </c>
      <c r="B669" s="196" t="s">
        <v>4373</v>
      </c>
      <c r="C669" s="196" t="s">
        <v>4798</v>
      </c>
      <c r="D669" s="196" t="s">
        <v>4371</v>
      </c>
      <c r="E669" s="196" t="s">
        <v>1944</v>
      </c>
      <c r="F669" s="196" t="s">
        <v>4353</v>
      </c>
      <c r="G669" s="198">
        <v>45323</v>
      </c>
      <c r="H669" s="196" t="b">
        <v>0</v>
      </c>
    </row>
    <row r="670" spans="1:8">
      <c r="A670" s="196" t="s">
        <v>4797</v>
      </c>
      <c r="B670" s="196" t="s">
        <v>4373</v>
      </c>
      <c r="C670" s="196" t="s">
        <v>4798</v>
      </c>
      <c r="D670" s="196" t="s">
        <v>4367</v>
      </c>
      <c r="E670" s="196" t="s">
        <v>1944</v>
      </c>
      <c r="F670" s="196" t="s">
        <v>4368</v>
      </c>
      <c r="G670" s="197" t="s">
        <v>4369</v>
      </c>
      <c r="H670" s="197" t="s">
        <v>4369</v>
      </c>
    </row>
    <row r="671" spans="1:8">
      <c r="A671" s="196" t="s">
        <v>4799</v>
      </c>
      <c r="B671" s="196" t="s">
        <v>4373</v>
      </c>
      <c r="C671" s="196" t="s">
        <v>4800</v>
      </c>
      <c r="D671" s="196" t="s">
        <v>4370</v>
      </c>
      <c r="E671" s="196" t="s">
        <v>1944</v>
      </c>
      <c r="F671" s="196" t="s">
        <v>4375</v>
      </c>
      <c r="G671" s="198">
        <v>45332</v>
      </c>
      <c r="H671" s="197" t="s">
        <v>4369</v>
      </c>
    </row>
    <row r="672" spans="1:8">
      <c r="A672" s="196" t="s">
        <v>4799</v>
      </c>
      <c r="B672" s="196" t="s">
        <v>4373</v>
      </c>
      <c r="C672" s="196" t="s">
        <v>4800</v>
      </c>
      <c r="D672" s="196" t="s">
        <v>4371</v>
      </c>
      <c r="E672" s="196" t="s">
        <v>1944</v>
      </c>
      <c r="F672" s="196" t="s">
        <v>4353</v>
      </c>
      <c r="G672" s="198">
        <v>45323</v>
      </c>
      <c r="H672" s="196" t="b">
        <v>0</v>
      </c>
    </row>
    <row r="673" spans="1:8">
      <c r="A673" s="196" t="s">
        <v>4799</v>
      </c>
      <c r="B673" s="196" t="s">
        <v>4373</v>
      </c>
      <c r="C673" s="196" t="s">
        <v>4800</v>
      </c>
      <c r="D673" s="196" t="s">
        <v>4367</v>
      </c>
      <c r="E673" s="196" t="s">
        <v>1944</v>
      </c>
      <c r="F673" s="196" t="s">
        <v>4368</v>
      </c>
      <c r="G673" s="197" t="s">
        <v>4369</v>
      </c>
      <c r="H673" s="197" t="s">
        <v>4369</v>
      </c>
    </row>
    <row r="674" spans="1:8">
      <c r="A674" s="196" t="s">
        <v>4801</v>
      </c>
      <c r="B674" s="196" t="s">
        <v>4366</v>
      </c>
      <c r="C674" s="196" t="s">
        <v>1947</v>
      </c>
      <c r="D674" s="196" t="s">
        <v>4371</v>
      </c>
      <c r="E674" s="196" t="s">
        <v>1944</v>
      </c>
      <c r="F674" s="196" t="s">
        <v>4353</v>
      </c>
      <c r="G674" s="198">
        <v>45313</v>
      </c>
      <c r="H674" s="196" t="b">
        <v>0</v>
      </c>
    </row>
    <row r="675" spans="1:8">
      <c r="A675" s="196" t="s">
        <v>4801</v>
      </c>
      <c r="B675" s="196" t="s">
        <v>4366</v>
      </c>
      <c r="C675" s="196" t="s">
        <v>1947</v>
      </c>
      <c r="D675" s="196" t="s">
        <v>4370</v>
      </c>
      <c r="E675" s="196" t="s">
        <v>1944</v>
      </c>
      <c r="F675" s="196" t="s">
        <v>4375</v>
      </c>
      <c r="G675" s="198">
        <v>45331</v>
      </c>
      <c r="H675" s="197" t="s">
        <v>4369</v>
      </c>
    </row>
    <row r="676" spans="1:8">
      <c r="A676" s="196" t="s">
        <v>4801</v>
      </c>
      <c r="B676" s="196" t="s">
        <v>4366</v>
      </c>
      <c r="C676" s="196" t="s">
        <v>1947</v>
      </c>
      <c r="D676" s="196" t="s">
        <v>4367</v>
      </c>
      <c r="E676" s="196" t="s">
        <v>1944</v>
      </c>
      <c r="F676" s="196" t="s">
        <v>4368</v>
      </c>
      <c r="G676" s="197" t="s">
        <v>4369</v>
      </c>
      <c r="H676" s="197" t="s">
        <v>4369</v>
      </c>
    </row>
    <row r="677" spans="1:8">
      <c r="A677" s="196" t="s">
        <v>4802</v>
      </c>
      <c r="B677" s="196" t="s">
        <v>4632</v>
      </c>
      <c r="C677" s="196" t="s">
        <v>4803</v>
      </c>
      <c r="D677" s="196" t="s">
        <v>4370</v>
      </c>
      <c r="E677" s="196" t="s">
        <v>859</v>
      </c>
      <c r="F677" s="196" t="s">
        <v>4375</v>
      </c>
      <c r="G677" s="198">
        <v>45316</v>
      </c>
      <c r="H677" s="197" t="s">
        <v>4369</v>
      </c>
    </row>
    <row r="678" spans="1:8">
      <c r="A678" s="196" t="s">
        <v>4802</v>
      </c>
      <c r="B678" s="196" t="s">
        <v>4632</v>
      </c>
      <c r="C678" s="196" t="s">
        <v>4803</v>
      </c>
      <c r="D678" s="196" t="s">
        <v>4371</v>
      </c>
      <c r="E678" s="196" t="s">
        <v>859</v>
      </c>
      <c r="F678" s="196" t="s">
        <v>4353</v>
      </c>
      <c r="G678" s="198">
        <v>45316</v>
      </c>
      <c r="H678" s="196" t="b">
        <v>0</v>
      </c>
    </row>
    <row r="679" spans="1:8">
      <c r="A679" s="196" t="s">
        <v>4802</v>
      </c>
      <c r="B679" s="196" t="s">
        <v>4632</v>
      </c>
      <c r="C679" s="196" t="s">
        <v>4803</v>
      </c>
      <c r="D679" s="196" t="s">
        <v>4367</v>
      </c>
      <c r="E679" s="196" t="s">
        <v>859</v>
      </c>
      <c r="F679" s="196" t="s">
        <v>4368</v>
      </c>
      <c r="G679" s="197" t="s">
        <v>4369</v>
      </c>
      <c r="H679" s="197" t="s">
        <v>4369</v>
      </c>
    </row>
    <row r="680" spans="1:8">
      <c r="A680" s="196" t="s">
        <v>4804</v>
      </c>
      <c r="B680" s="196" t="s">
        <v>4366</v>
      </c>
      <c r="C680" s="196" t="s">
        <v>4805</v>
      </c>
      <c r="D680" s="196" t="s">
        <v>4370</v>
      </c>
      <c r="E680" s="196" t="s">
        <v>859</v>
      </c>
      <c r="F680" s="196" t="s">
        <v>4375</v>
      </c>
      <c r="G680" s="198">
        <v>45311</v>
      </c>
      <c r="H680" s="197" t="s">
        <v>4369</v>
      </c>
    </row>
    <row r="681" spans="1:8">
      <c r="A681" s="196" t="s">
        <v>4804</v>
      </c>
      <c r="B681" s="196" t="s">
        <v>4366</v>
      </c>
      <c r="C681" s="196" t="s">
        <v>4805</v>
      </c>
      <c r="D681" s="196" t="s">
        <v>4367</v>
      </c>
      <c r="E681" s="196" t="s">
        <v>859</v>
      </c>
      <c r="F681" s="196" t="s">
        <v>4368</v>
      </c>
      <c r="G681" s="197" t="s">
        <v>4369</v>
      </c>
      <c r="H681" s="197" t="s">
        <v>4369</v>
      </c>
    </row>
    <row r="682" spans="1:8">
      <c r="A682" s="196" t="s">
        <v>4804</v>
      </c>
      <c r="B682" s="196" t="s">
        <v>4366</v>
      </c>
      <c r="C682" s="196" t="s">
        <v>4805</v>
      </c>
      <c r="D682" s="196" t="s">
        <v>4371</v>
      </c>
      <c r="E682" s="196" t="s">
        <v>859</v>
      </c>
      <c r="F682" s="196" t="s">
        <v>4353</v>
      </c>
      <c r="G682" s="198">
        <v>45309</v>
      </c>
      <c r="H682" s="196" t="b">
        <v>0</v>
      </c>
    </row>
    <row r="683" spans="1:8">
      <c r="A683" s="196" t="s">
        <v>4806</v>
      </c>
      <c r="B683" s="196" t="s">
        <v>4366</v>
      </c>
      <c r="C683" s="196" t="s">
        <v>4807</v>
      </c>
      <c r="D683" s="196" t="s">
        <v>4367</v>
      </c>
      <c r="E683" s="196" t="s">
        <v>859</v>
      </c>
      <c r="F683" s="196" t="s">
        <v>4368</v>
      </c>
      <c r="G683" s="197" t="s">
        <v>4369</v>
      </c>
      <c r="H683" s="197" t="s">
        <v>4369</v>
      </c>
    </row>
    <row r="684" spans="1:8">
      <c r="A684" s="196" t="s">
        <v>4806</v>
      </c>
      <c r="B684" s="196" t="s">
        <v>4366</v>
      </c>
      <c r="C684" s="196" t="s">
        <v>4807</v>
      </c>
      <c r="D684" s="196" t="s">
        <v>4370</v>
      </c>
      <c r="E684" s="196" t="s">
        <v>859</v>
      </c>
      <c r="F684" s="196" t="s">
        <v>4375</v>
      </c>
      <c r="G684" s="198">
        <v>45674</v>
      </c>
      <c r="H684" s="197" t="s">
        <v>4369</v>
      </c>
    </row>
    <row r="685" spans="1:8">
      <c r="A685" s="196" t="s">
        <v>4806</v>
      </c>
      <c r="B685" s="196" t="s">
        <v>4366</v>
      </c>
      <c r="C685" s="196" t="s">
        <v>4807</v>
      </c>
      <c r="D685" s="196" t="s">
        <v>4371</v>
      </c>
      <c r="E685" s="196" t="s">
        <v>859</v>
      </c>
      <c r="F685" s="196" t="s">
        <v>4375</v>
      </c>
      <c r="G685" s="198">
        <v>45678</v>
      </c>
      <c r="H685" s="196" t="b">
        <v>0</v>
      </c>
    </row>
    <row r="686" spans="1:8">
      <c r="A686" s="196" t="s">
        <v>4808</v>
      </c>
      <c r="B686" s="196" t="s">
        <v>4632</v>
      </c>
      <c r="C686" s="196" t="s">
        <v>4809</v>
      </c>
      <c r="D686" s="196" t="s">
        <v>4371</v>
      </c>
      <c r="E686" s="196" t="s">
        <v>859</v>
      </c>
      <c r="F686" s="196" t="s">
        <v>4353</v>
      </c>
      <c r="G686" s="198">
        <v>45309</v>
      </c>
      <c r="H686" s="196" t="b">
        <v>0</v>
      </c>
    </row>
    <row r="687" spans="1:8">
      <c r="A687" s="196" t="s">
        <v>4808</v>
      </c>
      <c r="B687" s="196" t="s">
        <v>4632</v>
      </c>
      <c r="C687" s="196" t="s">
        <v>4809</v>
      </c>
      <c r="D687" s="196" t="s">
        <v>4367</v>
      </c>
      <c r="E687" s="196" t="s">
        <v>859</v>
      </c>
      <c r="F687" s="196" t="s">
        <v>4368</v>
      </c>
      <c r="G687" s="197" t="s">
        <v>4369</v>
      </c>
      <c r="H687" s="197" t="s">
        <v>4369</v>
      </c>
    </row>
    <row r="688" spans="1:8">
      <c r="A688" s="196" t="s">
        <v>4808</v>
      </c>
      <c r="B688" s="196" t="s">
        <v>4632</v>
      </c>
      <c r="C688" s="196" t="s">
        <v>4809</v>
      </c>
      <c r="D688" s="196" t="s">
        <v>4370</v>
      </c>
      <c r="E688" s="196" t="s">
        <v>859</v>
      </c>
      <c r="F688" s="196" t="s">
        <v>4375</v>
      </c>
      <c r="G688" s="198">
        <v>45313</v>
      </c>
      <c r="H688" s="197" t="s">
        <v>4369</v>
      </c>
    </row>
    <row r="689" spans="1:8">
      <c r="A689" s="196" t="s">
        <v>4810</v>
      </c>
      <c r="B689" s="196" t="s">
        <v>4632</v>
      </c>
      <c r="C689" s="196" t="s">
        <v>4811</v>
      </c>
      <c r="D689" s="196" t="s">
        <v>4367</v>
      </c>
      <c r="E689" s="196" t="s">
        <v>859</v>
      </c>
      <c r="F689" s="196" t="s">
        <v>4368</v>
      </c>
      <c r="G689" s="197" t="s">
        <v>4369</v>
      </c>
      <c r="H689" s="197" t="s">
        <v>4369</v>
      </c>
    </row>
    <row r="690" spans="1:8">
      <c r="A690" s="196" t="s">
        <v>4810</v>
      </c>
      <c r="B690" s="196" t="s">
        <v>4632</v>
      </c>
      <c r="C690" s="196" t="s">
        <v>4811</v>
      </c>
      <c r="D690" s="196" t="s">
        <v>4371</v>
      </c>
      <c r="E690" s="196" t="s">
        <v>859</v>
      </c>
      <c r="F690" s="196" t="s">
        <v>4353</v>
      </c>
      <c r="G690" s="198">
        <v>45309</v>
      </c>
      <c r="H690" s="196" t="b">
        <v>0</v>
      </c>
    </row>
    <row r="691" spans="1:8">
      <c r="A691" s="196" t="s">
        <v>4810</v>
      </c>
      <c r="B691" s="196" t="s">
        <v>4632</v>
      </c>
      <c r="C691" s="196" t="s">
        <v>4811</v>
      </c>
      <c r="D691" s="196" t="s">
        <v>4370</v>
      </c>
      <c r="E691" s="196" t="s">
        <v>859</v>
      </c>
      <c r="F691" s="196" t="s">
        <v>4375</v>
      </c>
      <c r="G691" s="198">
        <v>45310</v>
      </c>
      <c r="H691" s="197" t="s">
        <v>4369</v>
      </c>
    </row>
    <row r="692" spans="1:8">
      <c r="A692" s="196" t="s">
        <v>4812</v>
      </c>
      <c r="B692" s="196" t="s">
        <v>4366</v>
      </c>
      <c r="C692" s="196" t="s">
        <v>862</v>
      </c>
      <c r="D692" s="196" t="s">
        <v>4367</v>
      </c>
      <c r="E692" s="196" t="s">
        <v>859</v>
      </c>
      <c r="F692" s="196" t="s">
        <v>4368</v>
      </c>
      <c r="G692" s="197" t="s">
        <v>4369</v>
      </c>
      <c r="H692" s="197" t="s">
        <v>4369</v>
      </c>
    </row>
    <row r="693" spans="1:8">
      <c r="A693" s="196" t="s">
        <v>4812</v>
      </c>
      <c r="B693" s="196" t="s">
        <v>4366</v>
      </c>
      <c r="C693" s="196" t="s">
        <v>862</v>
      </c>
      <c r="D693" s="196" t="s">
        <v>4370</v>
      </c>
      <c r="E693" s="196" t="s">
        <v>859</v>
      </c>
      <c r="F693" s="196" t="s">
        <v>4375</v>
      </c>
      <c r="G693" s="198">
        <v>45310</v>
      </c>
      <c r="H693" s="197" t="s">
        <v>4369</v>
      </c>
    </row>
    <row r="694" spans="1:8">
      <c r="A694" s="196" t="s">
        <v>4812</v>
      </c>
      <c r="B694" s="196" t="s">
        <v>4366</v>
      </c>
      <c r="C694" s="196" t="s">
        <v>862</v>
      </c>
      <c r="D694" s="196" t="s">
        <v>4371</v>
      </c>
      <c r="E694" s="196" t="s">
        <v>859</v>
      </c>
      <c r="F694" s="196" t="s">
        <v>4375</v>
      </c>
      <c r="G694" s="198">
        <v>45674</v>
      </c>
      <c r="H694" s="196" t="b">
        <v>0</v>
      </c>
    </row>
    <row r="695" spans="1:8">
      <c r="A695" s="196" t="s">
        <v>4813</v>
      </c>
      <c r="B695" s="196" t="s">
        <v>4632</v>
      </c>
      <c r="C695" s="196" t="s">
        <v>4814</v>
      </c>
      <c r="D695" s="196" t="s">
        <v>4370</v>
      </c>
      <c r="E695" s="196" t="s">
        <v>859</v>
      </c>
      <c r="F695" s="196" t="s">
        <v>4375</v>
      </c>
      <c r="G695" s="198">
        <v>45454</v>
      </c>
      <c r="H695" s="197" t="s">
        <v>4369</v>
      </c>
    </row>
    <row r="696" spans="1:8">
      <c r="A696" s="196" t="s">
        <v>4813</v>
      </c>
      <c r="B696" s="196" t="s">
        <v>4632</v>
      </c>
      <c r="C696" s="196" t="s">
        <v>4814</v>
      </c>
      <c r="D696" s="196" t="s">
        <v>4367</v>
      </c>
      <c r="E696" s="196" t="s">
        <v>859</v>
      </c>
      <c r="F696" s="196" t="s">
        <v>4368</v>
      </c>
      <c r="G696" s="197" t="s">
        <v>4369</v>
      </c>
      <c r="H696" s="197" t="s">
        <v>4369</v>
      </c>
    </row>
    <row r="697" spans="1:8">
      <c r="A697" s="196" t="s">
        <v>4813</v>
      </c>
      <c r="B697" s="196" t="s">
        <v>4632</v>
      </c>
      <c r="C697" s="196" t="s">
        <v>4814</v>
      </c>
      <c r="D697" s="196" t="s">
        <v>4371</v>
      </c>
      <c r="E697" s="196" t="s">
        <v>859</v>
      </c>
      <c r="F697" s="196" t="s">
        <v>4353</v>
      </c>
      <c r="G697" s="198">
        <v>45313</v>
      </c>
      <c r="H697" s="196" t="b">
        <v>0</v>
      </c>
    </row>
    <row r="698" spans="1:8">
      <c r="A698" s="196" t="s">
        <v>4815</v>
      </c>
      <c r="B698" s="196" t="s">
        <v>4366</v>
      </c>
      <c r="C698" s="196" t="s">
        <v>2323</v>
      </c>
      <c r="D698" s="196" t="s">
        <v>4371</v>
      </c>
      <c r="E698" s="196" t="s">
        <v>2320</v>
      </c>
      <c r="F698" s="196" t="s">
        <v>4375</v>
      </c>
      <c r="G698" s="198">
        <v>45462</v>
      </c>
      <c r="H698" s="196" t="b">
        <v>0</v>
      </c>
    </row>
    <row r="699" spans="1:8">
      <c r="A699" s="196" t="s">
        <v>4815</v>
      </c>
      <c r="B699" s="196" t="s">
        <v>4366</v>
      </c>
      <c r="C699" s="196" t="s">
        <v>2323</v>
      </c>
      <c r="D699" s="196" t="s">
        <v>4370</v>
      </c>
      <c r="E699" s="196" t="s">
        <v>2320</v>
      </c>
      <c r="F699" s="196" t="s">
        <v>4354</v>
      </c>
      <c r="G699" s="197" t="s">
        <v>4369</v>
      </c>
      <c r="H699" s="197" t="s">
        <v>4369</v>
      </c>
    </row>
    <row r="700" spans="1:8">
      <c r="A700" s="196" t="s">
        <v>4815</v>
      </c>
      <c r="B700" s="196" t="s">
        <v>4366</v>
      </c>
      <c r="C700" s="196" t="s">
        <v>2323</v>
      </c>
      <c r="D700" s="196" t="s">
        <v>4367</v>
      </c>
      <c r="E700" s="196" t="s">
        <v>2320</v>
      </c>
      <c r="F700" s="196" t="s">
        <v>4368</v>
      </c>
      <c r="G700" s="197" t="s">
        <v>4369</v>
      </c>
      <c r="H700" s="197" t="s">
        <v>4369</v>
      </c>
    </row>
    <row r="701" spans="1:8">
      <c r="A701" s="196" t="s">
        <v>4816</v>
      </c>
      <c r="B701" s="196" t="s">
        <v>4632</v>
      </c>
      <c r="C701" s="196" t="s">
        <v>4817</v>
      </c>
      <c r="D701" s="196" t="s">
        <v>4367</v>
      </c>
      <c r="E701" s="196" t="s">
        <v>870</v>
      </c>
      <c r="F701" s="196" t="s">
        <v>4368</v>
      </c>
      <c r="G701" s="197" t="s">
        <v>4369</v>
      </c>
      <c r="H701" s="197" t="s">
        <v>4369</v>
      </c>
    </row>
    <row r="702" spans="1:8">
      <c r="A702" s="196" t="s">
        <v>4816</v>
      </c>
      <c r="B702" s="196" t="s">
        <v>4632</v>
      </c>
      <c r="C702" s="196" t="s">
        <v>4817</v>
      </c>
      <c r="D702" s="196" t="s">
        <v>4370</v>
      </c>
      <c r="E702" s="196" t="s">
        <v>870</v>
      </c>
      <c r="F702" s="196" t="s">
        <v>4403</v>
      </c>
      <c r="G702" s="197" t="s">
        <v>4369</v>
      </c>
      <c r="H702" s="197" t="s">
        <v>4369</v>
      </c>
    </row>
    <row r="703" spans="1:8">
      <c r="A703" s="196" t="s">
        <v>4816</v>
      </c>
      <c r="B703" s="196" t="s">
        <v>4632</v>
      </c>
      <c r="C703" s="196" t="s">
        <v>4817</v>
      </c>
      <c r="D703" s="196" t="s">
        <v>4371</v>
      </c>
      <c r="E703" s="196" t="s">
        <v>870</v>
      </c>
      <c r="F703" s="196" t="s">
        <v>4403</v>
      </c>
      <c r="G703" s="197" t="s">
        <v>4369</v>
      </c>
      <c r="H703" s="196" t="b">
        <v>0</v>
      </c>
    </row>
    <row r="704" spans="1:8">
      <c r="A704" s="196" t="s">
        <v>4818</v>
      </c>
      <c r="B704" s="196" t="s">
        <v>4632</v>
      </c>
      <c r="C704" s="196" t="s">
        <v>4819</v>
      </c>
      <c r="D704" s="196" t="s">
        <v>4367</v>
      </c>
      <c r="E704" s="196" t="s">
        <v>870</v>
      </c>
      <c r="F704" s="196" t="s">
        <v>4368</v>
      </c>
      <c r="G704" s="197" t="s">
        <v>4369</v>
      </c>
      <c r="H704" s="197" t="s">
        <v>4369</v>
      </c>
    </row>
    <row r="705" spans="1:8">
      <c r="A705" s="196" t="s">
        <v>4818</v>
      </c>
      <c r="B705" s="196" t="s">
        <v>4632</v>
      </c>
      <c r="C705" s="196" t="s">
        <v>4819</v>
      </c>
      <c r="D705" s="196" t="s">
        <v>4371</v>
      </c>
      <c r="E705" s="196" t="s">
        <v>870</v>
      </c>
      <c r="F705" s="196" t="s">
        <v>4403</v>
      </c>
      <c r="G705" s="197" t="s">
        <v>4369</v>
      </c>
      <c r="H705" s="196" t="b">
        <v>0</v>
      </c>
    </row>
    <row r="706" spans="1:8">
      <c r="A706" s="196" t="s">
        <v>4818</v>
      </c>
      <c r="B706" s="196" t="s">
        <v>4632</v>
      </c>
      <c r="C706" s="196" t="s">
        <v>4819</v>
      </c>
      <c r="D706" s="196" t="s">
        <v>4370</v>
      </c>
      <c r="E706" s="196" t="s">
        <v>870</v>
      </c>
      <c r="F706" s="196" t="s">
        <v>4403</v>
      </c>
      <c r="G706" s="197" t="s">
        <v>4369</v>
      </c>
      <c r="H706" s="197" t="s">
        <v>4369</v>
      </c>
    </row>
    <row r="707" spans="1:8">
      <c r="A707" s="196" t="s">
        <v>4820</v>
      </c>
      <c r="B707" s="196" t="s">
        <v>4632</v>
      </c>
      <c r="C707" s="196" t="s">
        <v>4821</v>
      </c>
      <c r="D707" s="196" t="s">
        <v>4371</v>
      </c>
      <c r="E707" s="196" t="s">
        <v>870</v>
      </c>
      <c r="F707" s="196" t="s">
        <v>4353</v>
      </c>
      <c r="G707" s="198">
        <v>45096</v>
      </c>
      <c r="H707" s="196" t="b">
        <v>0</v>
      </c>
    </row>
    <row r="708" spans="1:8">
      <c r="A708" s="196" t="s">
        <v>4820</v>
      </c>
      <c r="B708" s="196" t="s">
        <v>4632</v>
      </c>
      <c r="C708" s="196" t="s">
        <v>4821</v>
      </c>
      <c r="D708" s="196" t="s">
        <v>4370</v>
      </c>
      <c r="E708" s="196" t="s">
        <v>870</v>
      </c>
      <c r="F708" s="196" t="s">
        <v>4375</v>
      </c>
      <c r="G708" s="198">
        <v>45094</v>
      </c>
      <c r="H708" s="197" t="s">
        <v>4369</v>
      </c>
    </row>
    <row r="709" spans="1:8">
      <c r="A709" s="196" t="s">
        <v>4820</v>
      </c>
      <c r="B709" s="196" t="s">
        <v>4632</v>
      </c>
      <c r="C709" s="196" t="s">
        <v>4821</v>
      </c>
      <c r="D709" s="196" t="s">
        <v>4367</v>
      </c>
      <c r="E709" s="196" t="s">
        <v>870</v>
      </c>
      <c r="F709" s="196" t="s">
        <v>4368</v>
      </c>
      <c r="G709" s="197" t="s">
        <v>4369</v>
      </c>
      <c r="H709" s="197" t="s">
        <v>4369</v>
      </c>
    </row>
    <row r="710" spans="1:8">
      <c r="A710" s="196" t="s">
        <v>4822</v>
      </c>
      <c r="B710" s="196" t="s">
        <v>4366</v>
      </c>
      <c r="C710" s="196" t="s">
        <v>873</v>
      </c>
      <c r="D710" s="196" t="s">
        <v>4367</v>
      </c>
      <c r="E710" s="196" t="s">
        <v>870</v>
      </c>
      <c r="F710" s="196" t="s">
        <v>4368</v>
      </c>
      <c r="G710" s="197" t="s">
        <v>4369</v>
      </c>
      <c r="H710" s="197" t="s">
        <v>4369</v>
      </c>
    </row>
    <row r="711" spans="1:8">
      <c r="A711" s="196" t="s">
        <v>4822</v>
      </c>
      <c r="B711" s="196" t="s">
        <v>4366</v>
      </c>
      <c r="C711" s="196" t="s">
        <v>873</v>
      </c>
      <c r="D711" s="196" t="s">
        <v>4370</v>
      </c>
      <c r="E711" s="196" t="s">
        <v>870</v>
      </c>
      <c r="F711" s="196" t="s">
        <v>4375</v>
      </c>
      <c r="G711" s="198">
        <v>45086</v>
      </c>
      <c r="H711" s="197" t="s">
        <v>4369</v>
      </c>
    </row>
    <row r="712" spans="1:8">
      <c r="A712" s="196" t="s">
        <v>4822</v>
      </c>
      <c r="B712" s="196" t="s">
        <v>4366</v>
      </c>
      <c r="C712" s="196" t="s">
        <v>873</v>
      </c>
      <c r="D712" s="196" t="s">
        <v>4371</v>
      </c>
      <c r="E712" s="196" t="s">
        <v>870</v>
      </c>
      <c r="F712" s="196" t="s">
        <v>4353</v>
      </c>
      <c r="G712" s="198">
        <v>45086</v>
      </c>
      <c r="H712" s="196" t="b">
        <v>0</v>
      </c>
    </row>
    <row r="713" spans="1:8">
      <c r="A713" s="196" t="s">
        <v>4823</v>
      </c>
      <c r="B713" s="196" t="s">
        <v>4373</v>
      </c>
      <c r="C713" s="196" t="s">
        <v>4824</v>
      </c>
      <c r="D713" s="196" t="s">
        <v>4371</v>
      </c>
      <c r="E713" s="196" t="s">
        <v>880</v>
      </c>
      <c r="F713" s="196" t="s">
        <v>4375</v>
      </c>
      <c r="G713" s="198">
        <v>45457</v>
      </c>
      <c r="H713" s="196" t="b">
        <v>0</v>
      </c>
    </row>
    <row r="714" spans="1:8">
      <c r="A714" s="196" t="s">
        <v>4823</v>
      </c>
      <c r="B714" s="196" t="s">
        <v>4373</v>
      </c>
      <c r="C714" s="196" t="s">
        <v>4824</v>
      </c>
      <c r="D714" s="196" t="s">
        <v>4370</v>
      </c>
      <c r="E714" s="196" t="s">
        <v>880</v>
      </c>
      <c r="F714" s="196" t="s">
        <v>4375</v>
      </c>
      <c r="G714" s="198">
        <v>45460</v>
      </c>
      <c r="H714" s="197" t="s">
        <v>4369</v>
      </c>
    </row>
    <row r="715" spans="1:8">
      <c r="A715" s="196" t="s">
        <v>4823</v>
      </c>
      <c r="B715" s="196" t="s">
        <v>4373</v>
      </c>
      <c r="C715" s="196" t="s">
        <v>4824</v>
      </c>
      <c r="D715" s="196" t="s">
        <v>4367</v>
      </c>
      <c r="E715" s="196" t="s">
        <v>880</v>
      </c>
      <c r="F715" s="196" t="s">
        <v>4375</v>
      </c>
      <c r="G715" s="198">
        <v>45662</v>
      </c>
      <c r="H715" s="197" t="s">
        <v>4369</v>
      </c>
    </row>
    <row r="716" spans="1:8">
      <c r="A716" s="196" t="s">
        <v>4825</v>
      </c>
      <c r="B716" s="196" t="s">
        <v>4366</v>
      </c>
      <c r="C716" s="196" t="s">
        <v>883</v>
      </c>
      <c r="D716" s="196" t="s">
        <v>4367</v>
      </c>
      <c r="E716" s="196" t="s">
        <v>880</v>
      </c>
      <c r="F716" s="196" t="s">
        <v>4368</v>
      </c>
      <c r="G716" s="197" t="s">
        <v>4369</v>
      </c>
      <c r="H716" s="197" t="s">
        <v>4369</v>
      </c>
    </row>
    <row r="717" spans="1:8">
      <c r="A717" s="196" t="s">
        <v>4825</v>
      </c>
      <c r="B717" s="196" t="s">
        <v>4366</v>
      </c>
      <c r="C717" s="196" t="s">
        <v>883</v>
      </c>
      <c r="D717" s="196" t="s">
        <v>4371</v>
      </c>
      <c r="E717" s="196" t="s">
        <v>880</v>
      </c>
      <c r="F717" s="196" t="s">
        <v>4375</v>
      </c>
      <c r="G717" s="198">
        <v>45650</v>
      </c>
      <c r="H717" s="196" t="b">
        <v>0</v>
      </c>
    </row>
    <row r="718" spans="1:8">
      <c r="A718" s="196" t="s">
        <v>4825</v>
      </c>
      <c r="B718" s="196" t="s">
        <v>4366</v>
      </c>
      <c r="C718" s="196" t="s">
        <v>883</v>
      </c>
      <c r="D718" s="196" t="s">
        <v>4370</v>
      </c>
      <c r="E718" s="196" t="s">
        <v>880</v>
      </c>
      <c r="F718" s="196" t="s">
        <v>4353</v>
      </c>
      <c r="G718" s="198">
        <v>44931</v>
      </c>
      <c r="H718" s="197" t="s">
        <v>4369</v>
      </c>
    </row>
    <row r="719" spans="1:8">
      <c r="A719" s="196" t="s">
        <v>4826</v>
      </c>
      <c r="B719" s="196" t="s">
        <v>4373</v>
      </c>
      <c r="C719" s="196" t="s">
        <v>4827</v>
      </c>
      <c r="D719" s="196" t="s">
        <v>4367</v>
      </c>
      <c r="E719" s="196" t="s">
        <v>880</v>
      </c>
      <c r="F719" s="196" t="s">
        <v>4375</v>
      </c>
      <c r="G719" s="198">
        <v>45664</v>
      </c>
      <c r="H719" s="197" t="s">
        <v>4369</v>
      </c>
    </row>
    <row r="720" spans="1:8">
      <c r="A720" s="196" t="s">
        <v>4826</v>
      </c>
      <c r="B720" s="196" t="s">
        <v>4373</v>
      </c>
      <c r="C720" s="196" t="s">
        <v>4827</v>
      </c>
      <c r="D720" s="196" t="s">
        <v>4370</v>
      </c>
      <c r="E720" s="196" t="s">
        <v>880</v>
      </c>
      <c r="F720" s="196" t="s">
        <v>4375</v>
      </c>
      <c r="G720" s="198">
        <v>45294</v>
      </c>
      <c r="H720" s="197" t="s">
        <v>4369</v>
      </c>
    </row>
    <row r="721" spans="1:8">
      <c r="A721" s="196" t="s">
        <v>4826</v>
      </c>
      <c r="B721" s="196" t="s">
        <v>4373</v>
      </c>
      <c r="C721" s="196" t="s">
        <v>4827</v>
      </c>
      <c r="D721" s="196" t="s">
        <v>4371</v>
      </c>
      <c r="E721" s="196" t="s">
        <v>880</v>
      </c>
      <c r="F721" s="196" t="s">
        <v>4375</v>
      </c>
      <c r="G721" s="198">
        <v>45664</v>
      </c>
      <c r="H721" s="196" t="b">
        <v>0</v>
      </c>
    </row>
    <row r="722" spans="1:8">
      <c r="A722" s="196" t="s">
        <v>4828</v>
      </c>
      <c r="B722" s="196" t="s">
        <v>4373</v>
      </c>
      <c r="C722" s="196" t="s">
        <v>4829</v>
      </c>
      <c r="D722" s="196" t="s">
        <v>4371</v>
      </c>
      <c r="E722" s="196" t="s">
        <v>880</v>
      </c>
      <c r="F722" s="196" t="s">
        <v>4375</v>
      </c>
      <c r="G722" s="198">
        <v>45653</v>
      </c>
      <c r="H722" s="196" t="b">
        <v>0</v>
      </c>
    </row>
    <row r="723" spans="1:8">
      <c r="A723" s="196" t="s">
        <v>4828</v>
      </c>
      <c r="B723" s="196" t="s">
        <v>4373</v>
      </c>
      <c r="C723" s="196" t="s">
        <v>4829</v>
      </c>
      <c r="D723" s="196" t="s">
        <v>4367</v>
      </c>
      <c r="E723" s="196" t="s">
        <v>880</v>
      </c>
      <c r="F723" s="196" t="s">
        <v>4368</v>
      </c>
      <c r="G723" s="197" t="s">
        <v>4369</v>
      </c>
      <c r="H723" s="197" t="s">
        <v>4369</v>
      </c>
    </row>
    <row r="724" spans="1:8">
      <c r="A724" s="196" t="s">
        <v>4828</v>
      </c>
      <c r="B724" s="196" t="s">
        <v>4373</v>
      </c>
      <c r="C724" s="196" t="s">
        <v>4829</v>
      </c>
      <c r="D724" s="196" t="s">
        <v>4370</v>
      </c>
      <c r="E724" s="196" t="s">
        <v>880</v>
      </c>
      <c r="F724" s="196" t="s">
        <v>4403</v>
      </c>
      <c r="G724" s="197" t="s">
        <v>4369</v>
      </c>
      <c r="H724" s="197" t="s">
        <v>4369</v>
      </c>
    </row>
    <row r="725" spans="1:8">
      <c r="A725" s="196" t="s">
        <v>4830</v>
      </c>
      <c r="B725" s="196" t="s">
        <v>4366</v>
      </c>
      <c r="C725" s="196" t="s">
        <v>4831</v>
      </c>
      <c r="D725" s="196" t="s">
        <v>4367</v>
      </c>
      <c r="E725" s="196" t="s">
        <v>4832</v>
      </c>
      <c r="F725" s="196" t="s">
        <v>4368</v>
      </c>
      <c r="G725" s="197" t="s">
        <v>4369</v>
      </c>
      <c r="H725" s="197" t="s">
        <v>4369</v>
      </c>
    </row>
    <row r="726" spans="1:8">
      <c r="A726" s="196" t="s">
        <v>4830</v>
      </c>
      <c r="B726" s="196" t="s">
        <v>4366</v>
      </c>
      <c r="C726" s="196" t="s">
        <v>4831</v>
      </c>
      <c r="D726" s="196" t="s">
        <v>4371</v>
      </c>
      <c r="E726" s="196" t="s">
        <v>4832</v>
      </c>
      <c r="F726" s="196" t="s">
        <v>4353</v>
      </c>
      <c r="G726" s="198">
        <v>45104</v>
      </c>
      <c r="H726" s="196" t="b">
        <v>0</v>
      </c>
    </row>
    <row r="727" spans="1:8">
      <c r="A727" s="196" t="s">
        <v>4830</v>
      </c>
      <c r="B727" s="196" t="s">
        <v>4366</v>
      </c>
      <c r="C727" s="196" t="s">
        <v>4831</v>
      </c>
      <c r="D727" s="196" t="s">
        <v>4370</v>
      </c>
      <c r="E727" s="196" t="s">
        <v>4832</v>
      </c>
      <c r="F727" s="196" t="s">
        <v>4403</v>
      </c>
      <c r="G727" s="197" t="s">
        <v>4369</v>
      </c>
      <c r="H727" s="197" t="s">
        <v>4369</v>
      </c>
    </row>
    <row r="728" spans="1:8">
      <c r="A728" s="196" t="s">
        <v>4833</v>
      </c>
      <c r="B728" s="196" t="s">
        <v>4366</v>
      </c>
      <c r="C728" s="196" t="s">
        <v>3400</v>
      </c>
      <c r="D728" s="196" t="s">
        <v>4371</v>
      </c>
      <c r="E728" s="196" t="s">
        <v>3398</v>
      </c>
      <c r="F728" s="196" t="s">
        <v>4375</v>
      </c>
      <c r="G728" s="198">
        <v>45419</v>
      </c>
      <c r="H728" s="196" t="b">
        <v>0</v>
      </c>
    </row>
    <row r="729" spans="1:8">
      <c r="A729" s="196" t="s">
        <v>4833</v>
      </c>
      <c r="B729" s="196" t="s">
        <v>4366</v>
      </c>
      <c r="C729" s="196" t="s">
        <v>3400</v>
      </c>
      <c r="D729" s="196" t="s">
        <v>4370</v>
      </c>
      <c r="E729" s="196" t="s">
        <v>3398</v>
      </c>
      <c r="F729" s="196" t="s">
        <v>4375</v>
      </c>
      <c r="G729" s="198">
        <v>45422</v>
      </c>
      <c r="H729" s="197" t="s">
        <v>4369</v>
      </c>
    </row>
    <row r="730" spans="1:8">
      <c r="A730" s="196" t="s">
        <v>4833</v>
      </c>
      <c r="B730" s="196" t="s">
        <v>4366</v>
      </c>
      <c r="C730" s="196" t="s">
        <v>3400</v>
      </c>
      <c r="D730" s="196" t="s">
        <v>4367</v>
      </c>
      <c r="E730" s="196" t="s">
        <v>3398</v>
      </c>
      <c r="F730" s="196" t="s">
        <v>4368</v>
      </c>
      <c r="G730" s="197" t="s">
        <v>4369</v>
      </c>
      <c r="H730" s="197" t="s">
        <v>4369</v>
      </c>
    </row>
    <row r="731" spans="1:8">
      <c r="A731" s="196" t="s">
        <v>4834</v>
      </c>
      <c r="B731" s="196" t="s">
        <v>4632</v>
      </c>
      <c r="C731" s="196" t="s">
        <v>4835</v>
      </c>
      <c r="D731" s="196" t="s">
        <v>4370</v>
      </c>
      <c r="E731" s="196" t="s">
        <v>4836</v>
      </c>
      <c r="F731" s="196" t="s">
        <v>4375</v>
      </c>
      <c r="G731" s="198">
        <v>45301</v>
      </c>
      <c r="H731" s="197" t="s">
        <v>4369</v>
      </c>
    </row>
    <row r="732" spans="1:8">
      <c r="A732" s="196" t="s">
        <v>4834</v>
      </c>
      <c r="B732" s="196" t="s">
        <v>4632</v>
      </c>
      <c r="C732" s="196" t="s">
        <v>4835</v>
      </c>
      <c r="D732" s="196" t="s">
        <v>4371</v>
      </c>
      <c r="E732" s="196" t="s">
        <v>4836</v>
      </c>
      <c r="F732" s="196" t="s">
        <v>4353</v>
      </c>
      <c r="G732" s="198">
        <v>45301</v>
      </c>
      <c r="H732" s="196" t="b">
        <v>0</v>
      </c>
    </row>
    <row r="733" spans="1:8">
      <c r="A733" s="196" t="s">
        <v>4834</v>
      </c>
      <c r="B733" s="196" t="s">
        <v>4632</v>
      </c>
      <c r="C733" s="196" t="s">
        <v>4835</v>
      </c>
      <c r="D733" s="196" t="s">
        <v>4367</v>
      </c>
      <c r="E733" s="196" t="s">
        <v>4836</v>
      </c>
      <c r="F733" s="196" t="s">
        <v>4368</v>
      </c>
      <c r="G733" s="197" t="s">
        <v>4369</v>
      </c>
      <c r="H733" s="197" t="s">
        <v>4369</v>
      </c>
    </row>
    <row r="734" spans="1:8">
      <c r="A734" s="196" t="s">
        <v>4837</v>
      </c>
      <c r="B734" s="196" t="s">
        <v>4373</v>
      </c>
      <c r="C734" s="196" t="s">
        <v>4838</v>
      </c>
      <c r="D734" s="196" t="s">
        <v>4371</v>
      </c>
      <c r="E734" s="196" t="s">
        <v>4836</v>
      </c>
      <c r="F734" s="196" t="s">
        <v>4353</v>
      </c>
      <c r="G734" s="198">
        <v>45302</v>
      </c>
      <c r="H734" s="196" t="b">
        <v>0</v>
      </c>
    </row>
    <row r="735" spans="1:8">
      <c r="A735" s="196" t="s">
        <v>4837</v>
      </c>
      <c r="B735" s="196" t="s">
        <v>4373</v>
      </c>
      <c r="C735" s="196" t="s">
        <v>4838</v>
      </c>
      <c r="D735" s="196" t="s">
        <v>4367</v>
      </c>
      <c r="E735" s="196" t="s">
        <v>4836</v>
      </c>
      <c r="F735" s="196" t="s">
        <v>4368</v>
      </c>
      <c r="G735" s="197" t="s">
        <v>4369</v>
      </c>
      <c r="H735" s="197" t="s">
        <v>4369</v>
      </c>
    </row>
    <row r="736" spans="1:8">
      <c r="A736" s="196" t="s">
        <v>4837</v>
      </c>
      <c r="B736" s="196" t="s">
        <v>4373</v>
      </c>
      <c r="C736" s="196" t="s">
        <v>4838</v>
      </c>
      <c r="D736" s="196" t="s">
        <v>4370</v>
      </c>
      <c r="E736" s="196" t="s">
        <v>4836</v>
      </c>
      <c r="F736" s="196" t="s">
        <v>4403</v>
      </c>
      <c r="G736" s="197" t="s">
        <v>4369</v>
      </c>
      <c r="H736" s="197" t="s">
        <v>4369</v>
      </c>
    </row>
    <row r="737" spans="1:8">
      <c r="A737" s="196" t="s">
        <v>4839</v>
      </c>
      <c r="B737" s="196" t="s">
        <v>4632</v>
      </c>
      <c r="C737" s="196" t="s">
        <v>4840</v>
      </c>
      <c r="D737" s="196" t="s">
        <v>4371</v>
      </c>
      <c r="E737" s="196" t="s">
        <v>4836</v>
      </c>
      <c r="F737" s="196" t="s">
        <v>4353</v>
      </c>
      <c r="G737" s="198">
        <v>45302</v>
      </c>
      <c r="H737" s="196" t="b">
        <v>0</v>
      </c>
    </row>
    <row r="738" spans="1:8">
      <c r="A738" s="196" t="s">
        <v>4839</v>
      </c>
      <c r="B738" s="196" t="s">
        <v>4632</v>
      </c>
      <c r="C738" s="196" t="s">
        <v>4840</v>
      </c>
      <c r="D738" s="196" t="s">
        <v>4367</v>
      </c>
      <c r="E738" s="196" t="s">
        <v>4836</v>
      </c>
      <c r="F738" s="196" t="s">
        <v>4368</v>
      </c>
      <c r="G738" s="197" t="s">
        <v>4369</v>
      </c>
      <c r="H738" s="197" t="s">
        <v>4369</v>
      </c>
    </row>
    <row r="739" spans="1:8">
      <c r="A739" s="196" t="s">
        <v>4839</v>
      </c>
      <c r="B739" s="196" t="s">
        <v>4632</v>
      </c>
      <c r="C739" s="196" t="s">
        <v>4840</v>
      </c>
      <c r="D739" s="196" t="s">
        <v>4370</v>
      </c>
      <c r="E739" s="196" t="s">
        <v>4836</v>
      </c>
      <c r="F739" s="196" t="s">
        <v>4375</v>
      </c>
      <c r="G739" s="198">
        <v>45302</v>
      </c>
      <c r="H739" s="197" t="s">
        <v>4369</v>
      </c>
    </row>
    <row r="740" spans="1:8">
      <c r="A740" s="196" t="s">
        <v>4841</v>
      </c>
      <c r="B740" s="196" t="s">
        <v>4366</v>
      </c>
      <c r="C740" s="196" t="s">
        <v>2468</v>
      </c>
      <c r="D740" s="196" t="s">
        <v>4371</v>
      </c>
      <c r="E740" s="196" t="s">
        <v>4836</v>
      </c>
      <c r="F740" s="196" t="s">
        <v>4353</v>
      </c>
      <c r="G740" s="198">
        <v>45301</v>
      </c>
      <c r="H740" s="196" t="b">
        <v>0</v>
      </c>
    </row>
    <row r="741" spans="1:8">
      <c r="A741" s="196" t="s">
        <v>4841</v>
      </c>
      <c r="B741" s="196" t="s">
        <v>4366</v>
      </c>
      <c r="C741" s="196" t="s">
        <v>2468</v>
      </c>
      <c r="D741" s="196" t="s">
        <v>4370</v>
      </c>
      <c r="E741" s="196" t="s">
        <v>4836</v>
      </c>
      <c r="F741" s="196" t="s">
        <v>4375</v>
      </c>
      <c r="G741" s="198">
        <v>45271</v>
      </c>
      <c r="H741" s="197" t="s">
        <v>4369</v>
      </c>
    </row>
    <row r="742" spans="1:8">
      <c r="A742" s="196" t="s">
        <v>4841</v>
      </c>
      <c r="B742" s="196" t="s">
        <v>4366</v>
      </c>
      <c r="C742" s="196" t="s">
        <v>2468</v>
      </c>
      <c r="D742" s="196" t="s">
        <v>4367</v>
      </c>
      <c r="E742" s="196" t="s">
        <v>4836</v>
      </c>
      <c r="F742" s="196" t="s">
        <v>4368</v>
      </c>
      <c r="G742" s="197" t="s">
        <v>4369</v>
      </c>
      <c r="H742" s="197" t="s">
        <v>4369</v>
      </c>
    </row>
    <row r="743" spans="1:8">
      <c r="A743" s="196" t="s">
        <v>4842</v>
      </c>
      <c r="B743" s="196" t="s">
        <v>4373</v>
      </c>
      <c r="C743" s="196" t="s">
        <v>4843</v>
      </c>
      <c r="D743" s="196" t="s">
        <v>4367</v>
      </c>
      <c r="E743" s="196" t="s">
        <v>4844</v>
      </c>
      <c r="F743" s="196" t="s">
        <v>4368</v>
      </c>
      <c r="G743" s="197" t="s">
        <v>4369</v>
      </c>
      <c r="H743" s="197" t="s">
        <v>4369</v>
      </c>
    </row>
    <row r="744" spans="1:8">
      <c r="A744" s="196" t="s">
        <v>4842</v>
      </c>
      <c r="B744" s="196" t="s">
        <v>4373</v>
      </c>
      <c r="C744" s="196" t="s">
        <v>4843</v>
      </c>
      <c r="D744" s="196" t="s">
        <v>4370</v>
      </c>
      <c r="E744" s="196" t="s">
        <v>4844</v>
      </c>
      <c r="F744" s="196" t="s">
        <v>4375</v>
      </c>
      <c r="G744" s="198">
        <v>45122</v>
      </c>
      <c r="H744" s="197" t="s">
        <v>4369</v>
      </c>
    </row>
    <row r="745" spans="1:8">
      <c r="A745" s="196" t="s">
        <v>4842</v>
      </c>
      <c r="B745" s="196" t="s">
        <v>4373</v>
      </c>
      <c r="C745" s="196" t="s">
        <v>4843</v>
      </c>
      <c r="D745" s="196" t="s">
        <v>4371</v>
      </c>
      <c r="E745" s="196" t="s">
        <v>4844</v>
      </c>
      <c r="F745" s="196" t="s">
        <v>4353</v>
      </c>
      <c r="G745" s="198">
        <v>45122</v>
      </c>
      <c r="H745" s="196" t="b">
        <v>0</v>
      </c>
    </row>
    <row r="746" spans="1:8">
      <c r="A746" s="196" t="s">
        <v>4845</v>
      </c>
      <c r="B746" s="196" t="s">
        <v>4373</v>
      </c>
      <c r="C746" s="196" t="s">
        <v>4846</v>
      </c>
      <c r="D746" s="196" t="s">
        <v>4367</v>
      </c>
      <c r="E746" s="196" t="s">
        <v>4844</v>
      </c>
      <c r="F746" s="196" t="s">
        <v>4375</v>
      </c>
      <c r="G746" s="198">
        <v>45663</v>
      </c>
      <c r="H746" s="197" t="s">
        <v>4369</v>
      </c>
    </row>
    <row r="747" spans="1:8">
      <c r="A747" s="196" t="s">
        <v>4845</v>
      </c>
      <c r="B747" s="196" t="s">
        <v>4373</v>
      </c>
      <c r="C747" s="196" t="s">
        <v>4846</v>
      </c>
      <c r="D747" s="196" t="s">
        <v>4370</v>
      </c>
      <c r="E747" s="196" t="s">
        <v>4844</v>
      </c>
      <c r="F747" s="196" t="s">
        <v>4375</v>
      </c>
      <c r="G747" s="198">
        <v>45348</v>
      </c>
      <c r="H747" s="197" t="s">
        <v>4369</v>
      </c>
    </row>
    <row r="748" spans="1:8">
      <c r="A748" s="196" t="s">
        <v>4845</v>
      </c>
      <c r="B748" s="196" t="s">
        <v>4373</v>
      </c>
      <c r="C748" s="196" t="s">
        <v>4846</v>
      </c>
      <c r="D748" s="196" t="s">
        <v>4371</v>
      </c>
      <c r="E748" s="196" t="s">
        <v>4844</v>
      </c>
      <c r="F748" s="196" t="s">
        <v>4375</v>
      </c>
      <c r="G748" s="198">
        <v>45699</v>
      </c>
      <c r="H748" s="196" t="b">
        <v>0</v>
      </c>
    </row>
    <row r="749" spans="1:8">
      <c r="A749" s="196" t="s">
        <v>4847</v>
      </c>
      <c r="B749" s="196" t="s">
        <v>4373</v>
      </c>
      <c r="C749" s="196" t="s">
        <v>4848</v>
      </c>
      <c r="D749" s="196" t="s">
        <v>4371</v>
      </c>
      <c r="E749" s="196" t="s">
        <v>4844</v>
      </c>
      <c r="F749" s="196" t="s">
        <v>4375</v>
      </c>
      <c r="G749" s="198">
        <v>45700</v>
      </c>
      <c r="H749" s="196" t="b">
        <v>0</v>
      </c>
    </row>
    <row r="750" spans="1:8">
      <c r="A750" s="196" t="s">
        <v>4847</v>
      </c>
      <c r="B750" s="196" t="s">
        <v>4373</v>
      </c>
      <c r="C750" s="196" t="s">
        <v>4848</v>
      </c>
      <c r="D750" s="196" t="s">
        <v>4370</v>
      </c>
      <c r="E750" s="196" t="s">
        <v>4844</v>
      </c>
      <c r="F750" s="196" t="s">
        <v>4375</v>
      </c>
      <c r="G750" s="198">
        <v>45704</v>
      </c>
      <c r="H750" s="197" t="s">
        <v>4369</v>
      </c>
    </row>
    <row r="751" spans="1:8">
      <c r="A751" s="196" t="s">
        <v>4847</v>
      </c>
      <c r="B751" s="196" t="s">
        <v>4373</v>
      </c>
      <c r="C751" s="196" t="s">
        <v>4848</v>
      </c>
      <c r="D751" s="196" t="s">
        <v>4367</v>
      </c>
      <c r="E751" s="196" t="s">
        <v>4844</v>
      </c>
      <c r="F751" s="196" t="s">
        <v>4375</v>
      </c>
      <c r="G751" s="198">
        <v>45700</v>
      </c>
      <c r="H751" s="197" t="s">
        <v>4369</v>
      </c>
    </row>
    <row r="752" spans="1:8">
      <c r="A752" s="196" t="s">
        <v>4849</v>
      </c>
      <c r="B752" s="196" t="s">
        <v>4373</v>
      </c>
      <c r="C752" s="196" t="s">
        <v>4850</v>
      </c>
      <c r="D752" s="196" t="s">
        <v>4367</v>
      </c>
      <c r="E752" s="196" t="s">
        <v>4844</v>
      </c>
      <c r="F752" s="196" t="s">
        <v>4368</v>
      </c>
      <c r="G752" s="197" t="s">
        <v>4369</v>
      </c>
      <c r="H752" s="197" t="s">
        <v>4369</v>
      </c>
    </row>
    <row r="753" spans="1:8">
      <c r="A753" s="196" t="s">
        <v>4849</v>
      </c>
      <c r="B753" s="196" t="s">
        <v>4373</v>
      </c>
      <c r="C753" s="196" t="s">
        <v>4850</v>
      </c>
      <c r="D753" s="196" t="s">
        <v>4370</v>
      </c>
      <c r="E753" s="196" t="s">
        <v>4844</v>
      </c>
      <c r="F753" s="196" t="s">
        <v>4403</v>
      </c>
      <c r="G753" s="197" t="s">
        <v>4369</v>
      </c>
      <c r="H753" s="197" t="s">
        <v>4369</v>
      </c>
    </row>
    <row r="754" spans="1:8">
      <c r="A754" s="196" t="s">
        <v>4849</v>
      </c>
      <c r="B754" s="196" t="s">
        <v>4373</v>
      </c>
      <c r="C754" s="196" t="s">
        <v>4850</v>
      </c>
      <c r="D754" s="196" t="s">
        <v>4371</v>
      </c>
      <c r="E754" s="196" t="s">
        <v>4844</v>
      </c>
      <c r="F754" s="196" t="s">
        <v>4353</v>
      </c>
      <c r="G754" s="198">
        <v>44950</v>
      </c>
      <c r="H754" s="196" t="b">
        <v>0</v>
      </c>
    </row>
    <row r="755" spans="1:8">
      <c r="A755" s="196" t="s">
        <v>4851</v>
      </c>
      <c r="B755" s="196" t="s">
        <v>4373</v>
      </c>
      <c r="C755" s="196" t="s">
        <v>4852</v>
      </c>
      <c r="D755" s="196" t="s">
        <v>4371</v>
      </c>
      <c r="E755" s="196" t="s">
        <v>4844</v>
      </c>
      <c r="F755" s="196" t="s">
        <v>4375</v>
      </c>
      <c r="G755" s="198">
        <v>45699</v>
      </c>
      <c r="H755" s="196" t="b">
        <v>0</v>
      </c>
    </row>
    <row r="756" spans="1:8">
      <c r="A756" s="196" t="s">
        <v>4851</v>
      </c>
      <c r="B756" s="196" t="s">
        <v>4373</v>
      </c>
      <c r="C756" s="196" t="s">
        <v>4852</v>
      </c>
      <c r="D756" s="196" t="s">
        <v>4367</v>
      </c>
      <c r="E756" s="196" t="s">
        <v>4844</v>
      </c>
      <c r="F756" s="196" t="s">
        <v>4375</v>
      </c>
      <c r="G756" s="198">
        <v>45699</v>
      </c>
      <c r="H756" s="197" t="s">
        <v>4369</v>
      </c>
    </row>
    <row r="757" spans="1:8">
      <c r="A757" s="196" t="s">
        <v>4851</v>
      </c>
      <c r="B757" s="196" t="s">
        <v>4373</v>
      </c>
      <c r="C757" s="196" t="s">
        <v>4852</v>
      </c>
      <c r="D757" s="196" t="s">
        <v>4370</v>
      </c>
      <c r="E757" s="196" t="s">
        <v>4844</v>
      </c>
      <c r="F757" s="196" t="s">
        <v>4375</v>
      </c>
      <c r="G757" s="198">
        <v>45706</v>
      </c>
      <c r="H757" s="197" t="s">
        <v>4369</v>
      </c>
    </row>
    <row r="758" spans="1:8">
      <c r="A758" s="196" t="s">
        <v>4853</v>
      </c>
      <c r="B758" s="196" t="s">
        <v>4373</v>
      </c>
      <c r="C758" s="196" t="s">
        <v>4854</v>
      </c>
      <c r="D758" s="196" t="s">
        <v>4367</v>
      </c>
      <c r="E758" s="196" t="s">
        <v>4844</v>
      </c>
      <c r="F758" s="196" t="s">
        <v>4368</v>
      </c>
      <c r="G758" s="197" t="s">
        <v>4369</v>
      </c>
      <c r="H758" s="197" t="s">
        <v>4369</v>
      </c>
    </row>
    <row r="759" spans="1:8">
      <c r="A759" s="196" t="s">
        <v>4853</v>
      </c>
      <c r="B759" s="196" t="s">
        <v>4373</v>
      </c>
      <c r="C759" s="196" t="s">
        <v>4854</v>
      </c>
      <c r="D759" s="196" t="s">
        <v>4371</v>
      </c>
      <c r="E759" s="196" t="s">
        <v>4844</v>
      </c>
      <c r="F759" s="196" t="s">
        <v>4403</v>
      </c>
      <c r="G759" s="197" t="s">
        <v>4369</v>
      </c>
      <c r="H759" s="196" t="b">
        <v>0</v>
      </c>
    </row>
    <row r="760" spans="1:8">
      <c r="A760" s="196" t="s">
        <v>4853</v>
      </c>
      <c r="B760" s="196" t="s">
        <v>4373</v>
      </c>
      <c r="C760" s="196" t="s">
        <v>4854</v>
      </c>
      <c r="D760" s="196" t="s">
        <v>4370</v>
      </c>
      <c r="E760" s="196" t="s">
        <v>4844</v>
      </c>
      <c r="F760" s="196" t="s">
        <v>4403</v>
      </c>
      <c r="G760" s="197" t="s">
        <v>4369</v>
      </c>
      <c r="H760" s="197" t="s">
        <v>4369</v>
      </c>
    </row>
    <row r="761" spans="1:8">
      <c r="A761" s="196" t="s">
        <v>4855</v>
      </c>
      <c r="B761" s="196" t="s">
        <v>4373</v>
      </c>
      <c r="C761" s="196" t="s">
        <v>4856</v>
      </c>
      <c r="D761" s="196" t="s">
        <v>4370</v>
      </c>
      <c r="E761" s="196" t="s">
        <v>4844</v>
      </c>
      <c r="F761" s="196" t="s">
        <v>4375</v>
      </c>
      <c r="G761" s="198">
        <v>45328</v>
      </c>
      <c r="H761" s="197" t="s">
        <v>4369</v>
      </c>
    </row>
    <row r="762" spans="1:8">
      <c r="A762" s="196" t="s">
        <v>4855</v>
      </c>
      <c r="B762" s="196" t="s">
        <v>4373</v>
      </c>
      <c r="C762" s="196" t="s">
        <v>4856</v>
      </c>
      <c r="D762" s="196" t="s">
        <v>4371</v>
      </c>
      <c r="E762" s="196" t="s">
        <v>4844</v>
      </c>
      <c r="F762" s="196" t="s">
        <v>4353</v>
      </c>
      <c r="G762" s="198">
        <v>45328</v>
      </c>
      <c r="H762" s="196" t="b">
        <v>0</v>
      </c>
    </row>
    <row r="763" spans="1:8">
      <c r="A763" s="196" t="s">
        <v>4855</v>
      </c>
      <c r="B763" s="196" t="s">
        <v>4373</v>
      </c>
      <c r="C763" s="196" t="s">
        <v>4856</v>
      </c>
      <c r="D763" s="196" t="s">
        <v>4367</v>
      </c>
      <c r="E763" s="196" t="s">
        <v>4844</v>
      </c>
      <c r="F763" s="196" t="s">
        <v>4368</v>
      </c>
      <c r="G763" s="197" t="s">
        <v>4369</v>
      </c>
      <c r="H763" s="197" t="s">
        <v>4369</v>
      </c>
    </row>
    <row r="764" spans="1:8">
      <c r="A764" s="196" t="s">
        <v>4857</v>
      </c>
      <c r="B764" s="196" t="s">
        <v>4373</v>
      </c>
      <c r="C764" s="196" t="s">
        <v>4858</v>
      </c>
      <c r="D764" s="196" t="s">
        <v>4367</v>
      </c>
      <c r="E764" s="196" t="s">
        <v>4844</v>
      </c>
      <c r="F764" s="196" t="s">
        <v>4368</v>
      </c>
      <c r="G764" s="197" t="s">
        <v>4369</v>
      </c>
      <c r="H764" s="197" t="s">
        <v>4369</v>
      </c>
    </row>
    <row r="765" spans="1:8">
      <c r="A765" s="196" t="s">
        <v>4857</v>
      </c>
      <c r="B765" s="196" t="s">
        <v>4373</v>
      </c>
      <c r="C765" s="196" t="s">
        <v>4858</v>
      </c>
      <c r="D765" s="196" t="s">
        <v>4370</v>
      </c>
      <c r="E765" s="196" t="s">
        <v>4844</v>
      </c>
      <c r="F765" s="196" t="s">
        <v>4375</v>
      </c>
      <c r="G765" s="198">
        <v>45381</v>
      </c>
      <c r="H765" s="197" t="s">
        <v>4369</v>
      </c>
    </row>
    <row r="766" spans="1:8">
      <c r="A766" s="196" t="s">
        <v>4857</v>
      </c>
      <c r="B766" s="196" t="s">
        <v>4373</v>
      </c>
      <c r="C766" s="196" t="s">
        <v>4858</v>
      </c>
      <c r="D766" s="196" t="s">
        <v>4371</v>
      </c>
      <c r="E766" s="196" t="s">
        <v>4844</v>
      </c>
      <c r="F766" s="196" t="s">
        <v>4354</v>
      </c>
      <c r="G766" s="197" t="s">
        <v>4369</v>
      </c>
      <c r="H766" s="196" t="b">
        <v>0</v>
      </c>
    </row>
    <row r="767" spans="1:8">
      <c r="A767" s="196" t="s">
        <v>4859</v>
      </c>
      <c r="B767" s="196" t="s">
        <v>4373</v>
      </c>
      <c r="C767" s="196" t="s">
        <v>4860</v>
      </c>
      <c r="D767" s="196" t="s">
        <v>4370</v>
      </c>
      <c r="E767" s="196" t="s">
        <v>4844</v>
      </c>
      <c r="F767" s="196" t="s">
        <v>4403</v>
      </c>
      <c r="G767" s="197" t="s">
        <v>4369</v>
      </c>
      <c r="H767" s="197" t="s">
        <v>4369</v>
      </c>
    </row>
    <row r="768" spans="1:8">
      <c r="A768" s="196" t="s">
        <v>4859</v>
      </c>
      <c r="B768" s="196" t="s">
        <v>4373</v>
      </c>
      <c r="C768" s="196" t="s">
        <v>4860</v>
      </c>
      <c r="D768" s="196" t="s">
        <v>4371</v>
      </c>
      <c r="E768" s="196" t="s">
        <v>4844</v>
      </c>
      <c r="F768" s="196" t="s">
        <v>4403</v>
      </c>
      <c r="G768" s="197" t="s">
        <v>4369</v>
      </c>
      <c r="H768" s="196" t="b">
        <v>0</v>
      </c>
    </row>
    <row r="769" spans="1:8">
      <c r="A769" s="196" t="s">
        <v>4859</v>
      </c>
      <c r="B769" s="196" t="s">
        <v>4373</v>
      </c>
      <c r="C769" s="196" t="s">
        <v>4860</v>
      </c>
      <c r="D769" s="196" t="s">
        <v>4367</v>
      </c>
      <c r="E769" s="196" t="s">
        <v>4844</v>
      </c>
      <c r="F769" s="196" t="s">
        <v>4368</v>
      </c>
      <c r="G769" s="197" t="s">
        <v>4369</v>
      </c>
      <c r="H769" s="197" t="s">
        <v>4369</v>
      </c>
    </row>
    <row r="770" spans="1:8">
      <c r="A770" s="196" t="s">
        <v>4861</v>
      </c>
      <c r="B770" s="196" t="s">
        <v>4366</v>
      </c>
      <c r="C770" s="196" t="s">
        <v>894</v>
      </c>
      <c r="D770" s="196" t="s">
        <v>4367</v>
      </c>
      <c r="E770" s="196" t="s">
        <v>4844</v>
      </c>
      <c r="F770" s="196" t="s">
        <v>4368</v>
      </c>
      <c r="G770" s="197" t="s">
        <v>4369</v>
      </c>
      <c r="H770" s="197" t="s">
        <v>4369</v>
      </c>
    </row>
    <row r="771" spans="1:8">
      <c r="A771" s="196" t="s">
        <v>4861</v>
      </c>
      <c r="B771" s="196" t="s">
        <v>4366</v>
      </c>
      <c r="C771" s="196" t="s">
        <v>894</v>
      </c>
      <c r="D771" s="196" t="s">
        <v>4371</v>
      </c>
      <c r="E771" s="196" t="s">
        <v>4844</v>
      </c>
      <c r="F771" s="196" t="s">
        <v>4375</v>
      </c>
      <c r="G771" s="198">
        <v>45684</v>
      </c>
      <c r="H771" s="196" t="b">
        <v>0</v>
      </c>
    </row>
    <row r="772" spans="1:8">
      <c r="A772" s="196" t="s">
        <v>4861</v>
      </c>
      <c r="B772" s="196" t="s">
        <v>4366</v>
      </c>
      <c r="C772" s="196" t="s">
        <v>894</v>
      </c>
      <c r="D772" s="196" t="s">
        <v>4370</v>
      </c>
      <c r="E772" s="196" t="s">
        <v>4844</v>
      </c>
      <c r="F772" s="196" t="s">
        <v>4375</v>
      </c>
      <c r="G772" s="198">
        <v>45684</v>
      </c>
      <c r="H772" s="197" t="s">
        <v>4369</v>
      </c>
    </row>
    <row r="773" spans="1:8">
      <c r="A773" s="196" t="s">
        <v>4862</v>
      </c>
      <c r="B773" s="196" t="s">
        <v>4373</v>
      </c>
      <c r="C773" s="196" t="s">
        <v>4863</v>
      </c>
      <c r="D773" s="196" t="s">
        <v>4367</v>
      </c>
      <c r="E773" s="196" t="s">
        <v>4844</v>
      </c>
      <c r="F773" s="196" t="s">
        <v>4368</v>
      </c>
      <c r="G773" s="197" t="s">
        <v>4369</v>
      </c>
      <c r="H773" s="197" t="s">
        <v>4369</v>
      </c>
    </row>
    <row r="774" spans="1:8">
      <c r="A774" s="196" t="s">
        <v>4862</v>
      </c>
      <c r="B774" s="196" t="s">
        <v>4373</v>
      </c>
      <c r="C774" s="196" t="s">
        <v>4863</v>
      </c>
      <c r="D774" s="196" t="s">
        <v>4370</v>
      </c>
      <c r="E774" s="196" t="s">
        <v>4844</v>
      </c>
      <c r="F774" s="196" t="s">
        <v>4368</v>
      </c>
      <c r="G774" s="197" t="s">
        <v>4369</v>
      </c>
      <c r="H774" s="197" t="s">
        <v>4369</v>
      </c>
    </row>
    <row r="775" spans="1:8">
      <c r="A775" s="196" t="s">
        <v>4862</v>
      </c>
      <c r="B775" s="196" t="s">
        <v>4373</v>
      </c>
      <c r="C775" s="196" t="s">
        <v>4863</v>
      </c>
      <c r="D775" s="196" t="s">
        <v>4371</v>
      </c>
      <c r="E775" s="196" t="s">
        <v>4844</v>
      </c>
      <c r="F775" s="196" t="s">
        <v>4368</v>
      </c>
      <c r="G775" s="197" t="s">
        <v>4369</v>
      </c>
      <c r="H775" s="196" t="b">
        <v>0</v>
      </c>
    </row>
    <row r="776" spans="1:8">
      <c r="A776" s="196" t="s">
        <v>4864</v>
      </c>
      <c r="B776" s="196" t="s">
        <v>4366</v>
      </c>
      <c r="C776" s="196" t="s">
        <v>905</v>
      </c>
      <c r="D776" s="196" t="s">
        <v>4371</v>
      </c>
      <c r="E776" s="196" t="s">
        <v>902</v>
      </c>
      <c r="F776" s="196" t="s">
        <v>4403</v>
      </c>
      <c r="G776" s="197" t="s">
        <v>4369</v>
      </c>
      <c r="H776" s="196" t="b">
        <v>0</v>
      </c>
    </row>
    <row r="777" spans="1:8">
      <c r="A777" s="196" t="s">
        <v>4864</v>
      </c>
      <c r="B777" s="196" t="s">
        <v>4366</v>
      </c>
      <c r="C777" s="196" t="s">
        <v>905</v>
      </c>
      <c r="D777" s="196" t="s">
        <v>4367</v>
      </c>
      <c r="E777" s="196" t="s">
        <v>902</v>
      </c>
      <c r="F777" s="196" t="s">
        <v>4368</v>
      </c>
      <c r="G777" s="197" t="s">
        <v>4369</v>
      </c>
      <c r="H777" s="197" t="s">
        <v>4369</v>
      </c>
    </row>
    <row r="778" spans="1:8">
      <c r="A778" s="196" t="s">
        <v>4864</v>
      </c>
      <c r="B778" s="196" t="s">
        <v>4366</v>
      </c>
      <c r="C778" s="196" t="s">
        <v>905</v>
      </c>
      <c r="D778" s="196" t="s">
        <v>4370</v>
      </c>
      <c r="E778" s="196" t="s">
        <v>902</v>
      </c>
      <c r="F778" s="196" t="s">
        <v>4403</v>
      </c>
      <c r="G778" s="197" t="s">
        <v>4369</v>
      </c>
      <c r="H778" s="197" t="s">
        <v>4369</v>
      </c>
    </row>
    <row r="779" spans="1:8">
      <c r="A779" s="196" t="s">
        <v>4865</v>
      </c>
      <c r="B779" s="196" t="s">
        <v>4373</v>
      </c>
      <c r="C779" s="196" t="s">
        <v>4866</v>
      </c>
      <c r="D779" s="196" t="s">
        <v>4367</v>
      </c>
      <c r="E779" s="196" t="s">
        <v>4867</v>
      </c>
      <c r="F779" s="196" t="s">
        <v>4375</v>
      </c>
      <c r="G779" s="198">
        <v>45686</v>
      </c>
      <c r="H779" s="197" t="s">
        <v>4369</v>
      </c>
    </row>
    <row r="780" spans="1:8">
      <c r="A780" s="196" t="s">
        <v>4865</v>
      </c>
      <c r="B780" s="196" t="s">
        <v>4373</v>
      </c>
      <c r="C780" s="196" t="s">
        <v>4866</v>
      </c>
      <c r="D780" s="196" t="s">
        <v>4370</v>
      </c>
      <c r="E780" s="196" t="s">
        <v>4867</v>
      </c>
      <c r="F780" s="196" t="s">
        <v>4375</v>
      </c>
      <c r="G780" s="198">
        <v>45686</v>
      </c>
      <c r="H780" s="197" t="s">
        <v>4369</v>
      </c>
    </row>
    <row r="781" spans="1:8">
      <c r="A781" s="196" t="s">
        <v>4865</v>
      </c>
      <c r="B781" s="196" t="s">
        <v>4373</v>
      </c>
      <c r="C781" s="196" t="s">
        <v>4866</v>
      </c>
      <c r="D781" s="196" t="s">
        <v>4371</v>
      </c>
      <c r="E781" s="196" t="s">
        <v>4867</v>
      </c>
      <c r="F781" s="196" t="s">
        <v>4375</v>
      </c>
      <c r="G781" s="198">
        <v>45686</v>
      </c>
      <c r="H781" s="196" t="b">
        <v>0</v>
      </c>
    </row>
    <row r="782" spans="1:8">
      <c r="A782" s="196" t="s">
        <v>4868</v>
      </c>
      <c r="B782" s="196" t="s">
        <v>4373</v>
      </c>
      <c r="C782" s="196" t="s">
        <v>4869</v>
      </c>
      <c r="D782" s="196" t="s">
        <v>4371</v>
      </c>
      <c r="E782" s="196" t="s">
        <v>4867</v>
      </c>
      <c r="F782" s="196" t="s">
        <v>4375</v>
      </c>
      <c r="G782" s="198">
        <v>45657</v>
      </c>
      <c r="H782" s="196" t="b">
        <v>0</v>
      </c>
    </row>
    <row r="783" spans="1:8">
      <c r="A783" s="196" t="s">
        <v>4868</v>
      </c>
      <c r="B783" s="196" t="s">
        <v>4373</v>
      </c>
      <c r="C783" s="196" t="s">
        <v>4869</v>
      </c>
      <c r="D783" s="196" t="s">
        <v>4367</v>
      </c>
      <c r="E783" s="196" t="s">
        <v>4867</v>
      </c>
      <c r="F783" s="196" t="s">
        <v>4375</v>
      </c>
      <c r="G783" s="198">
        <v>45672</v>
      </c>
      <c r="H783" s="197" t="s">
        <v>4369</v>
      </c>
    </row>
    <row r="784" spans="1:8">
      <c r="A784" s="196" t="s">
        <v>4868</v>
      </c>
      <c r="B784" s="196" t="s">
        <v>4373</v>
      </c>
      <c r="C784" s="196" t="s">
        <v>4869</v>
      </c>
      <c r="D784" s="196" t="s">
        <v>4370</v>
      </c>
      <c r="E784" s="196" t="s">
        <v>4867</v>
      </c>
      <c r="F784" s="196" t="s">
        <v>4375</v>
      </c>
      <c r="G784" s="198">
        <v>45654</v>
      </c>
      <c r="H784" s="197" t="s">
        <v>4369</v>
      </c>
    </row>
    <row r="785" spans="1:8">
      <c r="A785" s="196" t="s">
        <v>4870</v>
      </c>
      <c r="B785" s="196" t="s">
        <v>4373</v>
      </c>
      <c r="C785" s="196" t="s">
        <v>136</v>
      </c>
      <c r="D785" s="196" t="s">
        <v>4371</v>
      </c>
      <c r="E785" s="196" t="s">
        <v>4867</v>
      </c>
      <c r="F785" s="196" t="s">
        <v>4368</v>
      </c>
      <c r="G785" s="197" t="s">
        <v>4369</v>
      </c>
      <c r="H785" s="196" t="b">
        <v>0</v>
      </c>
    </row>
    <row r="786" spans="1:8">
      <c r="A786" s="196" t="s">
        <v>4870</v>
      </c>
      <c r="B786" s="196" t="s">
        <v>4373</v>
      </c>
      <c r="C786" s="196" t="s">
        <v>136</v>
      </c>
      <c r="D786" s="196" t="s">
        <v>4370</v>
      </c>
      <c r="E786" s="196" t="s">
        <v>4867</v>
      </c>
      <c r="F786" s="196" t="s">
        <v>4368</v>
      </c>
      <c r="G786" s="197" t="s">
        <v>4369</v>
      </c>
      <c r="H786" s="197" t="s">
        <v>4369</v>
      </c>
    </row>
    <row r="787" spans="1:8">
      <c r="A787" s="196" t="s">
        <v>4870</v>
      </c>
      <c r="B787" s="196" t="s">
        <v>4373</v>
      </c>
      <c r="C787" s="196" t="s">
        <v>136</v>
      </c>
      <c r="D787" s="196" t="s">
        <v>4367</v>
      </c>
      <c r="E787" s="196" t="s">
        <v>4867</v>
      </c>
      <c r="F787" s="196" t="s">
        <v>4368</v>
      </c>
      <c r="G787" s="197" t="s">
        <v>4369</v>
      </c>
      <c r="H787" s="197" t="s">
        <v>4369</v>
      </c>
    </row>
    <row r="788" spans="1:8">
      <c r="A788" s="196" t="s">
        <v>4871</v>
      </c>
      <c r="B788" s="196" t="s">
        <v>4366</v>
      </c>
      <c r="C788" s="196" t="s">
        <v>4872</v>
      </c>
      <c r="D788" s="196" t="s">
        <v>4370</v>
      </c>
      <c r="E788" s="196" t="s">
        <v>913</v>
      </c>
      <c r="F788" s="196" t="s">
        <v>4375</v>
      </c>
      <c r="G788" s="198">
        <v>45287</v>
      </c>
      <c r="H788" s="197" t="s">
        <v>4369</v>
      </c>
    </row>
    <row r="789" spans="1:8">
      <c r="A789" s="196" t="s">
        <v>4871</v>
      </c>
      <c r="B789" s="196" t="s">
        <v>4366</v>
      </c>
      <c r="C789" s="196" t="s">
        <v>4872</v>
      </c>
      <c r="D789" s="196" t="s">
        <v>4371</v>
      </c>
      <c r="E789" s="196" t="s">
        <v>913</v>
      </c>
      <c r="F789" s="196" t="s">
        <v>4375</v>
      </c>
      <c r="G789" s="198">
        <v>45636</v>
      </c>
      <c r="H789" s="196" t="b">
        <v>0</v>
      </c>
    </row>
    <row r="790" spans="1:8">
      <c r="A790" s="196" t="s">
        <v>4871</v>
      </c>
      <c r="B790" s="196" t="s">
        <v>4366</v>
      </c>
      <c r="C790" s="196" t="s">
        <v>4872</v>
      </c>
      <c r="D790" s="196" t="s">
        <v>4367</v>
      </c>
      <c r="E790" s="196" t="s">
        <v>913</v>
      </c>
      <c r="F790" s="196" t="s">
        <v>4368</v>
      </c>
      <c r="G790" s="197" t="s">
        <v>4369</v>
      </c>
      <c r="H790" s="197" t="s">
        <v>4369</v>
      </c>
    </row>
    <row r="791" spans="1:8">
      <c r="A791" s="196" t="s">
        <v>4873</v>
      </c>
      <c r="B791" s="196" t="s">
        <v>4632</v>
      </c>
      <c r="C791" s="196" t="s">
        <v>4874</v>
      </c>
      <c r="D791" s="196" t="s">
        <v>4367</v>
      </c>
      <c r="E791" s="196" t="s">
        <v>913</v>
      </c>
      <c r="F791" s="196" t="s">
        <v>4368</v>
      </c>
      <c r="G791" s="197" t="s">
        <v>4369</v>
      </c>
      <c r="H791" s="197" t="s">
        <v>4369</v>
      </c>
    </row>
    <row r="792" spans="1:8">
      <c r="A792" s="196" t="s">
        <v>4873</v>
      </c>
      <c r="B792" s="196" t="s">
        <v>4632</v>
      </c>
      <c r="C792" s="196" t="s">
        <v>4874</v>
      </c>
      <c r="D792" s="196" t="s">
        <v>4370</v>
      </c>
      <c r="E792" s="196" t="s">
        <v>913</v>
      </c>
      <c r="F792" s="196" t="s">
        <v>4403</v>
      </c>
      <c r="G792" s="197" t="s">
        <v>4369</v>
      </c>
      <c r="H792" s="197" t="s">
        <v>4369</v>
      </c>
    </row>
    <row r="793" spans="1:8">
      <c r="A793" s="196" t="s">
        <v>4873</v>
      </c>
      <c r="B793" s="196" t="s">
        <v>4632</v>
      </c>
      <c r="C793" s="196" t="s">
        <v>4874</v>
      </c>
      <c r="D793" s="196" t="s">
        <v>4371</v>
      </c>
      <c r="E793" s="196" t="s">
        <v>913</v>
      </c>
      <c r="F793" s="196" t="s">
        <v>4403</v>
      </c>
      <c r="G793" s="197" t="s">
        <v>4369</v>
      </c>
      <c r="H793" s="196" t="b">
        <v>0</v>
      </c>
    </row>
    <row r="794" spans="1:8">
      <c r="A794" s="196" t="s">
        <v>4875</v>
      </c>
      <c r="B794" s="196" t="s">
        <v>4632</v>
      </c>
      <c r="C794" s="196" t="s">
        <v>4876</v>
      </c>
      <c r="D794" s="196" t="s">
        <v>4367</v>
      </c>
      <c r="E794" s="196" t="s">
        <v>913</v>
      </c>
      <c r="F794" s="196" t="s">
        <v>4368</v>
      </c>
      <c r="G794" s="197" t="s">
        <v>4369</v>
      </c>
      <c r="H794" s="197" t="s">
        <v>4369</v>
      </c>
    </row>
    <row r="795" spans="1:8">
      <c r="A795" s="196" t="s">
        <v>4875</v>
      </c>
      <c r="B795" s="196" t="s">
        <v>4632</v>
      </c>
      <c r="C795" s="196" t="s">
        <v>4876</v>
      </c>
      <c r="D795" s="196" t="s">
        <v>4371</v>
      </c>
      <c r="E795" s="196" t="s">
        <v>913</v>
      </c>
      <c r="F795" s="196" t="s">
        <v>4368</v>
      </c>
      <c r="G795" s="197" t="s">
        <v>4369</v>
      </c>
      <c r="H795" s="196" t="b">
        <v>0</v>
      </c>
    </row>
    <row r="796" spans="1:8">
      <c r="A796" s="196" t="s">
        <v>4875</v>
      </c>
      <c r="B796" s="196" t="s">
        <v>4632</v>
      </c>
      <c r="C796" s="196" t="s">
        <v>4876</v>
      </c>
      <c r="D796" s="196" t="s">
        <v>4370</v>
      </c>
      <c r="E796" s="196" t="s">
        <v>913</v>
      </c>
      <c r="F796" s="196" t="s">
        <v>4403</v>
      </c>
      <c r="G796" s="197" t="s">
        <v>4369</v>
      </c>
      <c r="H796" s="197" t="s">
        <v>4369</v>
      </c>
    </row>
    <row r="797" spans="1:8">
      <c r="A797" s="196" t="s">
        <v>4877</v>
      </c>
      <c r="B797" s="196" t="s">
        <v>4632</v>
      </c>
      <c r="C797" s="196" t="s">
        <v>4878</v>
      </c>
      <c r="D797" s="196" t="s">
        <v>4371</v>
      </c>
      <c r="E797" s="196" t="s">
        <v>2765</v>
      </c>
      <c r="F797" s="196" t="s">
        <v>4375</v>
      </c>
      <c r="G797" s="198">
        <v>45694</v>
      </c>
      <c r="H797" s="196" t="b">
        <v>0</v>
      </c>
    </row>
    <row r="798" spans="1:8">
      <c r="A798" s="196" t="s">
        <v>4877</v>
      </c>
      <c r="B798" s="196" t="s">
        <v>4632</v>
      </c>
      <c r="C798" s="196" t="s">
        <v>4878</v>
      </c>
      <c r="D798" s="196" t="s">
        <v>4367</v>
      </c>
      <c r="E798" s="196" t="s">
        <v>2765</v>
      </c>
      <c r="F798" s="196" t="s">
        <v>4368</v>
      </c>
      <c r="G798" s="197" t="s">
        <v>4369</v>
      </c>
      <c r="H798" s="197" t="s">
        <v>4369</v>
      </c>
    </row>
    <row r="799" spans="1:8">
      <c r="A799" s="196" t="s">
        <v>4877</v>
      </c>
      <c r="B799" s="196" t="s">
        <v>4632</v>
      </c>
      <c r="C799" s="196" t="s">
        <v>4878</v>
      </c>
      <c r="D799" s="196" t="s">
        <v>4370</v>
      </c>
      <c r="E799" s="196" t="s">
        <v>2765</v>
      </c>
      <c r="F799" s="196" t="s">
        <v>4375</v>
      </c>
      <c r="G799" s="198">
        <v>45694</v>
      </c>
      <c r="H799" s="197" t="s">
        <v>4369</v>
      </c>
    </row>
    <row r="800" spans="1:8">
      <c r="A800" s="196" t="s">
        <v>4879</v>
      </c>
      <c r="B800" s="196" t="s">
        <v>4373</v>
      </c>
      <c r="C800" s="196" t="s">
        <v>4880</v>
      </c>
      <c r="D800" s="196" t="s">
        <v>4371</v>
      </c>
      <c r="E800" s="196" t="s">
        <v>2765</v>
      </c>
      <c r="F800" s="196" t="s">
        <v>4375</v>
      </c>
      <c r="G800" s="198">
        <v>45704</v>
      </c>
      <c r="H800" s="196" t="b">
        <v>0</v>
      </c>
    </row>
    <row r="801" spans="1:8">
      <c r="A801" s="196" t="s">
        <v>4879</v>
      </c>
      <c r="B801" s="196" t="s">
        <v>4373</v>
      </c>
      <c r="C801" s="196" t="s">
        <v>4880</v>
      </c>
      <c r="D801" s="196" t="s">
        <v>4370</v>
      </c>
      <c r="E801" s="196" t="s">
        <v>2765</v>
      </c>
      <c r="F801" s="196" t="s">
        <v>4375</v>
      </c>
      <c r="G801" s="198">
        <v>45704</v>
      </c>
      <c r="H801" s="197" t="s">
        <v>4369</v>
      </c>
    </row>
    <row r="802" spans="1:8">
      <c r="A802" s="196" t="s">
        <v>4879</v>
      </c>
      <c r="B802" s="196" t="s">
        <v>4373</v>
      </c>
      <c r="C802" s="196" t="s">
        <v>4880</v>
      </c>
      <c r="D802" s="196" t="s">
        <v>4367</v>
      </c>
      <c r="E802" s="196" t="s">
        <v>2765</v>
      </c>
      <c r="F802" s="196" t="s">
        <v>4368</v>
      </c>
      <c r="G802" s="197" t="s">
        <v>4369</v>
      </c>
      <c r="H802" s="197" t="s">
        <v>4369</v>
      </c>
    </row>
    <row r="803" spans="1:8">
      <c r="A803" s="196" t="s">
        <v>4881</v>
      </c>
      <c r="B803" s="196" t="s">
        <v>4373</v>
      </c>
      <c r="C803" s="196" t="s">
        <v>4882</v>
      </c>
      <c r="D803" s="196" t="s">
        <v>4367</v>
      </c>
      <c r="E803" s="196" t="s">
        <v>2765</v>
      </c>
      <c r="F803" s="196" t="s">
        <v>4375</v>
      </c>
      <c r="G803" s="198">
        <v>45698</v>
      </c>
      <c r="H803" s="197" t="s">
        <v>4369</v>
      </c>
    </row>
    <row r="804" spans="1:8">
      <c r="A804" s="196" t="s">
        <v>4881</v>
      </c>
      <c r="B804" s="196" t="s">
        <v>4373</v>
      </c>
      <c r="C804" s="196" t="s">
        <v>4882</v>
      </c>
      <c r="D804" s="196" t="s">
        <v>4370</v>
      </c>
      <c r="E804" s="196" t="s">
        <v>2765</v>
      </c>
      <c r="F804" s="196" t="s">
        <v>4375</v>
      </c>
      <c r="G804" s="198">
        <v>45698</v>
      </c>
      <c r="H804" s="197" t="s">
        <v>4369</v>
      </c>
    </row>
    <row r="805" spans="1:8">
      <c r="A805" s="196" t="s">
        <v>4881</v>
      </c>
      <c r="B805" s="196" t="s">
        <v>4373</v>
      </c>
      <c r="C805" s="196" t="s">
        <v>4882</v>
      </c>
      <c r="D805" s="196" t="s">
        <v>4371</v>
      </c>
      <c r="E805" s="196" t="s">
        <v>2765</v>
      </c>
      <c r="F805" s="196" t="s">
        <v>4375</v>
      </c>
      <c r="G805" s="198">
        <v>45698</v>
      </c>
      <c r="H805" s="196" t="b">
        <v>0</v>
      </c>
    </row>
    <row r="806" spans="1:8">
      <c r="A806" s="196" t="s">
        <v>4883</v>
      </c>
      <c r="B806" s="196" t="s">
        <v>4366</v>
      </c>
      <c r="C806" s="196" t="s">
        <v>147</v>
      </c>
      <c r="D806" s="196" t="s">
        <v>4370</v>
      </c>
      <c r="E806" s="196" t="s">
        <v>2765</v>
      </c>
      <c r="F806" s="196" t="s">
        <v>4375</v>
      </c>
      <c r="G806" s="198">
        <v>45691</v>
      </c>
      <c r="H806" s="197" t="s">
        <v>4369</v>
      </c>
    </row>
    <row r="807" spans="1:8">
      <c r="A807" s="196" t="s">
        <v>4883</v>
      </c>
      <c r="B807" s="196" t="s">
        <v>4366</v>
      </c>
      <c r="C807" s="196" t="s">
        <v>147</v>
      </c>
      <c r="D807" s="196" t="s">
        <v>4371</v>
      </c>
      <c r="E807" s="196" t="s">
        <v>2765</v>
      </c>
      <c r="F807" s="196" t="s">
        <v>4375</v>
      </c>
      <c r="G807" s="198">
        <v>45691</v>
      </c>
      <c r="H807" s="196" t="b">
        <v>0</v>
      </c>
    </row>
    <row r="808" spans="1:8">
      <c r="A808" s="196" t="s">
        <v>4883</v>
      </c>
      <c r="B808" s="196" t="s">
        <v>4366</v>
      </c>
      <c r="C808" s="196" t="s">
        <v>147</v>
      </c>
      <c r="D808" s="196" t="s">
        <v>4367</v>
      </c>
      <c r="E808" s="196" t="s">
        <v>2765</v>
      </c>
      <c r="F808" s="196" t="s">
        <v>4368</v>
      </c>
      <c r="G808" s="197" t="s">
        <v>4369</v>
      </c>
      <c r="H808" s="197" t="s">
        <v>4369</v>
      </c>
    </row>
    <row r="809" spans="1:8">
      <c r="A809" s="196" t="s">
        <v>4884</v>
      </c>
      <c r="B809" s="196" t="s">
        <v>4373</v>
      </c>
      <c r="C809" s="196" t="s">
        <v>4885</v>
      </c>
      <c r="D809" s="196" t="s">
        <v>4371</v>
      </c>
      <c r="E809" s="196" t="s">
        <v>4886</v>
      </c>
      <c r="F809" s="196" t="s">
        <v>4375</v>
      </c>
      <c r="G809" s="198">
        <v>45614</v>
      </c>
      <c r="H809" s="196" t="b">
        <v>0</v>
      </c>
    </row>
    <row r="810" spans="1:8">
      <c r="A810" s="196" t="s">
        <v>4884</v>
      </c>
      <c r="B810" s="196" t="s">
        <v>4373</v>
      </c>
      <c r="C810" s="196" t="s">
        <v>4885</v>
      </c>
      <c r="D810" s="196" t="s">
        <v>4367</v>
      </c>
      <c r="E810" s="196" t="s">
        <v>4886</v>
      </c>
      <c r="F810" s="196" t="s">
        <v>4375</v>
      </c>
      <c r="G810" s="198">
        <v>45661</v>
      </c>
      <c r="H810" s="197" t="s">
        <v>4369</v>
      </c>
    </row>
    <row r="811" spans="1:8">
      <c r="A811" s="196" t="s">
        <v>4884</v>
      </c>
      <c r="B811" s="196" t="s">
        <v>4373</v>
      </c>
      <c r="C811" s="196" t="s">
        <v>4885</v>
      </c>
      <c r="D811" s="196" t="s">
        <v>4370</v>
      </c>
      <c r="E811" s="196" t="s">
        <v>4886</v>
      </c>
      <c r="F811" s="196" t="s">
        <v>4375</v>
      </c>
      <c r="G811" s="198">
        <v>45280</v>
      </c>
      <c r="H811" s="197" t="s">
        <v>4369</v>
      </c>
    </row>
    <row r="812" spans="1:8">
      <c r="A812" s="196" t="s">
        <v>4887</v>
      </c>
      <c r="B812" s="196" t="s">
        <v>4373</v>
      </c>
      <c r="C812" s="196" t="s">
        <v>4888</v>
      </c>
      <c r="D812" s="196" t="s">
        <v>4367</v>
      </c>
      <c r="E812" s="196" t="s">
        <v>4886</v>
      </c>
      <c r="F812" s="196" t="s">
        <v>4375</v>
      </c>
      <c r="G812" s="198">
        <v>45660</v>
      </c>
      <c r="H812" s="197" t="s">
        <v>4369</v>
      </c>
    </row>
    <row r="813" spans="1:8">
      <c r="A813" s="196" t="s">
        <v>4887</v>
      </c>
      <c r="B813" s="196" t="s">
        <v>4373</v>
      </c>
      <c r="C813" s="196" t="s">
        <v>4888</v>
      </c>
      <c r="D813" s="196" t="s">
        <v>4371</v>
      </c>
      <c r="E813" s="196" t="s">
        <v>4886</v>
      </c>
      <c r="F813" s="196" t="s">
        <v>4375</v>
      </c>
      <c r="G813" s="198">
        <v>45436</v>
      </c>
      <c r="H813" s="196" t="b">
        <v>0</v>
      </c>
    </row>
    <row r="814" spans="1:8">
      <c r="A814" s="196" t="s">
        <v>4887</v>
      </c>
      <c r="B814" s="196" t="s">
        <v>4373</v>
      </c>
      <c r="C814" s="196" t="s">
        <v>4888</v>
      </c>
      <c r="D814" s="196" t="s">
        <v>4370</v>
      </c>
      <c r="E814" s="196" t="s">
        <v>4886</v>
      </c>
      <c r="F814" s="196" t="s">
        <v>4375</v>
      </c>
      <c r="G814" s="198">
        <v>45436</v>
      </c>
      <c r="H814" s="197" t="s">
        <v>4369</v>
      </c>
    </row>
    <row r="815" spans="1:8">
      <c r="A815" s="196" t="s">
        <v>4889</v>
      </c>
      <c r="B815" s="196" t="s">
        <v>4373</v>
      </c>
      <c r="C815" s="196" t="s">
        <v>4890</v>
      </c>
      <c r="D815" s="196" t="s">
        <v>4367</v>
      </c>
      <c r="E815" s="196" t="s">
        <v>4886</v>
      </c>
      <c r="F815" s="196" t="s">
        <v>4368</v>
      </c>
      <c r="G815" s="197" t="s">
        <v>4369</v>
      </c>
      <c r="H815" s="197" t="s">
        <v>4369</v>
      </c>
    </row>
    <row r="816" spans="1:8">
      <c r="A816" s="196" t="s">
        <v>4889</v>
      </c>
      <c r="B816" s="196" t="s">
        <v>4373</v>
      </c>
      <c r="C816" s="196" t="s">
        <v>4890</v>
      </c>
      <c r="D816" s="196" t="s">
        <v>4370</v>
      </c>
      <c r="E816" s="196" t="s">
        <v>4886</v>
      </c>
      <c r="F816" s="196" t="s">
        <v>4375</v>
      </c>
      <c r="G816" s="198">
        <v>45304</v>
      </c>
      <c r="H816" s="197" t="s">
        <v>4369</v>
      </c>
    </row>
    <row r="817" spans="1:8">
      <c r="A817" s="196" t="s">
        <v>4889</v>
      </c>
      <c r="B817" s="196" t="s">
        <v>4373</v>
      </c>
      <c r="C817" s="196" t="s">
        <v>4890</v>
      </c>
      <c r="D817" s="196" t="s">
        <v>4371</v>
      </c>
      <c r="E817" s="196" t="s">
        <v>4886</v>
      </c>
      <c r="F817" s="196" t="s">
        <v>4353</v>
      </c>
      <c r="G817" s="198">
        <v>45306</v>
      </c>
      <c r="H817" s="196" t="b">
        <v>0</v>
      </c>
    </row>
    <row r="818" spans="1:8">
      <c r="A818" s="196" t="s">
        <v>4891</v>
      </c>
      <c r="B818" s="196" t="s">
        <v>4373</v>
      </c>
      <c r="C818" s="196" t="s">
        <v>4892</v>
      </c>
      <c r="D818" s="196" t="s">
        <v>4370</v>
      </c>
      <c r="E818" s="196" t="s">
        <v>4886</v>
      </c>
      <c r="F818" s="196" t="s">
        <v>4375</v>
      </c>
      <c r="G818" s="198">
        <v>45276</v>
      </c>
      <c r="H818" s="197" t="s">
        <v>4369</v>
      </c>
    </row>
    <row r="819" spans="1:8">
      <c r="A819" s="196" t="s">
        <v>4891</v>
      </c>
      <c r="B819" s="196" t="s">
        <v>4373</v>
      </c>
      <c r="C819" s="196" t="s">
        <v>4892</v>
      </c>
      <c r="D819" s="196" t="s">
        <v>4371</v>
      </c>
      <c r="E819" s="196" t="s">
        <v>4886</v>
      </c>
      <c r="F819" s="196" t="s">
        <v>4353</v>
      </c>
      <c r="G819" s="198">
        <v>45278</v>
      </c>
      <c r="H819" s="196" t="b">
        <v>0</v>
      </c>
    </row>
    <row r="820" spans="1:8">
      <c r="A820" s="196" t="s">
        <v>4891</v>
      </c>
      <c r="B820" s="196" t="s">
        <v>4373</v>
      </c>
      <c r="C820" s="196" t="s">
        <v>4892</v>
      </c>
      <c r="D820" s="196" t="s">
        <v>4367</v>
      </c>
      <c r="E820" s="196" t="s">
        <v>4886</v>
      </c>
      <c r="F820" s="196" t="s">
        <v>4368</v>
      </c>
      <c r="G820" s="197" t="s">
        <v>4369</v>
      </c>
      <c r="H820" s="197" t="s">
        <v>4369</v>
      </c>
    </row>
    <row r="821" spans="1:8">
      <c r="A821" s="196" t="s">
        <v>4893</v>
      </c>
      <c r="B821" s="196" t="s">
        <v>4366</v>
      </c>
      <c r="C821" s="196" t="s">
        <v>4894</v>
      </c>
      <c r="D821" s="196" t="s">
        <v>4370</v>
      </c>
      <c r="E821" s="196" t="s">
        <v>4886</v>
      </c>
      <c r="F821" s="196" t="s">
        <v>4375</v>
      </c>
      <c r="G821" s="198">
        <v>45264</v>
      </c>
      <c r="H821" s="197" t="s">
        <v>4369</v>
      </c>
    </row>
    <row r="822" spans="1:8">
      <c r="A822" s="196" t="s">
        <v>4893</v>
      </c>
      <c r="B822" s="196" t="s">
        <v>4366</v>
      </c>
      <c r="C822" s="196" t="s">
        <v>4894</v>
      </c>
      <c r="D822" s="196" t="s">
        <v>4371</v>
      </c>
      <c r="E822" s="196" t="s">
        <v>4886</v>
      </c>
      <c r="F822" s="196" t="s">
        <v>4353</v>
      </c>
      <c r="G822" s="198">
        <v>45265</v>
      </c>
      <c r="H822" s="196" t="b">
        <v>0</v>
      </c>
    </row>
    <row r="823" spans="1:8">
      <c r="A823" s="196" t="s">
        <v>4893</v>
      </c>
      <c r="B823" s="196" t="s">
        <v>4366</v>
      </c>
      <c r="C823" s="196" t="s">
        <v>4894</v>
      </c>
      <c r="D823" s="196" t="s">
        <v>4367</v>
      </c>
      <c r="E823" s="196" t="s">
        <v>4886</v>
      </c>
      <c r="F823" s="196" t="s">
        <v>4368</v>
      </c>
      <c r="G823" s="197" t="s">
        <v>4369</v>
      </c>
      <c r="H823" s="197" t="s">
        <v>4369</v>
      </c>
    </row>
    <row r="824" spans="1:8">
      <c r="A824" s="196" t="s">
        <v>4895</v>
      </c>
      <c r="B824" s="196" t="s">
        <v>4373</v>
      </c>
      <c r="C824" s="196" t="s">
        <v>4896</v>
      </c>
      <c r="D824" s="196" t="s">
        <v>4371</v>
      </c>
      <c r="E824" s="196" t="s">
        <v>154</v>
      </c>
      <c r="F824" s="196" t="s">
        <v>4353</v>
      </c>
      <c r="G824" s="198">
        <v>45327</v>
      </c>
      <c r="H824" s="196" t="b">
        <v>0</v>
      </c>
    </row>
    <row r="825" spans="1:8">
      <c r="A825" s="196" t="s">
        <v>4895</v>
      </c>
      <c r="B825" s="196" t="s">
        <v>4373</v>
      </c>
      <c r="C825" s="196" t="s">
        <v>4896</v>
      </c>
      <c r="D825" s="196" t="s">
        <v>4367</v>
      </c>
      <c r="E825" s="196" t="s">
        <v>154</v>
      </c>
      <c r="F825" s="196" t="s">
        <v>4368</v>
      </c>
      <c r="G825" s="197" t="s">
        <v>4369</v>
      </c>
      <c r="H825" s="197" t="s">
        <v>4369</v>
      </c>
    </row>
    <row r="826" spans="1:8">
      <c r="A826" s="196" t="s">
        <v>4895</v>
      </c>
      <c r="B826" s="196" t="s">
        <v>4373</v>
      </c>
      <c r="C826" s="196" t="s">
        <v>4896</v>
      </c>
      <c r="D826" s="196" t="s">
        <v>4370</v>
      </c>
      <c r="E826" s="196" t="s">
        <v>154</v>
      </c>
      <c r="F826" s="196" t="s">
        <v>4375</v>
      </c>
      <c r="G826" s="198">
        <v>45326</v>
      </c>
      <c r="H826" s="197" t="s">
        <v>4369</v>
      </c>
    </row>
    <row r="827" spans="1:8">
      <c r="A827" s="196" t="s">
        <v>4897</v>
      </c>
      <c r="B827" s="196" t="s">
        <v>4373</v>
      </c>
      <c r="C827" s="196" t="s">
        <v>4898</v>
      </c>
      <c r="D827" s="196" t="s">
        <v>4367</v>
      </c>
      <c r="E827" s="196" t="s">
        <v>154</v>
      </c>
      <c r="F827" s="196" t="s">
        <v>4368</v>
      </c>
      <c r="G827" s="197" t="s">
        <v>4369</v>
      </c>
      <c r="H827" s="197" t="s">
        <v>4369</v>
      </c>
    </row>
    <row r="828" spans="1:8">
      <c r="A828" s="196" t="s">
        <v>4897</v>
      </c>
      <c r="B828" s="196" t="s">
        <v>4373</v>
      </c>
      <c r="C828" s="196" t="s">
        <v>4898</v>
      </c>
      <c r="D828" s="196" t="s">
        <v>4371</v>
      </c>
      <c r="E828" s="196" t="s">
        <v>154</v>
      </c>
      <c r="F828" s="196" t="s">
        <v>4353</v>
      </c>
      <c r="G828" s="198">
        <v>44984</v>
      </c>
      <c r="H828" s="196" t="b">
        <v>0</v>
      </c>
    </row>
    <row r="829" spans="1:8">
      <c r="A829" s="196" t="s">
        <v>4897</v>
      </c>
      <c r="B829" s="196" t="s">
        <v>4373</v>
      </c>
      <c r="C829" s="196" t="s">
        <v>4898</v>
      </c>
      <c r="D829" s="196" t="s">
        <v>4370</v>
      </c>
      <c r="E829" s="196" t="s">
        <v>154</v>
      </c>
      <c r="F829" s="196" t="s">
        <v>4375</v>
      </c>
      <c r="G829" s="198">
        <v>45319</v>
      </c>
      <c r="H829" s="197" t="s">
        <v>4369</v>
      </c>
    </row>
    <row r="830" spans="1:8">
      <c r="A830" s="196" t="s">
        <v>4899</v>
      </c>
      <c r="B830" s="196" t="s">
        <v>4373</v>
      </c>
      <c r="C830" s="196" t="s">
        <v>4900</v>
      </c>
      <c r="D830" s="196" t="s">
        <v>4370</v>
      </c>
      <c r="E830" s="196" t="s">
        <v>154</v>
      </c>
      <c r="F830" s="196" t="s">
        <v>4375</v>
      </c>
      <c r="G830" s="198">
        <v>45327</v>
      </c>
      <c r="H830" s="197" t="s">
        <v>4369</v>
      </c>
    </row>
    <row r="831" spans="1:8">
      <c r="A831" s="196" t="s">
        <v>4899</v>
      </c>
      <c r="B831" s="196" t="s">
        <v>4373</v>
      </c>
      <c r="C831" s="196" t="s">
        <v>4900</v>
      </c>
      <c r="D831" s="196" t="s">
        <v>4371</v>
      </c>
      <c r="E831" s="196" t="s">
        <v>154</v>
      </c>
      <c r="F831" s="196" t="s">
        <v>4353</v>
      </c>
      <c r="G831" s="198">
        <v>45327</v>
      </c>
      <c r="H831" s="196" t="b">
        <v>0</v>
      </c>
    </row>
    <row r="832" spans="1:8">
      <c r="A832" s="196" t="s">
        <v>4899</v>
      </c>
      <c r="B832" s="196" t="s">
        <v>4373</v>
      </c>
      <c r="C832" s="196" t="s">
        <v>4900</v>
      </c>
      <c r="D832" s="196" t="s">
        <v>4367</v>
      </c>
      <c r="E832" s="196" t="s">
        <v>154</v>
      </c>
      <c r="F832" s="196" t="s">
        <v>4368</v>
      </c>
      <c r="G832" s="197" t="s">
        <v>4369</v>
      </c>
      <c r="H832" s="197" t="s">
        <v>4369</v>
      </c>
    </row>
    <row r="833" spans="1:8">
      <c r="A833" s="196" t="s">
        <v>4901</v>
      </c>
      <c r="B833" s="196" t="s">
        <v>4373</v>
      </c>
      <c r="C833" s="196" t="s">
        <v>4902</v>
      </c>
      <c r="D833" s="196" t="s">
        <v>4370</v>
      </c>
      <c r="E833" s="196" t="s">
        <v>154</v>
      </c>
      <c r="F833" s="196" t="s">
        <v>4375</v>
      </c>
      <c r="G833" s="198">
        <v>45320</v>
      </c>
      <c r="H833" s="197" t="s">
        <v>4369</v>
      </c>
    </row>
    <row r="834" spans="1:8">
      <c r="A834" s="196" t="s">
        <v>4901</v>
      </c>
      <c r="B834" s="196" t="s">
        <v>4373</v>
      </c>
      <c r="C834" s="196" t="s">
        <v>4902</v>
      </c>
      <c r="D834" s="196" t="s">
        <v>4371</v>
      </c>
      <c r="E834" s="196" t="s">
        <v>154</v>
      </c>
      <c r="F834" s="196" t="s">
        <v>4353</v>
      </c>
      <c r="G834" s="198">
        <v>45320</v>
      </c>
      <c r="H834" s="196" t="b">
        <v>0</v>
      </c>
    </row>
    <row r="835" spans="1:8">
      <c r="A835" s="196" t="s">
        <v>4901</v>
      </c>
      <c r="B835" s="196" t="s">
        <v>4373</v>
      </c>
      <c r="C835" s="196" t="s">
        <v>4902</v>
      </c>
      <c r="D835" s="196" t="s">
        <v>4367</v>
      </c>
      <c r="E835" s="196" t="s">
        <v>154</v>
      </c>
      <c r="F835" s="196" t="s">
        <v>4368</v>
      </c>
      <c r="G835" s="197" t="s">
        <v>4369</v>
      </c>
      <c r="H835" s="197" t="s">
        <v>4369</v>
      </c>
    </row>
    <row r="836" spans="1:8">
      <c r="A836" s="196" t="s">
        <v>4903</v>
      </c>
      <c r="B836" s="196" t="s">
        <v>4366</v>
      </c>
      <c r="C836" s="196" t="s">
        <v>1954</v>
      </c>
      <c r="D836" s="196" t="s">
        <v>4370</v>
      </c>
      <c r="E836" s="196" t="s">
        <v>154</v>
      </c>
      <c r="F836" s="196" t="s">
        <v>4353</v>
      </c>
      <c r="G836" s="198">
        <v>44915</v>
      </c>
      <c r="H836" s="197" t="s">
        <v>4369</v>
      </c>
    </row>
    <row r="837" spans="1:8">
      <c r="A837" s="196" t="s">
        <v>4903</v>
      </c>
      <c r="B837" s="196" t="s">
        <v>4366</v>
      </c>
      <c r="C837" s="196" t="s">
        <v>1954</v>
      </c>
      <c r="D837" s="196" t="s">
        <v>4371</v>
      </c>
      <c r="E837" s="196" t="s">
        <v>154</v>
      </c>
      <c r="F837" s="196" t="s">
        <v>4353</v>
      </c>
      <c r="G837" s="198">
        <v>45302</v>
      </c>
      <c r="H837" s="196" t="b">
        <v>0</v>
      </c>
    </row>
    <row r="838" spans="1:8">
      <c r="A838" s="196" t="s">
        <v>4903</v>
      </c>
      <c r="B838" s="196" t="s">
        <v>4366</v>
      </c>
      <c r="C838" s="196" t="s">
        <v>1954</v>
      </c>
      <c r="D838" s="196" t="s">
        <v>4367</v>
      </c>
      <c r="E838" s="196" t="s">
        <v>154</v>
      </c>
      <c r="F838" s="196" t="s">
        <v>4368</v>
      </c>
      <c r="G838" s="197" t="s">
        <v>4369</v>
      </c>
      <c r="H838" s="197" t="s">
        <v>4369</v>
      </c>
    </row>
    <row r="839" spans="1:8">
      <c r="A839" s="196" t="s">
        <v>4904</v>
      </c>
      <c r="B839" s="196" t="s">
        <v>4373</v>
      </c>
      <c r="C839" s="196" t="s">
        <v>4905</v>
      </c>
      <c r="D839" s="196" t="s">
        <v>4370</v>
      </c>
      <c r="E839" s="196" t="s">
        <v>154</v>
      </c>
      <c r="F839" s="196" t="s">
        <v>4353</v>
      </c>
      <c r="G839" s="198">
        <v>44957</v>
      </c>
      <c r="H839" s="197" t="s">
        <v>4369</v>
      </c>
    </row>
    <row r="840" spans="1:8">
      <c r="A840" s="196" t="s">
        <v>4904</v>
      </c>
      <c r="B840" s="196" t="s">
        <v>4373</v>
      </c>
      <c r="C840" s="196" t="s">
        <v>4905</v>
      </c>
      <c r="D840" s="196" t="s">
        <v>4367</v>
      </c>
      <c r="E840" s="196" t="s">
        <v>154</v>
      </c>
      <c r="F840" s="196" t="s">
        <v>4368</v>
      </c>
      <c r="G840" s="197" t="s">
        <v>4369</v>
      </c>
      <c r="H840" s="197" t="s">
        <v>4369</v>
      </c>
    </row>
    <row r="841" spans="1:8">
      <c r="A841" s="196" t="s">
        <v>4904</v>
      </c>
      <c r="B841" s="196" t="s">
        <v>4373</v>
      </c>
      <c r="C841" s="196" t="s">
        <v>4905</v>
      </c>
      <c r="D841" s="196" t="s">
        <v>4371</v>
      </c>
      <c r="E841" s="196" t="s">
        <v>154</v>
      </c>
      <c r="F841" s="196" t="s">
        <v>4353</v>
      </c>
      <c r="G841" s="198">
        <v>45324</v>
      </c>
      <c r="H841" s="196" t="b">
        <v>0</v>
      </c>
    </row>
    <row r="842" spans="1:8">
      <c r="A842" s="196" t="s">
        <v>4906</v>
      </c>
      <c r="B842" s="196" t="s">
        <v>4373</v>
      </c>
      <c r="C842" s="196" t="s">
        <v>4907</v>
      </c>
      <c r="D842" s="196" t="s">
        <v>4370</v>
      </c>
      <c r="E842" s="196" t="s">
        <v>154</v>
      </c>
      <c r="F842" s="196" t="s">
        <v>4375</v>
      </c>
      <c r="G842" s="198">
        <v>45324</v>
      </c>
      <c r="H842" s="197" t="s">
        <v>4369</v>
      </c>
    </row>
    <row r="843" spans="1:8">
      <c r="A843" s="196" t="s">
        <v>4906</v>
      </c>
      <c r="B843" s="196" t="s">
        <v>4373</v>
      </c>
      <c r="C843" s="196" t="s">
        <v>4907</v>
      </c>
      <c r="D843" s="196" t="s">
        <v>4367</v>
      </c>
      <c r="E843" s="196" t="s">
        <v>154</v>
      </c>
      <c r="F843" s="196" t="s">
        <v>4368</v>
      </c>
      <c r="G843" s="197" t="s">
        <v>4369</v>
      </c>
      <c r="H843" s="197" t="s">
        <v>4369</v>
      </c>
    </row>
    <row r="844" spans="1:8">
      <c r="A844" s="196" t="s">
        <v>4906</v>
      </c>
      <c r="B844" s="196" t="s">
        <v>4373</v>
      </c>
      <c r="C844" s="196" t="s">
        <v>4907</v>
      </c>
      <c r="D844" s="196" t="s">
        <v>4371</v>
      </c>
      <c r="E844" s="196" t="s">
        <v>154</v>
      </c>
      <c r="F844" s="196" t="s">
        <v>4353</v>
      </c>
      <c r="G844" s="198">
        <v>45324</v>
      </c>
      <c r="H844" s="196" t="b">
        <v>0</v>
      </c>
    </row>
    <row r="845" spans="1:8">
      <c r="A845" s="196" t="s">
        <v>4597</v>
      </c>
      <c r="B845" s="196" t="s">
        <v>4632</v>
      </c>
      <c r="C845" s="196" t="s">
        <v>4598</v>
      </c>
      <c r="D845" s="196" t="s">
        <v>4370</v>
      </c>
      <c r="E845" s="196" t="s">
        <v>934</v>
      </c>
      <c r="F845" s="196" t="s">
        <v>4375</v>
      </c>
      <c r="G845" s="198">
        <v>45283</v>
      </c>
      <c r="H845" s="197" t="s">
        <v>4369</v>
      </c>
    </row>
    <row r="846" spans="1:8">
      <c r="A846" s="196" t="s">
        <v>4597</v>
      </c>
      <c r="B846" s="196" t="s">
        <v>4632</v>
      </c>
      <c r="C846" s="196" t="s">
        <v>4598</v>
      </c>
      <c r="D846" s="196" t="s">
        <v>4367</v>
      </c>
      <c r="E846" s="196" t="s">
        <v>934</v>
      </c>
      <c r="F846" s="196" t="s">
        <v>4375</v>
      </c>
      <c r="G846" s="198">
        <v>45666</v>
      </c>
      <c r="H846" s="197" t="s">
        <v>4369</v>
      </c>
    </row>
    <row r="847" spans="1:8">
      <c r="A847" s="196" t="s">
        <v>4597</v>
      </c>
      <c r="B847" s="196" t="s">
        <v>4632</v>
      </c>
      <c r="C847" s="196" t="s">
        <v>4598</v>
      </c>
      <c r="D847" s="196" t="s">
        <v>4371</v>
      </c>
      <c r="E847" s="196" t="s">
        <v>934</v>
      </c>
      <c r="F847" s="196" t="s">
        <v>4375</v>
      </c>
      <c r="G847" s="198">
        <v>45666</v>
      </c>
      <c r="H847" s="196" t="b">
        <v>0</v>
      </c>
    </row>
    <row r="848" spans="1:8">
      <c r="A848" s="196" t="s">
        <v>4601</v>
      </c>
      <c r="B848" s="196" t="s">
        <v>4366</v>
      </c>
      <c r="C848" s="196" t="s">
        <v>753</v>
      </c>
      <c r="D848" s="196" t="s">
        <v>4370</v>
      </c>
      <c r="E848" s="196" t="s">
        <v>934</v>
      </c>
      <c r="F848" s="196" t="s">
        <v>4375</v>
      </c>
      <c r="G848" s="198">
        <v>45638</v>
      </c>
      <c r="H848" s="197" t="s">
        <v>4369</v>
      </c>
    </row>
    <row r="849" spans="1:8">
      <c r="A849" s="196" t="s">
        <v>4601</v>
      </c>
      <c r="B849" s="196" t="s">
        <v>4366</v>
      </c>
      <c r="C849" s="196" t="s">
        <v>753</v>
      </c>
      <c r="D849" s="196" t="s">
        <v>4371</v>
      </c>
      <c r="E849" s="196" t="s">
        <v>934</v>
      </c>
      <c r="F849" s="196" t="s">
        <v>4375</v>
      </c>
      <c r="G849" s="198">
        <v>45617</v>
      </c>
      <c r="H849" s="196" t="b">
        <v>0</v>
      </c>
    </row>
    <row r="850" spans="1:8">
      <c r="A850" s="196" t="s">
        <v>4601</v>
      </c>
      <c r="B850" s="196" t="s">
        <v>4366</v>
      </c>
      <c r="C850" s="196" t="s">
        <v>753</v>
      </c>
      <c r="D850" s="196" t="s">
        <v>4367</v>
      </c>
      <c r="E850" s="196" t="s">
        <v>934</v>
      </c>
      <c r="F850" s="196" t="s">
        <v>4375</v>
      </c>
      <c r="G850" s="198">
        <v>45692</v>
      </c>
      <c r="H850" s="197" t="s">
        <v>4369</v>
      </c>
    </row>
    <row r="851" spans="1:8">
      <c r="A851" s="196" t="s">
        <v>4908</v>
      </c>
      <c r="B851" s="196" t="s">
        <v>4366</v>
      </c>
      <c r="C851" s="196" t="s">
        <v>3298</v>
      </c>
      <c r="D851" s="196" t="s">
        <v>4371</v>
      </c>
      <c r="E851" s="196" t="s">
        <v>4909</v>
      </c>
      <c r="F851" s="196" t="s">
        <v>4375</v>
      </c>
      <c r="G851" s="198">
        <v>45456</v>
      </c>
      <c r="H851" s="196" t="b">
        <v>0</v>
      </c>
    </row>
    <row r="852" spans="1:8">
      <c r="A852" s="196" t="s">
        <v>4908</v>
      </c>
      <c r="B852" s="196" t="s">
        <v>4366</v>
      </c>
      <c r="C852" s="196" t="s">
        <v>3298</v>
      </c>
      <c r="D852" s="196" t="s">
        <v>4367</v>
      </c>
      <c r="E852" s="196" t="s">
        <v>4909</v>
      </c>
      <c r="F852" s="196" t="s">
        <v>4368</v>
      </c>
      <c r="G852" s="197" t="s">
        <v>4369</v>
      </c>
      <c r="H852" s="197" t="s">
        <v>4369</v>
      </c>
    </row>
    <row r="853" spans="1:8">
      <c r="A853" s="196" t="s">
        <v>4908</v>
      </c>
      <c r="B853" s="196" t="s">
        <v>4366</v>
      </c>
      <c r="C853" s="196" t="s">
        <v>3298</v>
      </c>
      <c r="D853" s="196" t="s">
        <v>4370</v>
      </c>
      <c r="E853" s="196" t="s">
        <v>4909</v>
      </c>
      <c r="F853" s="196" t="s">
        <v>4403</v>
      </c>
      <c r="G853" s="197" t="s">
        <v>4369</v>
      </c>
      <c r="H853" s="197" t="s">
        <v>4369</v>
      </c>
    </row>
    <row r="854" spans="1:8">
      <c r="A854" s="196" t="s">
        <v>4910</v>
      </c>
      <c r="B854" s="196" t="s">
        <v>4366</v>
      </c>
      <c r="C854" s="196" t="s">
        <v>171</v>
      </c>
      <c r="D854" s="196" t="s">
        <v>4367</v>
      </c>
      <c r="E854" s="196" t="s">
        <v>4911</v>
      </c>
      <c r="F854" s="196" t="s">
        <v>4375</v>
      </c>
      <c r="G854" s="198">
        <v>45705</v>
      </c>
      <c r="H854" s="197" t="s">
        <v>4369</v>
      </c>
    </row>
    <row r="855" spans="1:8">
      <c r="A855" s="196" t="s">
        <v>4910</v>
      </c>
      <c r="B855" s="196" t="s">
        <v>4366</v>
      </c>
      <c r="C855" s="196" t="s">
        <v>171</v>
      </c>
      <c r="D855" s="196" t="s">
        <v>4371</v>
      </c>
      <c r="E855" s="196" t="s">
        <v>4911</v>
      </c>
      <c r="F855" s="196" t="s">
        <v>4375</v>
      </c>
      <c r="G855" s="198">
        <v>45691</v>
      </c>
      <c r="H855" s="196" t="b">
        <v>0</v>
      </c>
    </row>
    <row r="856" spans="1:8">
      <c r="A856" s="196" t="s">
        <v>4910</v>
      </c>
      <c r="B856" s="196" t="s">
        <v>4366</v>
      </c>
      <c r="C856" s="196" t="s">
        <v>171</v>
      </c>
      <c r="D856" s="196" t="s">
        <v>4370</v>
      </c>
      <c r="E856" s="196" t="s">
        <v>4911</v>
      </c>
      <c r="F856" s="196" t="s">
        <v>4375</v>
      </c>
      <c r="G856" s="198">
        <v>45690</v>
      </c>
      <c r="H856" s="197" t="s">
        <v>4369</v>
      </c>
    </row>
    <row r="857" spans="1:8">
      <c r="A857" s="196" t="s">
        <v>4912</v>
      </c>
      <c r="B857" s="196" t="s">
        <v>4373</v>
      </c>
      <c r="C857" s="196" t="s">
        <v>4913</v>
      </c>
      <c r="D857" s="196" t="s">
        <v>4371</v>
      </c>
      <c r="E857" s="196" t="s">
        <v>4914</v>
      </c>
      <c r="F857" s="196" t="s">
        <v>4354</v>
      </c>
      <c r="G857" s="197" t="s">
        <v>4369</v>
      </c>
      <c r="H857" s="196" t="b">
        <v>0</v>
      </c>
    </row>
    <row r="858" spans="1:8">
      <c r="A858" s="196" t="s">
        <v>4912</v>
      </c>
      <c r="B858" s="196" t="s">
        <v>4373</v>
      </c>
      <c r="C858" s="196" t="s">
        <v>4913</v>
      </c>
      <c r="D858" s="196" t="s">
        <v>4367</v>
      </c>
      <c r="E858" s="196" t="s">
        <v>4914</v>
      </c>
      <c r="F858" s="196" t="s">
        <v>4368</v>
      </c>
      <c r="G858" s="197" t="s">
        <v>4369</v>
      </c>
      <c r="H858" s="197" t="s">
        <v>4369</v>
      </c>
    </row>
    <row r="859" spans="1:8">
      <c r="A859" s="196" t="s">
        <v>4912</v>
      </c>
      <c r="B859" s="196" t="s">
        <v>4373</v>
      </c>
      <c r="C859" s="196" t="s">
        <v>4913</v>
      </c>
      <c r="D859" s="196" t="s">
        <v>4370</v>
      </c>
      <c r="E859" s="196" t="s">
        <v>4914</v>
      </c>
      <c r="F859" s="196" t="s">
        <v>4403</v>
      </c>
      <c r="G859" s="197" t="s">
        <v>4369</v>
      </c>
      <c r="H859" s="197" t="s">
        <v>4369</v>
      </c>
    </row>
    <row r="860" spans="1:8">
      <c r="A860" s="196" t="s">
        <v>4915</v>
      </c>
      <c r="B860" s="196" t="s">
        <v>4373</v>
      </c>
      <c r="C860" s="196" t="s">
        <v>4916</v>
      </c>
      <c r="D860" s="196" t="s">
        <v>4370</v>
      </c>
      <c r="E860" s="196" t="s">
        <v>4914</v>
      </c>
      <c r="F860" s="196" t="s">
        <v>4403</v>
      </c>
      <c r="G860" s="197" t="s">
        <v>4369</v>
      </c>
      <c r="H860" s="197" t="s">
        <v>4369</v>
      </c>
    </row>
    <row r="861" spans="1:8">
      <c r="A861" s="196" t="s">
        <v>4915</v>
      </c>
      <c r="B861" s="196" t="s">
        <v>4373</v>
      </c>
      <c r="C861" s="196" t="s">
        <v>4916</v>
      </c>
      <c r="D861" s="196" t="s">
        <v>4371</v>
      </c>
      <c r="E861" s="196" t="s">
        <v>4914</v>
      </c>
      <c r="F861" s="196" t="s">
        <v>4403</v>
      </c>
      <c r="G861" s="197" t="s">
        <v>4369</v>
      </c>
      <c r="H861" s="196" t="b">
        <v>0</v>
      </c>
    </row>
    <row r="862" spans="1:8">
      <c r="A862" s="196" t="s">
        <v>4915</v>
      </c>
      <c r="B862" s="196" t="s">
        <v>4373</v>
      </c>
      <c r="C862" s="196" t="s">
        <v>4916</v>
      </c>
      <c r="D862" s="196" t="s">
        <v>4367</v>
      </c>
      <c r="E862" s="196" t="s">
        <v>4914</v>
      </c>
      <c r="F862" s="196" t="s">
        <v>4368</v>
      </c>
      <c r="G862" s="197" t="s">
        <v>4369</v>
      </c>
      <c r="H862" s="197" t="s">
        <v>4369</v>
      </c>
    </row>
    <row r="863" spans="1:8">
      <c r="A863" s="196" t="s">
        <v>4917</v>
      </c>
      <c r="B863" s="196" t="s">
        <v>4373</v>
      </c>
      <c r="C863" s="196" t="s">
        <v>4918</v>
      </c>
      <c r="D863" s="196" t="s">
        <v>4367</v>
      </c>
      <c r="E863" s="196" t="s">
        <v>4914</v>
      </c>
      <c r="F863" s="196" t="s">
        <v>4368</v>
      </c>
      <c r="G863" s="197" t="s">
        <v>4369</v>
      </c>
      <c r="H863" s="197" t="s">
        <v>4369</v>
      </c>
    </row>
    <row r="864" spans="1:8">
      <c r="A864" s="196" t="s">
        <v>4917</v>
      </c>
      <c r="B864" s="196" t="s">
        <v>4373</v>
      </c>
      <c r="C864" s="196" t="s">
        <v>4918</v>
      </c>
      <c r="D864" s="196" t="s">
        <v>4371</v>
      </c>
      <c r="E864" s="196" t="s">
        <v>4914</v>
      </c>
      <c r="F864" s="196" t="s">
        <v>4403</v>
      </c>
      <c r="G864" s="197" t="s">
        <v>4369</v>
      </c>
      <c r="H864" s="196" t="b">
        <v>0</v>
      </c>
    </row>
    <row r="865" spans="1:8">
      <c r="A865" s="196" t="s">
        <v>4917</v>
      </c>
      <c r="B865" s="196" t="s">
        <v>4373</v>
      </c>
      <c r="C865" s="196" t="s">
        <v>4918</v>
      </c>
      <c r="D865" s="196" t="s">
        <v>4370</v>
      </c>
      <c r="E865" s="196" t="s">
        <v>4914</v>
      </c>
      <c r="F865" s="196" t="s">
        <v>4403</v>
      </c>
      <c r="G865" s="197" t="s">
        <v>4369</v>
      </c>
      <c r="H865" s="197" t="s">
        <v>4369</v>
      </c>
    </row>
    <row r="866" spans="1:8">
      <c r="A866" s="196" t="s">
        <v>4919</v>
      </c>
      <c r="B866" s="196" t="s">
        <v>4373</v>
      </c>
      <c r="C866" s="196" t="s">
        <v>4920</v>
      </c>
      <c r="D866" s="196" t="s">
        <v>4371</v>
      </c>
      <c r="E866" s="196" t="s">
        <v>4914</v>
      </c>
      <c r="F866" s="196" t="s">
        <v>4353</v>
      </c>
      <c r="G866" s="198">
        <v>45278</v>
      </c>
      <c r="H866" s="196" t="b">
        <v>0</v>
      </c>
    </row>
    <row r="867" spans="1:8">
      <c r="A867" s="196" t="s">
        <v>4919</v>
      </c>
      <c r="B867" s="196" t="s">
        <v>4373</v>
      </c>
      <c r="C867" s="196" t="s">
        <v>4920</v>
      </c>
      <c r="D867" s="196" t="s">
        <v>4367</v>
      </c>
      <c r="E867" s="196" t="s">
        <v>4914</v>
      </c>
      <c r="F867" s="196" t="s">
        <v>4368</v>
      </c>
      <c r="G867" s="197" t="s">
        <v>4369</v>
      </c>
      <c r="H867" s="197" t="s">
        <v>4369</v>
      </c>
    </row>
    <row r="868" spans="1:8">
      <c r="A868" s="196" t="s">
        <v>4919</v>
      </c>
      <c r="B868" s="196" t="s">
        <v>4373</v>
      </c>
      <c r="C868" s="196" t="s">
        <v>4920</v>
      </c>
      <c r="D868" s="196" t="s">
        <v>4370</v>
      </c>
      <c r="E868" s="196" t="s">
        <v>4914</v>
      </c>
      <c r="F868" s="196" t="s">
        <v>4375</v>
      </c>
      <c r="G868" s="198">
        <v>45290</v>
      </c>
      <c r="H868" s="197" t="s">
        <v>4369</v>
      </c>
    </row>
    <row r="869" spans="1:8">
      <c r="A869" s="196" t="s">
        <v>4597</v>
      </c>
      <c r="B869" s="196" t="s">
        <v>4373</v>
      </c>
      <c r="C869" s="196" t="s">
        <v>4598</v>
      </c>
      <c r="D869" s="196" t="s">
        <v>4370</v>
      </c>
      <c r="E869" s="196" t="s">
        <v>4914</v>
      </c>
      <c r="F869" s="196" t="s">
        <v>4375</v>
      </c>
      <c r="G869" s="198">
        <v>45283</v>
      </c>
      <c r="H869" s="197" t="s">
        <v>4369</v>
      </c>
    </row>
    <row r="870" spans="1:8">
      <c r="A870" s="196" t="s">
        <v>4597</v>
      </c>
      <c r="B870" s="196" t="s">
        <v>4373</v>
      </c>
      <c r="C870" s="196" t="s">
        <v>4598</v>
      </c>
      <c r="D870" s="196" t="s">
        <v>4367</v>
      </c>
      <c r="E870" s="196" t="s">
        <v>4914</v>
      </c>
      <c r="F870" s="196" t="s">
        <v>4375</v>
      </c>
      <c r="G870" s="198">
        <v>45666</v>
      </c>
      <c r="H870" s="197" t="s">
        <v>4369</v>
      </c>
    </row>
    <row r="871" spans="1:8">
      <c r="A871" s="196" t="s">
        <v>4597</v>
      </c>
      <c r="B871" s="196" t="s">
        <v>4373</v>
      </c>
      <c r="C871" s="196" t="s">
        <v>4598</v>
      </c>
      <c r="D871" s="196" t="s">
        <v>4371</v>
      </c>
      <c r="E871" s="196" t="s">
        <v>4914</v>
      </c>
      <c r="F871" s="196" t="s">
        <v>4375</v>
      </c>
      <c r="G871" s="198">
        <v>45666</v>
      </c>
      <c r="H871" s="196" t="b">
        <v>0</v>
      </c>
    </row>
    <row r="872" spans="1:8">
      <c r="A872" s="196" t="s">
        <v>4599</v>
      </c>
      <c r="B872" s="196" t="s">
        <v>4373</v>
      </c>
      <c r="C872" s="196" t="s">
        <v>4600</v>
      </c>
      <c r="D872" s="196" t="s">
        <v>4367</v>
      </c>
      <c r="E872" s="196" t="s">
        <v>4914</v>
      </c>
      <c r="F872" s="196" t="s">
        <v>4375</v>
      </c>
      <c r="G872" s="198">
        <v>45664</v>
      </c>
      <c r="H872" s="197" t="s">
        <v>4369</v>
      </c>
    </row>
    <row r="873" spans="1:8">
      <c r="A873" s="196" t="s">
        <v>4599</v>
      </c>
      <c r="B873" s="196" t="s">
        <v>4373</v>
      </c>
      <c r="C873" s="196" t="s">
        <v>4600</v>
      </c>
      <c r="D873" s="196" t="s">
        <v>4370</v>
      </c>
      <c r="E873" s="196" t="s">
        <v>4914</v>
      </c>
      <c r="F873" s="196" t="s">
        <v>4375</v>
      </c>
      <c r="G873" s="198">
        <v>45275</v>
      </c>
      <c r="H873" s="197" t="s">
        <v>4369</v>
      </c>
    </row>
    <row r="874" spans="1:8">
      <c r="A874" s="196" t="s">
        <v>4599</v>
      </c>
      <c r="B874" s="196" t="s">
        <v>4373</v>
      </c>
      <c r="C874" s="196" t="s">
        <v>4600</v>
      </c>
      <c r="D874" s="196" t="s">
        <v>4371</v>
      </c>
      <c r="E874" s="196" t="s">
        <v>4914</v>
      </c>
      <c r="F874" s="196" t="s">
        <v>4375</v>
      </c>
      <c r="G874" s="198">
        <v>45664</v>
      </c>
      <c r="H874" s="196" t="b">
        <v>0</v>
      </c>
    </row>
    <row r="875" spans="1:8">
      <c r="A875" s="196" t="s">
        <v>4601</v>
      </c>
      <c r="B875" s="196" t="s">
        <v>4366</v>
      </c>
      <c r="C875" s="196" t="s">
        <v>753</v>
      </c>
      <c r="D875" s="196" t="s">
        <v>4370</v>
      </c>
      <c r="E875" s="196" t="s">
        <v>4914</v>
      </c>
      <c r="F875" s="196" t="s">
        <v>4375</v>
      </c>
      <c r="G875" s="198">
        <v>45638</v>
      </c>
      <c r="H875" s="197" t="s">
        <v>4369</v>
      </c>
    </row>
    <row r="876" spans="1:8">
      <c r="A876" s="196" t="s">
        <v>4601</v>
      </c>
      <c r="B876" s="196" t="s">
        <v>4373</v>
      </c>
      <c r="C876" s="196" t="s">
        <v>753</v>
      </c>
      <c r="D876" s="196" t="s">
        <v>4370</v>
      </c>
      <c r="E876" s="196" t="s">
        <v>4914</v>
      </c>
      <c r="F876" s="196" t="s">
        <v>4375</v>
      </c>
      <c r="G876" s="198">
        <v>45638</v>
      </c>
      <c r="H876" s="197" t="s">
        <v>4369</v>
      </c>
    </row>
    <row r="877" spans="1:8">
      <c r="A877" s="196" t="s">
        <v>4601</v>
      </c>
      <c r="B877" s="196" t="s">
        <v>4366</v>
      </c>
      <c r="C877" s="196" t="s">
        <v>753</v>
      </c>
      <c r="D877" s="196" t="s">
        <v>4371</v>
      </c>
      <c r="E877" s="196" t="s">
        <v>4914</v>
      </c>
      <c r="F877" s="196" t="s">
        <v>4375</v>
      </c>
      <c r="G877" s="198">
        <v>45617</v>
      </c>
      <c r="H877" s="196" t="b">
        <v>0</v>
      </c>
    </row>
    <row r="878" spans="1:8">
      <c r="A878" s="196" t="s">
        <v>4601</v>
      </c>
      <c r="B878" s="196" t="s">
        <v>4366</v>
      </c>
      <c r="C878" s="196" t="s">
        <v>753</v>
      </c>
      <c r="D878" s="196" t="s">
        <v>4367</v>
      </c>
      <c r="E878" s="196" t="s">
        <v>4914</v>
      </c>
      <c r="F878" s="196" t="s">
        <v>4375</v>
      </c>
      <c r="G878" s="198">
        <v>45692</v>
      </c>
      <c r="H878" s="197" t="s">
        <v>4369</v>
      </c>
    </row>
    <row r="879" spans="1:8">
      <c r="A879" s="196" t="s">
        <v>4601</v>
      </c>
      <c r="B879" s="196" t="s">
        <v>4373</v>
      </c>
      <c r="C879" s="196" t="s">
        <v>753</v>
      </c>
      <c r="D879" s="196" t="s">
        <v>4367</v>
      </c>
      <c r="E879" s="196" t="s">
        <v>4914</v>
      </c>
      <c r="F879" s="196" t="s">
        <v>4375</v>
      </c>
      <c r="G879" s="198">
        <v>45692</v>
      </c>
      <c r="H879" s="197" t="s">
        <v>4369</v>
      </c>
    </row>
    <row r="880" spans="1:8">
      <c r="A880" s="196" t="s">
        <v>4601</v>
      </c>
      <c r="B880" s="196" t="s">
        <v>4373</v>
      </c>
      <c r="C880" s="196" t="s">
        <v>753</v>
      </c>
      <c r="D880" s="196" t="s">
        <v>4371</v>
      </c>
      <c r="E880" s="196" t="s">
        <v>4914</v>
      </c>
      <c r="F880" s="196" t="s">
        <v>4375</v>
      </c>
      <c r="G880" s="198">
        <v>45617</v>
      </c>
      <c r="H880" s="196" t="b">
        <v>0</v>
      </c>
    </row>
    <row r="881" spans="1:8">
      <c r="A881" s="196" t="s">
        <v>4921</v>
      </c>
      <c r="B881" s="196" t="s">
        <v>4366</v>
      </c>
      <c r="C881" s="196" t="s">
        <v>943</v>
      </c>
      <c r="D881" s="196" t="s">
        <v>4370</v>
      </c>
      <c r="E881" s="196" t="s">
        <v>939</v>
      </c>
      <c r="F881" s="196" t="s">
        <v>4403</v>
      </c>
      <c r="G881" s="197" t="s">
        <v>4369</v>
      </c>
      <c r="H881" s="197" t="s">
        <v>4369</v>
      </c>
    </row>
    <row r="882" spans="1:8">
      <c r="A882" s="196" t="s">
        <v>4921</v>
      </c>
      <c r="B882" s="196" t="s">
        <v>4366</v>
      </c>
      <c r="C882" s="196" t="s">
        <v>943</v>
      </c>
      <c r="D882" s="196" t="s">
        <v>4371</v>
      </c>
      <c r="E882" s="196" t="s">
        <v>939</v>
      </c>
      <c r="F882" s="196" t="s">
        <v>4353</v>
      </c>
      <c r="G882" s="198">
        <v>45258</v>
      </c>
      <c r="H882" s="196" t="b">
        <v>0</v>
      </c>
    </row>
    <row r="883" spans="1:8">
      <c r="A883" s="196" t="s">
        <v>4921</v>
      </c>
      <c r="B883" s="196" t="s">
        <v>4366</v>
      </c>
      <c r="C883" s="196" t="s">
        <v>943</v>
      </c>
      <c r="D883" s="196" t="s">
        <v>4367</v>
      </c>
      <c r="E883" s="196" t="s">
        <v>939</v>
      </c>
      <c r="F883" s="196" t="s">
        <v>4368</v>
      </c>
      <c r="G883" s="197" t="s">
        <v>4369</v>
      </c>
      <c r="H883" s="197" t="s">
        <v>4369</v>
      </c>
    </row>
    <row r="884" spans="1:8">
      <c r="A884" s="196" t="s">
        <v>4921</v>
      </c>
      <c r="B884" s="196" t="s">
        <v>4366</v>
      </c>
      <c r="C884" s="196" t="s">
        <v>943</v>
      </c>
      <c r="D884" s="196" t="s">
        <v>4370</v>
      </c>
      <c r="E884" s="196" t="s">
        <v>953</v>
      </c>
      <c r="F884" s="196" t="s">
        <v>4403</v>
      </c>
      <c r="G884" s="197" t="s">
        <v>4369</v>
      </c>
      <c r="H884" s="197" t="s">
        <v>4369</v>
      </c>
    </row>
    <row r="885" spans="1:8">
      <c r="A885" s="196" t="s">
        <v>4921</v>
      </c>
      <c r="B885" s="196" t="s">
        <v>4366</v>
      </c>
      <c r="C885" s="196" t="s">
        <v>943</v>
      </c>
      <c r="D885" s="196" t="s">
        <v>4371</v>
      </c>
      <c r="E885" s="196" t="s">
        <v>953</v>
      </c>
      <c r="F885" s="196" t="s">
        <v>4353</v>
      </c>
      <c r="G885" s="198">
        <v>45258</v>
      </c>
      <c r="H885" s="196" t="b">
        <v>0</v>
      </c>
    </row>
    <row r="886" spans="1:8">
      <c r="A886" s="196" t="s">
        <v>4921</v>
      </c>
      <c r="B886" s="196" t="s">
        <v>4366</v>
      </c>
      <c r="C886" s="196" t="s">
        <v>943</v>
      </c>
      <c r="D886" s="196" t="s">
        <v>4367</v>
      </c>
      <c r="E886" s="196" t="s">
        <v>953</v>
      </c>
      <c r="F886" s="196" t="s">
        <v>4368</v>
      </c>
      <c r="G886" s="197" t="s">
        <v>4369</v>
      </c>
      <c r="H886" s="197" t="s">
        <v>4369</v>
      </c>
    </row>
    <row r="887" spans="1:8">
      <c r="A887" s="196" t="s">
        <v>4922</v>
      </c>
      <c r="B887" s="196" t="s">
        <v>4366</v>
      </c>
      <c r="C887" s="196" t="s">
        <v>186</v>
      </c>
      <c r="D887" s="196" t="s">
        <v>4370</v>
      </c>
      <c r="E887" s="196" t="s">
        <v>4923</v>
      </c>
      <c r="F887" s="196" t="s">
        <v>4368</v>
      </c>
      <c r="G887" s="197" t="s">
        <v>4369</v>
      </c>
      <c r="H887" s="197" t="s">
        <v>4369</v>
      </c>
    </row>
    <row r="888" spans="1:8">
      <c r="A888" s="196" t="s">
        <v>4922</v>
      </c>
      <c r="B888" s="196" t="s">
        <v>4366</v>
      </c>
      <c r="C888" s="196" t="s">
        <v>186</v>
      </c>
      <c r="D888" s="196" t="s">
        <v>4371</v>
      </c>
      <c r="E888" s="196" t="s">
        <v>4923</v>
      </c>
      <c r="F888" s="196" t="s">
        <v>4354</v>
      </c>
      <c r="G888" s="197" t="s">
        <v>4369</v>
      </c>
      <c r="H888" s="196" t="b">
        <v>0</v>
      </c>
    </row>
    <row r="889" spans="1:8">
      <c r="A889" s="196" t="s">
        <v>4922</v>
      </c>
      <c r="B889" s="196" t="s">
        <v>4366</v>
      </c>
      <c r="C889" s="196" t="s">
        <v>186</v>
      </c>
      <c r="D889" s="196" t="s">
        <v>4367</v>
      </c>
      <c r="E889" s="196" t="s">
        <v>4923</v>
      </c>
      <c r="F889" s="196" t="s">
        <v>4368</v>
      </c>
      <c r="G889" s="197" t="s">
        <v>4369</v>
      </c>
      <c r="H889" s="197" t="s">
        <v>4369</v>
      </c>
    </row>
    <row r="890" spans="1:8">
      <c r="A890" s="196" t="s">
        <v>4924</v>
      </c>
      <c r="B890" s="196" t="s">
        <v>4373</v>
      </c>
      <c r="C890" s="196" t="s">
        <v>4925</v>
      </c>
      <c r="D890" s="196" t="s">
        <v>4371</v>
      </c>
      <c r="E890" s="196" t="s">
        <v>4926</v>
      </c>
      <c r="F890" s="196" t="s">
        <v>4375</v>
      </c>
      <c r="G890" s="198">
        <v>45665</v>
      </c>
      <c r="H890" s="196" t="b">
        <v>0</v>
      </c>
    </row>
    <row r="891" spans="1:8">
      <c r="A891" s="196" t="s">
        <v>4924</v>
      </c>
      <c r="B891" s="196" t="s">
        <v>4373</v>
      </c>
      <c r="C891" s="196" t="s">
        <v>4925</v>
      </c>
      <c r="D891" s="196" t="s">
        <v>4370</v>
      </c>
      <c r="E891" s="196" t="s">
        <v>4926</v>
      </c>
      <c r="F891" s="196" t="s">
        <v>4375</v>
      </c>
      <c r="G891" s="198">
        <v>45665</v>
      </c>
      <c r="H891" s="197" t="s">
        <v>4369</v>
      </c>
    </row>
    <row r="892" spans="1:8">
      <c r="A892" s="196" t="s">
        <v>4924</v>
      </c>
      <c r="B892" s="196" t="s">
        <v>4373</v>
      </c>
      <c r="C892" s="196" t="s">
        <v>4925</v>
      </c>
      <c r="D892" s="196" t="s">
        <v>4367</v>
      </c>
      <c r="E892" s="196" t="s">
        <v>4926</v>
      </c>
      <c r="F892" s="196" t="s">
        <v>4375</v>
      </c>
      <c r="G892" s="198">
        <v>45665</v>
      </c>
      <c r="H892" s="197" t="s">
        <v>4369</v>
      </c>
    </row>
    <row r="893" spans="1:8">
      <c r="A893" s="196" t="s">
        <v>4927</v>
      </c>
      <c r="B893" s="196" t="s">
        <v>4373</v>
      </c>
      <c r="C893" s="196" t="s">
        <v>4928</v>
      </c>
      <c r="D893" s="196" t="s">
        <v>4371</v>
      </c>
      <c r="E893" s="196" t="s">
        <v>4926</v>
      </c>
      <c r="F893" s="196" t="s">
        <v>4375</v>
      </c>
      <c r="G893" s="198">
        <v>45668</v>
      </c>
      <c r="H893" s="196" t="b">
        <v>0</v>
      </c>
    </row>
    <row r="894" spans="1:8">
      <c r="A894" s="196" t="s">
        <v>4927</v>
      </c>
      <c r="B894" s="196" t="s">
        <v>4373</v>
      </c>
      <c r="C894" s="196" t="s">
        <v>4928</v>
      </c>
      <c r="D894" s="196" t="s">
        <v>4370</v>
      </c>
      <c r="E894" s="196" t="s">
        <v>4926</v>
      </c>
      <c r="F894" s="196" t="s">
        <v>4375</v>
      </c>
      <c r="G894" s="198">
        <v>45668</v>
      </c>
      <c r="H894" s="197" t="s">
        <v>4369</v>
      </c>
    </row>
    <row r="895" spans="1:8">
      <c r="A895" s="196" t="s">
        <v>4927</v>
      </c>
      <c r="B895" s="196" t="s">
        <v>4373</v>
      </c>
      <c r="C895" s="196" t="s">
        <v>4928</v>
      </c>
      <c r="D895" s="196" t="s">
        <v>4367</v>
      </c>
      <c r="E895" s="196" t="s">
        <v>4926</v>
      </c>
      <c r="F895" s="196" t="s">
        <v>4375</v>
      </c>
      <c r="G895" s="198">
        <v>45663</v>
      </c>
      <c r="H895" s="197" t="s">
        <v>4369</v>
      </c>
    </row>
    <row r="896" spans="1:8">
      <c r="A896" s="196" t="s">
        <v>4929</v>
      </c>
      <c r="B896" s="196" t="s">
        <v>4373</v>
      </c>
      <c r="C896" s="196" t="s">
        <v>4930</v>
      </c>
      <c r="D896" s="196" t="s">
        <v>4371</v>
      </c>
      <c r="E896" s="196" t="s">
        <v>4926</v>
      </c>
      <c r="F896" s="196" t="s">
        <v>4375</v>
      </c>
      <c r="G896" s="198">
        <v>45668</v>
      </c>
      <c r="H896" s="196" t="b">
        <v>0</v>
      </c>
    </row>
    <row r="897" spans="1:8">
      <c r="A897" s="196" t="s">
        <v>4929</v>
      </c>
      <c r="B897" s="196" t="s">
        <v>4373</v>
      </c>
      <c r="C897" s="196" t="s">
        <v>4930</v>
      </c>
      <c r="D897" s="196" t="s">
        <v>4370</v>
      </c>
      <c r="E897" s="196" t="s">
        <v>4926</v>
      </c>
      <c r="F897" s="196" t="s">
        <v>4375</v>
      </c>
      <c r="G897" s="198">
        <v>45668</v>
      </c>
      <c r="H897" s="197" t="s">
        <v>4369</v>
      </c>
    </row>
    <row r="898" spans="1:8">
      <c r="A898" s="196" t="s">
        <v>4929</v>
      </c>
      <c r="B898" s="196" t="s">
        <v>4373</v>
      </c>
      <c r="C898" s="196" t="s">
        <v>4930</v>
      </c>
      <c r="D898" s="196" t="s">
        <v>4367</v>
      </c>
      <c r="E898" s="196" t="s">
        <v>4926</v>
      </c>
      <c r="F898" s="196" t="s">
        <v>4375</v>
      </c>
      <c r="G898" s="198">
        <v>45668</v>
      </c>
      <c r="H898" s="197" t="s">
        <v>4369</v>
      </c>
    </row>
    <row r="899" spans="1:8">
      <c r="A899" s="196" t="s">
        <v>4931</v>
      </c>
      <c r="B899" s="196" t="s">
        <v>4632</v>
      </c>
      <c r="C899" s="196" t="s">
        <v>4932</v>
      </c>
      <c r="D899" s="196" t="s">
        <v>4370</v>
      </c>
      <c r="E899" s="196" t="s">
        <v>4926</v>
      </c>
      <c r="F899" s="196" t="s">
        <v>4375</v>
      </c>
      <c r="G899" s="198">
        <v>45667</v>
      </c>
      <c r="H899" s="197" t="s">
        <v>4369</v>
      </c>
    </row>
    <row r="900" spans="1:8">
      <c r="A900" s="196" t="s">
        <v>4931</v>
      </c>
      <c r="B900" s="196" t="s">
        <v>4632</v>
      </c>
      <c r="C900" s="196" t="s">
        <v>4932</v>
      </c>
      <c r="D900" s="196" t="s">
        <v>4367</v>
      </c>
      <c r="E900" s="196" t="s">
        <v>4926</v>
      </c>
      <c r="F900" s="196" t="s">
        <v>4368</v>
      </c>
      <c r="G900" s="197" t="s">
        <v>4369</v>
      </c>
      <c r="H900" s="197" t="s">
        <v>4369</v>
      </c>
    </row>
    <row r="901" spans="1:8">
      <c r="A901" s="196" t="s">
        <v>4931</v>
      </c>
      <c r="B901" s="196" t="s">
        <v>4632</v>
      </c>
      <c r="C901" s="196" t="s">
        <v>4932</v>
      </c>
      <c r="D901" s="196" t="s">
        <v>4371</v>
      </c>
      <c r="E901" s="196" t="s">
        <v>4926</v>
      </c>
      <c r="F901" s="196" t="s">
        <v>4375</v>
      </c>
      <c r="G901" s="198">
        <v>45668</v>
      </c>
      <c r="H901" s="196" t="b">
        <v>0</v>
      </c>
    </row>
    <row r="902" spans="1:8">
      <c r="A902" s="196" t="s">
        <v>4933</v>
      </c>
      <c r="B902" s="196" t="s">
        <v>4366</v>
      </c>
      <c r="C902" s="196" t="s">
        <v>959</v>
      </c>
      <c r="D902" s="196" t="s">
        <v>4367</v>
      </c>
      <c r="E902" s="196" t="s">
        <v>4926</v>
      </c>
      <c r="F902" s="196" t="s">
        <v>4368</v>
      </c>
      <c r="G902" s="197" t="s">
        <v>4369</v>
      </c>
      <c r="H902" s="197" t="s">
        <v>4369</v>
      </c>
    </row>
    <row r="903" spans="1:8">
      <c r="A903" s="196" t="s">
        <v>4933</v>
      </c>
      <c r="B903" s="196" t="s">
        <v>4366</v>
      </c>
      <c r="C903" s="196" t="s">
        <v>959</v>
      </c>
      <c r="D903" s="196" t="s">
        <v>4370</v>
      </c>
      <c r="E903" s="196" t="s">
        <v>4926</v>
      </c>
      <c r="F903" s="196" t="s">
        <v>4375</v>
      </c>
      <c r="G903" s="198">
        <v>45663</v>
      </c>
      <c r="H903" s="197" t="s">
        <v>4369</v>
      </c>
    </row>
    <row r="904" spans="1:8">
      <c r="A904" s="196" t="s">
        <v>4933</v>
      </c>
      <c r="B904" s="196" t="s">
        <v>4366</v>
      </c>
      <c r="C904" s="196" t="s">
        <v>959</v>
      </c>
      <c r="D904" s="196" t="s">
        <v>4371</v>
      </c>
      <c r="E904" s="196" t="s">
        <v>4926</v>
      </c>
      <c r="F904" s="196" t="s">
        <v>4375</v>
      </c>
      <c r="G904" s="198">
        <v>45663</v>
      </c>
      <c r="H904" s="196" t="b">
        <v>0</v>
      </c>
    </row>
    <row r="905" spans="1:8">
      <c r="A905" s="196" t="s">
        <v>4934</v>
      </c>
      <c r="B905" s="196" t="s">
        <v>4373</v>
      </c>
      <c r="C905" s="196" t="s">
        <v>4935</v>
      </c>
      <c r="D905" s="196" t="s">
        <v>4371</v>
      </c>
      <c r="E905" s="196" t="s">
        <v>4926</v>
      </c>
      <c r="F905" s="196" t="s">
        <v>4375</v>
      </c>
      <c r="G905" s="198">
        <v>45666</v>
      </c>
      <c r="H905" s="196" t="b">
        <v>0</v>
      </c>
    </row>
    <row r="906" spans="1:8">
      <c r="A906" s="196" t="s">
        <v>4934</v>
      </c>
      <c r="B906" s="196" t="s">
        <v>4373</v>
      </c>
      <c r="C906" s="196" t="s">
        <v>4935</v>
      </c>
      <c r="D906" s="196" t="s">
        <v>4370</v>
      </c>
      <c r="E906" s="196" t="s">
        <v>4926</v>
      </c>
      <c r="F906" s="196" t="s">
        <v>4375</v>
      </c>
      <c r="G906" s="198">
        <v>45666</v>
      </c>
      <c r="H906" s="197" t="s">
        <v>4369</v>
      </c>
    </row>
    <row r="907" spans="1:8">
      <c r="A907" s="196" t="s">
        <v>4934</v>
      </c>
      <c r="B907" s="196" t="s">
        <v>4373</v>
      </c>
      <c r="C907" s="196" t="s">
        <v>4935</v>
      </c>
      <c r="D907" s="196" t="s">
        <v>4367</v>
      </c>
      <c r="E907" s="196" t="s">
        <v>4926</v>
      </c>
      <c r="F907" s="196" t="s">
        <v>4375</v>
      </c>
      <c r="G907" s="198">
        <v>45666</v>
      </c>
      <c r="H907" s="197" t="s">
        <v>4369</v>
      </c>
    </row>
    <row r="908" spans="1:8">
      <c r="A908" s="196" t="s">
        <v>4936</v>
      </c>
      <c r="B908" s="196" t="s">
        <v>4373</v>
      </c>
      <c r="C908" s="196" t="s">
        <v>4937</v>
      </c>
      <c r="D908" s="196" t="s">
        <v>4371</v>
      </c>
      <c r="E908" s="196" t="s">
        <v>4926</v>
      </c>
      <c r="F908" s="196" t="s">
        <v>4375</v>
      </c>
      <c r="G908" s="198">
        <v>45664</v>
      </c>
      <c r="H908" s="196" t="b">
        <v>0</v>
      </c>
    </row>
    <row r="909" spans="1:8">
      <c r="A909" s="196" t="s">
        <v>4936</v>
      </c>
      <c r="B909" s="196" t="s">
        <v>4373</v>
      </c>
      <c r="C909" s="196" t="s">
        <v>4937</v>
      </c>
      <c r="D909" s="196" t="s">
        <v>4367</v>
      </c>
      <c r="E909" s="196" t="s">
        <v>4926</v>
      </c>
      <c r="F909" s="196" t="s">
        <v>4375</v>
      </c>
      <c r="G909" s="198">
        <v>45666</v>
      </c>
      <c r="H909" s="197" t="s">
        <v>4369</v>
      </c>
    </row>
    <row r="910" spans="1:8">
      <c r="A910" s="196" t="s">
        <v>4936</v>
      </c>
      <c r="B910" s="196" t="s">
        <v>4373</v>
      </c>
      <c r="C910" s="196" t="s">
        <v>4937</v>
      </c>
      <c r="D910" s="196" t="s">
        <v>4370</v>
      </c>
      <c r="E910" s="196" t="s">
        <v>4926</v>
      </c>
      <c r="F910" s="196" t="s">
        <v>4375</v>
      </c>
      <c r="G910" s="198">
        <v>45666</v>
      </c>
      <c r="H910" s="197" t="s">
        <v>4369</v>
      </c>
    </row>
    <row r="911" spans="1:8">
      <c r="A911" s="196" t="s">
        <v>4938</v>
      </c>
      <c r="B911" s="196" t="s">
        <v>4373</v>
      </c>
      <c r="C911" s="196" t="s">
        <v>4939</v>
      </c>
      <c r="D911" s="196" t="s">
        <v>4367</v>
      </c>
      <c r="E911" s="196" t="s">
        <v>4926</v>
      </c>
      <c r="F911" s="196" t="s">
        <v>4375</v>
      </c>
      <c r="G911" s="198">
        <v>45679</v>
      </c>
      <c r="H911" s="197" t="s">
        <v>4369</v>
      </c>
    </row>
    <row r="912" spans="1:8">
      <c r="A912" s="196" t="s">
        <v>4938</v>
      </c>
      <c r="B912" s="196" t="s">
        <v>4373</v>
      </c>
      <c r="C912" s="196" t="s">
        <v>4939</v>
      </c>
      <c r="D912" s="196" t="s">
        <v>4370</v>
      </c>
      <c r="E912" s="196" t="s">
        <v>4926</v>
      </c>
      <c r="F912" s="196" t="s">
        <v>4375</v>
      </c>
      <c r="G912" s="198">
        <v>45679</v>
      </c>
      <c r="H912" s="197" t="s">
        <v>4369</v>
      </c>
    </row>
    <row r="913" spans="1:8">
      <c r="A913" s="196" t="s">
        <v>4938</v>
      </c>
      <c r="B913" s="196" t="s">
        <v>4373</v>
      </c>
      <c r="C913" s="196" t="s">
        <v>4939</v>
      </c>
      <c r="D913" s="196" t="s">
        <v>4371</v>
      </c>
      <c r="E913" s="196" t="s">
        <v>4926</v>
      </c>
      <c r="F913" s="196" t="s">
        <v>4375</v>
      </c>
      <c r="G913" s="198">
        <v>45679</v>
      </c>
      <c r="H913" s="196" t="b">
        <v>0</v>
      </c>
    </row>
    <row r="914" spans="1:8">
      <c r="A914" s="196" t="s">
        <v>4940</v>
      </c>
      <c r="B914" s="196" t="s">
        <v>4373</v>
      </c>
      <c r="C914" s="196" t="s">
        <v>4941</v>
      </c>
      <c r="D914" s="196" t="s">
        <v>4367</v>
      </c>
      <c r="E914" s="196" t="s">
        <v>4926</v>
      </c>
      <c r="F914" s="196" t="s">
        <v>4375</v>
      </c>
      <c r="G914" s="198">
        <v>45663</v>
      </c>
      <c r="H914" s="197" t="s">
        <v>4369</v>
      </c>
    </row>
    <row r="915" spans="1:8">
      <c r="A915" s="196" t="s">
        <v>4940</v>
      </c>
      <c r="B915" s="196" t="s">
        <v>4373</v>
      </c>
      <c r="C915" s="196" t="s">
        <v>4941</v>
      </c>
      <c r="D915" s="196" t="s">
        <v>4370</v>
      </c>
      <c r="E915" s="196" t="s">
        <v>4926</v>
      </c>
      <c r="F915" s="196" t="s">
        <v>4375</v>
      </c>
      <c r="G915" s="198">
        <v>45663</v>
      </c>
      <c r="H915" s="197" t="s">
        <v>4369</v>
      </c>
    </row>
    <row r="916" spans="1:8">
      <c r="A916" s="196" t="s">
        <v>4940</v>
      </c>
      <c r="B916" s="196" t="s">
        <v>4373</v>
      </c>
      <c r="C916" s="196" t="s">
        <v>4941</v>
      </c>
      <c r="D916" s="196" t="s">
        <v>4371</v>
      </c>
      <c r="E916" s="196" t="s">
        <v>4926</v>
      </c>
      <c r="F916" s="196" t="s">
        <v>4375</v>
      </c>
      <c r="G916" s="198">
        <v>45663</v>
      </c>
      <c r="H916" s="196" t="b">
        <v>0</v>
      </c>
    </row>
    <row r="917" spans="1:8">
      <c r="A917" s="196" t="s">
        <v>4942</v>
      </c>
      <c r="B917" s="196" t="s">
        <v>4373</v>
      </c>
      <c r="C917" s="196" t="s">
        <v>4943</v>
      </c>
      <c r="D917" s="196" t="s">
        <v>4370</v>
      </c>
      <c r="E917" s="196" t="s">
        <v>4926</v>
      </c>
      <c r="F917" s="196" t="s">
        <v>4375</v>
      </c>
      <c r="G917" s="198">
        <v>45304</v>
      </c>
      <c r="H917" s="197" t="s">
        <v>4369</v>
      </c>
    </row>
    <row r="918" spans="1:8">
      <c r="A918" s="196" t="s">
        <v>4942</v>
      </c>
      <c r="B918" s="196" t="s">
        <v>4373</v>
      </c>
      <c r="C918" s="196" t="s">
        <v>4943</v>
      </c>
      <c r="D918" s="196" t="s">
        <v>4367</v>
      </c>
      <c r="E918" s="196" t="s">
        <v>4926</v>
      </c>
      <c r="F918" s="196" t="s">
        <v>4375</v>
      </c>
      <c r="G918" s="198">
        <v>45661</v>
      </c>
      <c r="H918" s="197" t="s">
        <v>4369</v>
      </c>
    </row>
    <row r="919" spans="1:8">
      <c r="A919" s="196" t="s">
        <v>4942</v>
      </c>
      <c r="B919" s="196" t="s">
        <v>4373</v>
      </c>
      <c r="C919" s="196" t="s">
        <v>4943</v>
      </c>
      <c r="D919" s="196" t="s">
        <v>4371</v>
      </c>
      <c r="E919" s="196" t="s">
        <v>4926</v>
      </c>
      <c r="F919" s="196" t="s">
        <v>4375</v>
      </c>
      <c r="G919" s="198">
        <v>45663</v>
      </c>
      <c r="H919" s="196" t="b">
        <v>0</v>
      </c>
    </row>
    <row r="920" spans="1:8">
      <c r="A920" s="196" t="s">
        <v>4944</v>
      </c>
      <c r="B920" s="196" t="s">
        <v>4373</v>
      </c>
      <c r="C920" s="196" t="s">
        <v>4945</v>
      </c>
      <c r="D920" s="196" t="s">
        <v>4371</v>
      </c>
      <c r="E920" s="196" t="s">
        <v>4926</v>
      </c>
      <c r="F920" s="196" t="s">
        <v>4375</v>
      </c>
      <c r="G920" s="198">
        <v>45665</v>
      </c>
      <c r="H920" s="196" t="b">
        <v>0</v>
      </c>
    </row>
    <row r="921" spans="1:8">
      <c r="A921" s="196" t="s">
        <v>4944</v>
      </c>
      <c r="B921" s="196" t="s">
        <v>4373</v>
      </c>
      <c r="C921" s="196" t="s">
        <v>4945</v>
      </c>
      <c r="D921" s="196" t="s">
        <v>4367</v>
      </c>
      <c r="E921" s="196" t="s">
        <v>4926</v>
      </c>
      <c r="F921" s="196" t="s">
        <v>4375</v>
      </c>
      <c r="G921" s="198">
        <v>45660</v>
      </c>
      <c r="H921" s="197" t="s">
        <v>4369</v>
      </c>
    </row>
    <row r="922" spans="1:8">
      <c r="A922" s="196" t="s">
        <v>4944</v>
      </c>
      <c r="B922" s="196" t="s">
        <v>4373</v>
      </c>
      <c r="C922" s="196" t="s">
        <v>4945</v>
      </c>
      <c r="D922" s="196" t="s">
        <v>4370</v>
      </c>
      <c r="E922" s="196" t="s">
        <v>4926</v>
      </c>
      <c r="F922" s="196" t="s">
        <v>4375</v>
      </c>
      <c r="G922" s="198">
        <v>45665</v>
      </c>
      <c r="H922" s="197" t="s">
        <v>4369</v>
      </c>
    </row>
    <row r="923" spans="1:8">
      <c r="A923" s="196" t="s">
        <v>4946</v>
      </c>
      <c r="B923" s="196" t="s">
        <v>4366</v>
      </c>
      <c r="C923" s="196" t="s">
        <v>4026</v>
      </c>
      <c r="D923" s="196" t="s">
        <v>4371</v>
      </c>
      <c r="E923" s="196" t="s">
        <v>3667</v>
      </c>
      <c r="F923" s="196" t="s">
        <v>4375</v>
      </c>
      <c r="G923" s="198">
        <v>45408</v>
      </c>
      <c r="H923" s="196" t="b">
        <v>0</v>
      </c>
    </row>
    <row r="924" spans="1:8">
      <c r="A924" s="196" t="s">
        <v>4946</v>
      </c>
      <c r="B924" s="196" t="s">
        <v>4366</v>
      </c>
      <c r="C924" s="196" t="s">
        <v>4026</v>
      </c>
      <c r="D924" s="196" t="s">
        <v>4370</v>
      </c>
      <c r="E924" s="196" t="s">
        <v>3667</v>
      </c>
      <c r="F924" s="196" t="s">
        <v>4403</v>
      </c>
      <c r="G924" s="197" t="s">
        <v>4369</v>
      </c>
      <c r="H924" s="197" t="s">
        <v>4369</v>
      </c>
    </row>
    <row r="925" spans="1:8">
      <c r="A925" s="196" t="s">
        <v>4946</v>
      </c>
      <c r="B925" s="196" t="s">
        <v>4366</v>
      </c>
      <c r="C925" s="196" t="s">
        <v>4026</v>
      </c>
      <c r="D925" s="196" t="s">
        <v>4367</v>
      </c>
      <c r="E925" s="196" t="s">
        <v>3667</v>
      </c>
      <c r="F925" s="196" t="s">
        <v>4368</v>
      </c>
      <c r="G925" s="197" t="s">
        <v>4369</v>
      </c>
      <c r="H925" s="197" t="s">
        <v>4369</v>
      </c>
    </row>
    <row r="926" spans="1:8">
      <c r="A926" s="196" t="s">
        <v>4602</v>
      </c>
      <c r="B926" s="196" t="s">
        <v>4366</v>
      </c>
      <c r="C926" s="196" t="s">
        <v>1780</v>
      </c>
      <c r="D926" s="196" t="s">
        <v>4367</v>
      </c>
      <c r="E926" s="196" t="s">
        <v>3667</v>
      </c>
      <c r="F926" s="196" t="s">
        <v>4368</v>
      </c>
      <c r="G926" s="197" t="s">
        <v>4369</v>
      </c>
      <c r="H926" s="197" t="s">
        <v>4369</v>
      </c>
    </row>
    <row r="927" spans="1:8">
      <c r="A927" s="196" t="s">
        <v>4602</v>
      </c>
      <c r="B927" s="196" t="s">
        <v>4366</v>
      </c>
      <c r="C927" s="196" t="s">
        <v>1780</v>
      </c>
      <c r="D927" s="196" t="s">
        <v>4371</v>
      </c>
      <c r="E927" s="196" t="s">
        <v>3667</v>
      </c>
      <c r="F927" s="196" t="s">
        <v>4353</v>
      </c>
      <c r="G927" s="198">
        <v>45259</v>
      </c>
      <c r="H927" s="196" t="b">
        <v>0</v>
      </c>
    </row>
    <row r="928" spans="1:8">
      <c r="A928" s="196" t="s">
        <v>4602</v>
      </c>
      <c r="B928" s="196" t="s">
        <v>4366</v>
      </c>
      <c r="C928" s="196" t="s">
        <v>1780</v>
      </c>
      <c r="D928" s="196" t="s">
        <v>4370</v>
      </c>
      <c r="E928" s="196" t="s">
        <v>3667</v>
      </c>
      <c r="F928" s="196" t="s">
        <v>4375</v>
      </c>
      <c r="G928" s="198">
        <v>45259</v>
      </c>
      <c r="H928" s="197" t="s">
        <v>4369</v>
      </c>
    </row>
    <row r="929" spans="1:8">
      <c r="A929" s="196" t="s">
        <v>4947</v>
      </c>
      <c r="B929" s="196" t="s">
        <v>4373</v>
      </c>
      <c r="C929" s="196" t="s">
        <v>4948</v>
      </c>
      <c r="D929" s="196" t="s">
        <v>4370</v>
      </c>
      <c r="E929" s="196" t="s">
        <v>967</v>
      </c>
      <c r="F929" s="196" t="s">
        <v>4375</v>
      </c>
      <c r="G929" s="198">
        <v>45483</v>
      </c>
      <c r="H929" s="197" t="s">
        <v>4369</v>
      </c>
    </row>
    <row r="930" spans="1:8">
      <c r="A930" s="196" t="s">
        <v>4947</v>
      </c>
      <c r="B930" s="196" t="s">
        <v>4373</v>
      </c>
      <c r="C930" s="196" t="s">
        <v>4948</v>
      </c>
      <c r="D930" s="196" t="s">
        <v>4367</v>
      </c>
      <c r="E930" s="196" t="s">
        <v>967</v>
      </c>
      <c r="F930" s="196" t="s">
        <v>4368</v>
      </c>
      <c r="G930" s="197" t="s">
        <v>4369</v>
      </c>
      <c r="H930" s="197" t="s">
        <v>4369</v>
      </c>
    </row>
    <row r="931" spans="1:8">
      <c r="A931" s="196" t="s">
        <v>4947</v>
      </c>
      <c r="B931" s="196" t="s">
        <v>4373</v>
      </c>
      <c r="C931" s="196" t="s">
        <v>4948</v>
      </c>
      <c r="D931" s="196" t="s">
        <v>4371</v>
      </c>
      <c r="E931" s="196" t="s">
        <v>967</v>
      </c>
      <c r="F931" s="196" t="s">
        <v>4375</v>
      </c>
      <c r="G931" s="198">
        <v>45483</v>
      </c>
      <c r="H931" s="196" t="b">
        <v>0</v>
      </c>
    </row>
    <row r="932" spans="1:8">
      <c r="A932" s="196" t="s">
        <v>4949</v>
      </c>
      <c r="B932" s="196" t="s">
        <v>4632</v>
      </c>
      <c r="C932" s="196" t="s">
        <v>4950</v>
      </c>
      <c r="D932" s="196" t="s">
        <v>4367</v>
      </c>
      <c r="E932" s="196" t="s">
        <v>967</v>
      </c>
      <c r="F932" s="196" t="s">
        <v>4368</v>
      </c>
      <c r="G932" s="197" t="s">
        <v>4369</v>
      </c>
      <c r="H932" s="197" t="s">
        <v>4369</v>
      </c>
    </row>
    <row r="933" spans="1:8">
      <c r="A933" s="196" t="s">
        <v>4949</v>
      </c>
      <c r="B933" s="196" t="s">
        <v>4632</v>
      </c>
      <c r="C933" s="196" t="s">
        <v>4950</v>
      </c>
      <c r="D933" s="196" t="s">
        <v>4371</v>
      </c>
      <c r="E933" s="196" t="s">
        <v>967</v>
      </c>
      <c r="F933" s="196" t="s">
        <v>4375</v>
      </c>
      <c r="G933" s="198">
        <v>45662</v>
      </c>
      <c r="H933" s="196" t="b">
        <v>0</v>
      </c>
    </row>
    <row r="934" spans="1:8">
      <c r="A934" s="196" t="s">
        <v>4949</v>
      </c>
      <c r="B934" s="196" t="s">
        <v>4632</v>
      </c>
      <c r="C934" s="196" t="s">
        <v>4950</v>
      </c>
      <c r="D934" s="196" t="s">
        <v>4370</v>
      </c>
      <c r="E934" s="196" t="s">
        <v>967</v>
      </c>
      <c r="F934" s="196" t="s">
        <v>4375</v>
      </c>
      <c r="G934" s="198">
        <v>45669</v>
      </c>
      <c r="H934" s="197" t="s">
        <v>4369</v>
      </c>
    </row>
    <row r="935" spans="1:8">
      <c r="A935" s="196" t="s">
        <v>4951</v>
      </c>
      <c r="B935" s="196" t="s">
        <v>4632</v>
      </c>
      <c r="C935" s="196" t="s">
        <v>4952</v>
      </c>
      <c r="D935" s="196" t="s">
        <v>4367</v>
      </c>
      <c r="E935" s="196" t="s">
        <v>967</v>
      </c>
      <c r="F935" s="196" t="s">
        <v>4368</v>
      </c>
      <c r="G935" s="197" t="s">
        <v>4369</v>
      </c>
      <c r="H935" s="197" t="s">
        <v>4369</v>
      </c>
    </row>
    <row r="936" spans="1:8">
      <c r="A936" s="196" t="s">
        <v>4951</v>
      </c>
      <c r="B936" s="196" t="s">
        <v>4632</v>
      </c>
      <c r="C936" s="196" t="s">
        <v>4952</v>
      </c>
      <c r="D936" s="196" t="s">
        <v>4371</v>
      </c>
      <c r="E936" s="196" t="s">
        <v>967</v>
      </c>
      <c r="F936" s="196" t="s">
        <v>4368</v>
      </c>
      <c r="G936" s="197" t="s">
        <v>4369</v>
      </c>
      <c r="H936" s="196" t="b">
        <v>0</v>
      </c>
    </row>
    <row r="937" spans="1:8">
      <c r="A937" s="196" t="s">
        <v>4951</v>
      </c>
      <c r="B937" s="196" t="s">
        <v>4632</v>
      </c>
      <c r="C937" s="196" t="s">
        <v>4952</v>
      </c>
      <c r="D937" s="196" t="s">
        <v>4370</v>
      </c>
      <c r="E937" s="196" t="s">
        <v>967</v>
      </c>
      <c r="F937" s="196" t="s">
        <v>4368</v>
      </c>
      <c r="G937" s="197" t="s">
        <v>4369</v>
      </c>
      <c r="H937" s="197" t="s">
        <v>4369</v>
      </c>
    </row>
    <row r="938" spans="1:8">
      <c r="A938" s="196" t="s">
        <v>4953</v>
      </c>
      <c r="B938" s="196" t="s">
        <v>4632</v>
      </c>
      <c r="C938" s="196" t="s">
        <v>4954</v>
      </c>
      <c r="D938" s="196" t="s">
        <v>4370</v>
      </c>
      <c r="E938" s="196" t="s">
        <v>967</v>
      </c>
      <c r="F938" s="196" t="s">
        <v>4368</v>
      </c>
      <c r="G938" s="197" t="s">
        <v>4369</v>
      </c>
      <c r="H938" s="197" t="s">
        <v>4369</v>
      </c>
    </row>
    <row r="939" spans="1:8">
      <c r="A939" s="196" t="s">
        <v>4953</v>
      </c>
      <c r="B939" s="196" t="s">
        <v>4632</v>
      </c>
      <c r="C939" s="196" t="s">
        <v>4954</v>
      </c>
      <c r="D939" s="196" t="s">
        <v>4367</v>
      </c>
      <c r="E939" s="196" t="s">
        <v>967</v>
      </c>
      <c r="F939" s="196" t="s">
        <v>4368</v>
      </c>
      <c r="G939" s="197" t="s">
        <v>4369</v>
      </c>
      <c r="H939" s="197" t="s">
        <v>4369</v>
      </c>
    </row>
    <row r="940" spans="1:8">
      <c r="A940" s="196" t="s">
        <v>4953</v>
      </c>
      <c r="B940" s="196" t="s">
        <v>4632</v>
      </c>
      <c r="C940" s="196" t="s">
        <v>4954</v>
      </c>
      <c r="D940" s="196" t="s">
        <v>4371</v>
      </c>
      <c r="E940" s="196" t="s">
        <v>967</v>
      </c>
      <c r="F940" s="196" t="s">
        <v>4368</v>
      </c>
      <c r="G940" s="197" t="s">
        <v>4369</v>
      </c>
      <c r="H940" s="196" t="b">
        <v>0</v>
      </c>
    </row>
    <row r="941" spans="1:8">
      <c r="A941" s="196" t="s">
        <v>4955</v>
      </c>
      <c r="B941" s="196" t="s">
        <v>4366</v>
      </c>
      <c r="C941" s="196" t="s">
        <v>970</v>
      </c>
      <c r="D941" s="196" t="s">
        <v>4370</v>
      </c>
      <c r="E941" s="196" t="s">
        <v>967</v>
      </c>
      <c r="F941" s="196" t="s">
        <v>4375</v>
      </c>
      <c r="G941" s="198">
        <v>45684</v>
      </c>
      <c r="H941" s="197" t="s">
        <v>4369</v>
      </c>
    </row>
    <row r="942" spans="1:8">
      <c r="A942" s="196" t="s">
        <v>4955</v>
      </c>
      <c r="B942" s="196" t="s">
        <v>4366</v>
      </c>
      <c r="C942" s="196" t="s">
        <v>970</v>
      </c>
      <c r="D942" s="196" t="s">
        <v>4367</v>
      </c>
      <c r="E942" s="196" t="s">
        <v>967</v>
      </c>
      <c r="F942" s="196" t="s">
        <v>4368</v>
      </c>
      <c r="G942" s="197" t="s">
        <v>4369</v>
      </c>
      <c r="H942" s="197" t="s">
        <v>4369</v>
      </c>
    </row>
    <row r="943" spans="1:8">
      <c r="A943" s="196" t="s">
        <v>4955</v>
      </c>
      <c r="B943" s="196" t="s">
        <v>4366</v>
      </c>
      <c r="C943" s="196" t="s">
        <v>970</v>
      </c>
      <c r="D943" s="196" t="s">
        <v>4371</v>
      </c>
      <c r="E943" s="196" t="s">
        <v>967</v>
      </c>
      <c r="F943" s="196" t="s">
        <v>4375</v>
      </c>
      <c r="G943" s="198">
        <v>45685</v>
      </c>
      <c r="H943" s="196" t="b">
        <v>0</v>
      </c>
    </row>
    <row r="944" spans="1:8">
      <c r="A944" s="196" t="s">
        <v>4956</v>
      </c>
      <c r="B944" s="196" t="s">
        <v>4373</v>
      </c>
      <c r="C944" s="196" t="s">
        <v>4957</v>
      </c>
      <c r="D944" s="196" t="s">
        <v>4370</v>
      </c>
      <c r="E944" s="196" t="s">
        <v>967</v>
      </c>
      <c r="F944" s="196" t="s">
        <v>4375</v>
      </c>
      <c r="G944" s="198">
        <v>45483</v>
      </c>
      <c r="H944" s="197" t="s">
        <v>4369</v>
      </c>
    </row>
    <row r="945" spans="1:8">
      <c r="A945" s="196" t="s">
        <v>4956</v>
      </c>
      <c r="B945" s="196" t="s">
        <v>4373</v>
      </c>
      <c r="C945" s="196" t="s">
        <v>4957</v>
      </c>
      <c r="D945" s="196" t="s">
        <v>4371</v>
      </c>
      <c r="E945" s="196" t="s">
        <v>967</v>
      </c>
      <c r="F945" s="196" t="s">
        <v>4375</v>
      </c>
      <c r="G945" s="198">
        <v>45483</v>
      </c>
      <c r="H945" s="196" t="b">
        <v>0</v>
      </c>
    </row>
    <row r="946" spans="1:8">
      <c r="A946" s="196" t="s">
        <v>4956</v>
      </c>
      <c r="B946" s="196" t="s">
        <v>4373</v>
      </c>
      <c r="C946" s="196" t="s">
        <v>4957</v>
      </c>
      <c r="D946" s="196" t="s">
        <v>4367</v>
      </c>
      <c r="E946" s="196" t="s">
        <v>967</v>
      </c>
      <c r="F946" s="196" t="s">
        <v>4368</v>
      </c>
      <c r="G946" s="197" t="s">
        <v>4369</v>
      </c>
      <c r="H946" s="197" t="s">
        <v>4369</v>
      </c>
    </row>
    <row r="947" spans="1:8">
      <c r="A947" s="196" t="s">
        <v>4958</v>
      </c>
      <c r="B947" s="196" t="s">
        <v>4373</v>
      </c>
      <c r="C947" s="196" t="s">
        <v>4959</v>
      </c>
      <c r="D947" s="196" t="s">
        <v>4367</v>
      </c>
      <c r="E947" s="196" t="s">
        <v>967</v>
      </c>
      <c r="F947" s="196" t="s">
        <v>4368</v>
      </c>
      <c r="G947" s="197" t="s">
        <v>4369</v>
      </c>
      <c r="H947" s="197" t="s">
        <v>4369</v>
      </c>
    </row>
    <row r="948" spans="1:8">
      <c r="A948" s="196" t="s">
        <v>4958</v>
      </c>
      <c r="B948" s="196" t="s">
        <v>4373</v>
      </c>
      <c r="C948" s="196" t="s">
        <v>4959</v>
      </c>
      <c r="D948" s="196" t="s">
        <v>4371</v>
      </c>
      <c r="E948" s="196" t="s">
        <v>967</v>
      </c>
      <c r="F948" s="196" t="s">
        <v>4368</v>
      </c>
      <c r="G948" s="197" t="s">
        <v>4369</v>
      </c>
      <c r="H948" s="196" t="b">
        <v>0</v>
      </c>
    </row>
    <row r="949" spans="1:8">
      <c r="A949" s="196" t="s">
        <v>4958</v>
      </c>
      <c r="B949" s="196" t="s">
        <v>4373</v>
      </c>
      <c r="C949" s="196" t="s">
        <v>4959</v>
      </c>
      <c r="D949" s="196" t="s">
        <v>4370</v>
      </c>
      <c r="E949" s="196" t="s">
        <v>967</v>
      </c>
      <c r="F949" s="196" t="s">
        <v>4368</v>
      </c>
      <c r="G949" s="197" t="s">
        <v>4369</v>
      </c>
      <c r="H949" s="197" t="s">
        <v>4369</v>
      </c>
    </row>
    <row r="950" spans="1:8">
      <c r="A950" s="196" t="s">
        <v>4960</v>
      </c>
      <c r="B950" s="196" t="s">
        <v>4632</v>
      </c>
      <c r="C950" s="196" t="s">
        <v>4961</v>
      </c>
      <c r="D950" s="196" t="s">
        <v>4370</v>
      </c>
      <c r="E950" s="196" t="s">
        <v>967</v>
      </c>
      <c r="F950" s="196" t="s">
        <v>4375</v>
      </c>
      <c r="G950" s="198">
        <v>45662</v>
      </c>
      <c r="H950" s="197" t="s">
        <v>4369</v>
      </c>
    </row>
    <row r="951" spans="1:8">
      <c r="A951" s="196" t="s">
        <v>4960</v>
      </c>
      <c r="B951" s="196" t="s">
        <v>4632</v>
      </c>
      <c r="C951" s="196" t="s">
        <v>4961</v>
      </c>
      <c r="D951" s="196" t="s">
        <v>4371</v>
      </c>
      <c r="E951" s="196" t="s">
        <v>967</v>
      </c>
      <c r="F951" s="196" t="s">
        <v>4375</v>
      </c>
      <c r="G951" s="198">
        <v>45662</v>
      </c>
      <c r="H951" s="196" t="b">
        <v>0</v>
      </c>
    </row>
    <row r="952" spans="1:8">
      <c r="A952" s="196" t="s">
        <v>4960</v>
      </c>
      <c r="B952" s="196" t="s">
        <v>4632</v>
      </c>
      <c r="C952" s="196" t="s">
        <v>4961</v>
      </c>
      <c r="D952" s="196" t="s">
        <v>4367</v>
      </c>
      <c r="E952" s="196" t="s">
        <v>967</v>
      </c>
      <c r="F952" s="196" t="s">
        <v>4368</v>
      </c>
      <c r="G952" s="197" t="s">
        <v>4369</v>
      </c>
      <c r="H952" s="197" t="s">
        <v>4369</v>
      </c>
    </row>
    <row r="953" spans="1:8">
      <c r="A953" s="196" t="s">
        <v>4962</v>
      </c>
      <c r="B953" s="196" t="s">
        <v>4373</v>
      </c>
      <c r="C953" s="196" t="s">
        <v>4963</v>
      </c>
      <c r="D953" s="196" t="s">
        <v>4370</v>
      </c>
      <c r="E953" s="196" t="s">
        <v>967</v>
      </c>
      <c r="F953" s="196" t="s">
        <v>4375</v>
      </c>
      <c r="G953" s="198">
        <v>45482</v>
      </c>
      <c r="H953" s="197" t="s">
        <v>4369</v>
      </c>
    </row>
    <row r="954" spans="1:8">
      <c r="A954" s="196" t="s">
        <v>4962</v>
      </c>
      <c r="B954" s="196" t="s">
        <v>4373</v>
      </c>
      <c r="C954" s="196" t="s">
        <v>4963</v>
      </c>
      <c r="D954" s="196" t="s">
        <v>4371</v>
      </c>
      <c r="E954" s="196" t="s">
        <v>967</v>
      </c>
      <c r="F954" s="196" t="s">
        <v>4375</v>
      </c>
      <c r="G954" s="198">
        <v>45482</v>
      </c>
      <c r="H954" s="196" t="b">
        <v>0</v>
      </c>
    </row>
    <row r="955" spans="1:8">
      <c r="A955" s="196" t="s">
        <v>4962</v>
      </c>
      <c r="B955" s="196" t="s">
        <v>4373</v>
      </c>
      <c r="C955" s="196" t="s">
        <v>4963</v>
      </c>
      <c r="D955" s="196" t="s">
        <v>4367</v>
      </c>
      <c r="E955" s="196" t="s">
        <v>967</v>
      </c>
      <c r="F955" s="196" t="s">
        <v>4368</v>
      </c>
      <c r="G955" s="197" t="s">
        <v>4369</v>
      </c>
      <c r="H955" s="197" t="s">
        <v>4369</v>
      </c>
    </row>
    <row r="956" spans="1:8">
      <c r="A956" s="196" t="s">
        <v>4964</v>
      </c>
      <c r="B956" s="196" t="s">
        <v>4632</v>
      </c>
      <c r="C956" s="196" t="s">
        <v>4965</v>
      </c>
      <c r="D956" s="196" t="s">
        <v>4370</v>
      </c>
      <c r="E956" s="196" t="s">
        <v>967</v>
      </c>
      <c r="F956" s="196" t="s">
        <v>4375</v>
      </c>
      <c r="G956" s="198">
        <v>45664</v>
      </c>
      <c r="H956" s="197" t="s">
        <v>4369</v>
      </c>
    </row>
    <row r="957" spans="1:8">
      <c r="A957" s="196" t="s">
        <v>4964</v>
      </c>
      <c r="B957" s="196" t="s">
        <v>4632</v>
      </c>
      <c r="C957" s="196" t="s">
        <v>4965</v>
      </c>
      <c r="D957" s="196" t="s">
        <v>4371</v>
      </c>
      <c r="E957" s="196" t="s">
        <v>967</v>
      </c>
      <c r="F957" s="196" t="s">
        <v>4375</v>
      </c>
      <c r="G957" s="198">
        <v>45662</v>
      </c>
      <c r="H957" s="196" t="b">
        <v>0</v>
      </c>
    </row>
    <row r="958" spans="1:8">
      <c r="A958" s="196" t="s">
        <v>4964</v>
      </c>
      <c r="B958" s="196" t="s">
        <v>4632</v>
      </c>
      <c r="C958" s="196" t="s">
        <v>4965</v>
      </c>
      <c r="D958" s="196" t="s">
        <v>4367</v>
      </c>
      <c r="E958" s="196" t="s">
        <v>967</v>
      </c>
      <c r="F958" s="196" t="s">
        <v>4368</v>
      </c>
      <c r="G958" s="197" t="s">
        <v>4369</v>
      </c>
      <c r="H958" s="197" t="s">
        <v>4369</v>
      </c>
    </row>
    <row r="959" spans="1:8">
      <c r="A959" s="196" t="s">
        <v>4966</v>
      </c>
      <c r="B959" s="196" t="s">
        <v>4366</v>
      </c>
      <c r="C959" s="196" t="s">
        <v>199</v>
      </c>
      <c r="D959" s="196" t="s">
        <v>4367</v>
      </c>
      <c r="E959" s="196" t="s">
        <v>195</v>
      </c>
      <c r="F959" s="196" t="s">
        <v>4368</v>
      </c>
      <c r="G959" s="197" t="s">
        <v>4369</v>
      </c>
      <c r="H959" s="197" t="s">
        <v>4369</v>
      </c>
    </row>
    <row r="960" spans="1:8">
      <c r="A960" s="196" t="s">
        <v>4966</v>
      </c>
      <c r="B960" s="196" t="s">
        <v>4366</v>
      </c>
      <c r="C960" s="196" t="s">
        <v>199</v>
      </c>
      <c r="D960" s="196" t="s">
        <v>4370</v>
      </c>
      <c r="E960" s="196" t="s">
        <v>195</v>
      </c>
      <c r="F960" s="196" t="s">
        <v>4375</v>
      </c>
      <c r="G960" s="198">
        <v>45263</v>
      </c>
      <c r="H960" s="197" t="s">
        <v>4369</v>
      </c>
    </row>
    <row r="961" spans="1:8">
      <c r="A961" s="196" t="s">
        <v>4966</v>
      </c>
      <c r="B961" s="196" t="s">
        <v>4366</v>
      </c>
      <c r="C961" s="196" t="s">
        <v>199</v>
      </c>
      <c r="D961" s="196" t="s">
        <v>4371</v>
      </c>
      <c r="E961" s="196" t="s">
        <v>195</v>
      </c>
      <c r="F961" s="196" t="s">
        <v>4375</v>
      </c>
      <c r="G961" s="198">
        <v>45656</v>
      </c>
      <c r="H961" s="196" t="b">
        <v>0</v>
      </c>
    </row>
    <row r="962" spans="1:8">
      <c r="A962" s="196" t="s">
        <v>4967</v>
      </c>
      <c r="B962" s="196" t="s">
        <v>4373</v>
      </c>
      <c r="C962" s="196" t="s">
        <v>4968</v>
      </c>
      <c r="D962" s="196" t="s">
        <v>4370</v>
      </c>
      <c r="E962" s="196" t="s">
        <v>1966</v>
      </c>
      <c r="F962" s="196" t="s">
        <v>4375</v>
      </c>
      <c r="G962" s="198">
        <v>45326</v>
      </c>
      <c r="H962" s="197" t="s">
        <v>4369</v>
      </c>
    </row>
    <row r="963" spans="1:8">
      <c r="A963" s="196" t="s">
        <v>4967</v>
      </c>
      <c r="B963" s="196" t="s">
        <v>4373</v>
      </c>
      <c r="C963" s="196" t="s">
        <v>4968</v>
      </c>
      <c r="D963" s="196" t="s">
        <v>4367</v>
      </c>
      <c r="E963" s="196" t="s">
        <v>1966</v>
      </c>
      <c r="F963" s="196" t="s">
        <v>4368</v>
      </c>
      <c r="G963" s="197" t="s">
        <v>4369</v>
      </c>
      <c r="H963" s="197" t="s">
        <v>4369</v>
      </c>
    </row>
    <row r="964" spans="1:8">
      <c r="A964" s="196" t="s">
        <v>4967</v>
      </c>
      <c r="B964" s="196" t="s">
        <v>4373</v>
      </c>
      <c r="C964" s="196" t="s">
        <v>4968</v>
      </c>
      <c r="D964" s="196" t="s">
        <v>4371</v>
      </c>
      <c r="E964" s="196" t="s">
        <v>1966</v>
      </c>
      <c r="F964" s="196" t="s">
        <v>4353</v>
      </c>
      <c r="G964" s="198">
        <v>45327</v>
      </c>
      <c r="H964" s="196" t="b">
        <v>0</v>
      </c>
    </row>
    <row r="965" spans="1:8">
      <c r="A965" s="196" t="s">
        <v>4969</v>
      </c>
      <c r="B965" s="196" t="s">
        <v>4373</v>
      </c>
      <c r="C965" s="196" t="s">
        <v>4970</v>
      </c>
      <c r="D965" s="196" t="s">
        <v>4370</v>
      </c>
      <c r="E965" s="196" t="s">
        <v>1966</v>
      </c>
      <c r="F965" s="196" t="s">
        <v>4403</v>
      </c>
      <c r="G965" s="197" t="s">
        <v>4369</v>
      </c>
      <c r="H965" s="197" t="s">
        <v>4369</v>
      </c>
    </row>
    <row r="966" spans="1:8">
      <c r="A966" s="196" t="s">
        <v>4969</v>
      </c>
      <c r="B966" s="196" t="s">
        <v>4373</v>
      </c>
      <c r="C966" s="196" t="s">
        <v>4970</v>
      </c>
      <c r="D966" s="196" t="s">
        <v>4367</v>
      </c>
      <c r="E966" s="196" t="s">
        <v>1966</v>
      </c>
      <c r="F966" s="196" t="s">
        <v>4368</v>
      </c>
      <c r="G966" s="197" t="s">
        <v>4369</v>
      </c>
      <c r="H966" s="197" t="s">
        <v>4369</v>
      </c>
    </row>
    <row r="967" spans="1:8">
      <c r="A967" s="196" t="s">
        <v>4969</v>
      </c>
      <c r="B967" s="196" t="s">
        <v>4373</v>
      </c>
      <c r="C967" s="196" t="s">
        <v>4970</v>
      </c>
      <c r="D967" s="196" t="s">
        <v>4371</v>
      </c>
      <c r="E967" s="196" t="s">
        <v>1966</v>
      </c>
      <c r="F967" s="196" t="s">
        <v>4368</v>
      </c>
      <c r="G967" s="197" t="s">
        <v>4369</v>
      </c>
      <c r="H967" s="196" t="b">
        <v>0</v>
      </c>
    </row>
    <row r="968" spans="1:8">
      <c r="A968" s="196" t="s">
        <v>4971</v>
      </c>
      <c r="B968" s="196" t="s">
        <v>4366</v>
      </c>
      <c r="C968" s="196" t="s">
        <v>1969</v>
      </c>
      <c r="D968" s="196" t="s">
        <v>4370</v>
      </c>
      <c r="E968" s="196" t="s">
        <v>1966</v>
      </c>
      <c r="F968" s="196" t="s">
        <v>4375</v>
      </c>
      <c r="G968" s="198">
        <v>45311</v>
      </c>
      <c r="H968" s="197" t="s">
        <v>4369</v>
      </c>
    </row>
    <row r="969" spans="1:8">
      <c r="A969" s="196" t="s">
        <v>4971</v>
      </c>
      <c r="B969" s="196" t="s">
        <v>4366</v>
      </c>
      <c r="C969" s="196" t="s">
        <v>1969</v>
      </c>
      <c r="D969" s="196" t="s">
        <v>4367</v>
      </c>
      <c r="E969" s="196" t="s">
        <v>1966</v>
      </c>
      <c r="F969" s="196" t="s">
        <v>4368</v>
      </c>
      <c r="G969" s="197" t="s">
        <v>4369</v>
      </c>
      <c r="H969" s="197" t="s">
        <v>4369</v>
      </c>
    </row>
    <row r="970" spans="1:8">
      <c r="A970" s="196" t="s">
        <v>4971</v>
      </c>
      <c r="B970" s="196" t="s">
        <v>4366</v>
      </c>
      <c r="C970" s="196" t="s">
        <v>1969</v>
      </c>
      <c r="D970" s="196" t="s">
        <v>4371</v>
      </c>
      <c r="E970" s="196" t="s">
        <v>1966</v>
      </c>
      <c r="F970" s="196" t="s">
        <v>4353</v>
      </c>
      <c r="G970" s="198">
        <v>45314</v>
      </c>
      <c r="H970" s="196" t="b">
        <v>1</v>
      </c>
    </row>
    <row r="971" spans="1:8">
      <c r="A971" s="196" t="s">
        <v>4972</v>
      </c>
      <c r="B971" s="196" t="s">
        <v>4373</v>
      </c>
      <c r="C971" s="196" t="s">
        <v>4973</v>
      </c>
      <c r="D971" s="196" t="s">
        <v>4371</v>
      </c>
      <c r="E971" s="196" t="s">
        <v>1974</v>
      </c>
      <c r="F971" s="196" t="s">
        <v>4353</v>
      </c>
      <c r="G971" s="198">
        <v>44932</v>
      </c>
      <c r="H971" s="196" t="b">
        <v>0</v>
      </c>
    </row>
    <row r="972" spans="1:8">
      <c r="A972" s="196" t="s">
        <v>4972</v>
      </c>
      <c r="B972" s="196" t="s">
        <v>4373</v>
      </c>
      <c r="C972" s="196" t="s">
        <v>4973</v>
      </c>
      <c r="D972" s="196" t="s">
        <v>4367</v>
      </c>
      <c r="E972" s="196" t="s">
        <v>1974</v>
      </c>
      <c r="F972" s="196" t="s">
        <v>4368</v>
      </c>
      <c r="G972" s="197" t="s">
        <v>4369</v>
      </c>
      <c r="H972" s="197" t="s">
        <v>4369</v>
      </c>
    </row>
    <row r="973" spans="1:8">
      <c r="A973" s="196" t="s">
        <v>4972</v>
      </c>
      <c r="B973" s="196" t="s">
        <v>4373</v>
      </c>
      <c r="C973" s="196" t="s">
        <v>4973</v>
      </c>
      <c r="D973" s="196" t="s">
        <v>4370</v>
      </c>
      <c r="E973" s="196" t="s">
        <v>1974</v>
      </c>
      <c r="F973" s="196" t="s">
        <v>4353</v>
      </c>
      <c r="G973" s="198">
        <v>44933</v>
      </c>
      <c r="H973" s="197" t="s">
        <v>4369</v>
      </c>
    </row>
    <row r="974" spans="1:8">
      <c r="A974" s="196" t="s">
        <v>4974</v>
      </c>
      <c r="B974" s="196" t="s">
        <v>4366</v>
      </c>
      <c r="C974" s="196" t="s">
        <v>4975</v>
      </c>
      <c r="D974" s="196" t="s">
        <v>4371</v>
      </c>
      <c r="E974" s="196" t="s">
        <v>1974</v>
      </c>
      <c r="F974" s="196" t="s">
        <v>4353</v>
      </c>
      <c r="G974" s="198">
        <v>44932</v>
      </c>
      <c r="H974" s="196" t="b">
        <v>0</v>
      </c>
    </row>
    <row r="975" spans="1:8">
      <c r="A975" s="196" t="s">
        <v>4974</v>
      </c>
      <c r="B975" s="196" t="s">
        <v>4366</v>
      </c>
      <c r="C975" s="196" t="s">
        <v>4975</v>
      </c>
      <c r="D975" s="196" t="s">
        <v>4370</v>
      </c>
      <c r="E975" s="196" t="s">
        <v>1974</v>
      </c>
      <c r="F975" s="196" t="s">
        <v>4353</v>
      </c>
      <c r="G975" s="198">
        <v>44932</v>
      </c>
      <c r="H975" s="197" t="s">
        <v>4369</v>
      </c>
    </row>
    <row r="976" spans="1:8">
      <c r="A976" s="196" t="s">
        <v>4974</v>
      </c>
      <c r="B976" s="196" t="s">
        <v>4366</v>
      </c>
      <c r="C976" s="196" t="s">
        <v>4975</v>
      </c>
      <c r="D976" s="196" t="s">
        <v>4367</v>
      </c>
      <c r="E976" s="196" t="s">
        <v>1974</v>
      </c>
      <c r="F976" s="196" t="s">
        <v>4368</v>
      </c>
      <c r="G976" s="197" t="s">
        <v>4369</v>
      </c>
      <c r="H976" s="197" t="s">
        <v>4369</v>
      </c>
    </row>
    <row r="977" spans="1:8">
      <c r="A977" s="196" t="s">
        <v>4976</v>
      </c>
      <c r="B977" s="196" t="s">
        <v>4373</v>
      </c>
      <c r="C977" s="196" t="s">
        <v>4977</v>
      </c>
      <c r="D977" s="196" t="s">
        <v>4371</v>
      </c>
      <c r="E977" s="196" t="s">
        <v>1974</v>
      </c>
      <c r="F977" s="196" t="s">
        <v>4353</v>
      </c>
      <c r="G977" s="198">
        <v>44932</v>
      </c>
      <c r="H977" s="196" t="b">
        <v>0</v>
      </c>
    </row>
    <row r="978" spans="1:8">
      <c r="A978" s="196" t="s">
        <v>4976</v>
      </c>
      <c r="B978" s="196" t="s">
        <v>4373</v>
      </c>
      <c r="C978" s="196" t="s">
        <v>4977</v>
      </c>
      <c r="D978" s="196" t="s">
        <v>4370</v>
      </c>
      <c r="E978" s="196" t="s">
        <v>1974</v>
      </c>
      <c r="F978" s="196" t="s">
        <v>4403</v>
      </c>
      <c r="G978" s="197" t="s">
        <v>4369</v>
      </c>
      <c r="H978" s="197" t="s">
        <v>4369</v>
      </c>
    </row>
    <row r="979" spans="1:8">
      <c r="A979" s="196" t="s">
        <v>4976</v>
      </c>
      <c r="B979" s="196" t="s">
        <v>4373</v>
      </c>
      <c r="C979" s="196" t="s">
        <v>4977</v>
      </c>
      <c r="D979" s="196" t="s">
        <v>4367</v>
      </c>
      <c r="E979" s="196" t="s">
        <v>1974</v>
      </c>
      <c r="F979" s="196" t="s">
        <v>4368</v>
      </c>
      <c r="G979" s="197" t="s">
        <v>4369</v>
      </c>
      <c r="H979" s="197" t="s">
        <v>4369</v>
      </c>
    </row>
    <row r="980" spans="1:8">
      <c r="A980" s="196" t="s">
        <v>4978</v>
      </c>
      <c r="B980" s="196" t="s">
        <v>4373</v>
      </c>
      <c r="C980" s="196" t="s">
        <v>4979</v>
      </c>
      <c r="D980" s="196" t="s">
        <v>4370</v>
      </c>
      <c r="E980" s="196" t="s">
        <v>1974</v>
      </c>
      <c r="F980" s="196" t="s">
        <v>4353</v>
      </c>
      <c r="G980" s="198">
        <v>44937</v>
      </c>
      <c r="H980" s="197" t="s">
        <v>4369</v>
      </c>
    </row>
    <row r="981" spans="1:8">
      <c r="A981" s="196" t="s">
        <v>4978</v>
      </c>
      <c r="B981" s="196" t="s">
        <v>4373</v>
      </c>
      <c r="C981" s="196" t="s">
        <v>4979</v>
      </c>
      <c r="D981" s="196" t="s">
        <v>4371</v>
      </c>
      <c r="E981" s="196" t="s">
        <v>1974</v>
      </c>
      <c r="F981" s="196" t="s">
        <v>4353</v>
      </c>
      <c r="G981" s="198">
        <v>44936</v>
      </c>
      <c r="H981" s="196" t="b">
        <v>0</v>
      </c>
    </row>
    <row r="982" spans="1:8">
      <c r="A982" s="196" t="s">
        <v>4978</v>
      </c>
      <c r="B982" s="196" t="s">
        <v>4373</v>
      </c>
      <c r="C982" s="196" t="s">
        <v>4979</v>
      </c>
      <c r="D982" s="196" t="s">
        <v>4367</v>
      </c>
      <c r="E982" s="196" t="s">
        <v>1974</v>
      </c>
      <c r="F982" s="196" t="s">
        <v>4368</v>
      </c>
      <c r="G982" s="197" t="s">
        <v>4369</v>
      </c>
      <c r="H982" s="197" t="s">
        <v>4369</v>
      </c>
    </row>
    <row r="983" spans="1:8">
      <c r="A983" s="196" t="s">
        <v>4980</v>
      </c>
      <c r="B983" s="196" t="s">
        <v>4373</v>
      </c>
      <c r="C983" s="196" t="s">
        <v>4981</v>
      </c>
      <c r="D983" s="196" t="s">
        <v>4367</v>
      </c>
      <c r="E983" s="196" t="s">
        <v>1974</v>
      </c>
      <c r="F983" s="196" t="s">
        <v>4368</v>
      </c>
      <c r="G983" s="197" t="s">
        <v>4369</v>
      </c>
      <c r="H983" s="197" t="s">
        <v>4369</v>
      </c>
    </row>
    <row r="984" spans="1:8">
      <c r="A984" s="196" t="s">
        <v>4980</v>
      </c>
      <c r="B984" s="196" t="s">
        <v>4373</v>
      </c>
      <c r="C984" s="196" t="s">
        <v>4981</v>
      </c>
      <c r="D984" s="196" t="s">
        <v>4370</v>
      </c>
      <c r="E984" s="196" t="s">
        <v>1974</v>
      </c>
      <c r="F984" s="196" t="s">
        <v>4353</v>
      </c>
      <c r="G984" s="198">
        <v>44933</v>
      </c>
      <c r="H984" s="197" t="s">
        <v>4369</v>
      </c>
    </row>
    <row r="985" spans="1:8">
      <c r="A985" s="196" t="s">
        <v>4980</v>
      </c>
      <c r="B985" s="196" t="s">
        <v>4373</v>
      </c>
      <c r="C985" s="196" t="s">
        <v>4981</v>
      </c>
      <c r="D985" s="196" t="s">
        <v>4371</v>
      </c>
      <c r="E985" s="196" t="s">
        <v>1974</v>
      </c>
      <c r="F985" s="196" t="s">
        <v>4353</v>
      </c>
      <c r="G985" s="198">
        <v>44935</v>
      </c>
      <c r="H985" s="196" t="b">
        <v>0</v>
      </c>
    </row>
    <row r="986" spans="1:8">
      <c r="A986" s="196" t="s">
        <v>4982</v>
      </c>
      <c r="B986" s="196" t="s">
        <v>4366</v>
      </c>
      <c r="C986" s="196" t="s">
        <v>1977</v>
      </c>
      <c r="D986" s="196" t="s">
        <v>4371</v>
      </c>
      <c r="E986" s="196" t="s">
        <v>1974</v>
      </c>
      <c r="F986" s="196" t="s">
        <v>4353</v>
      </c>
      <c r="G986" s="198">
        <v>45307</v>
      </c>
      <c r="H986" s="196" t="b">
        <v>0</v>
      </c>
    </row>
    <row r="987" spans="1:8">
      <c r="A987" s="196" t="s">
        <v>4982</v>
      </c>
      <c r="B987" s="196" t="s">
        <v>4366</v>
      </c>
      <c r="C987" s="196" t="s">
        <v>1977</v>
      </c>
      <c r="D987" s="196" t="s">
        <v>4367</v>
      </c>
      <c r="E987" s="196" t="s">
        <v>1974</v>
      </c>
      <c r="F987" s="196" t="s">
        <v>4368</v>
      </c>
      <c r="G987" s="197" t="s">
        <v>4369</v>
      </c>
      <c r="H987" s="197" t="s">
        <v>4369</v>
      </c>
    </row>
    <row r="988" spans="1:8">
      <c r="A988" s="196" t="s">
        <v>4982</v>
      </c>
      <c r="B988" s="196" t="s">
        <v>4366</v>
      </c>
      <c r="C988" s="196" t="s">
        <v>1977</v>
      </c>
      <c r="D988" s="196" t="s">
        <v>4370</v>
      </c>
      <c r="E988" s="196" t="s">
        <v>1974</v>
      </c>
      <c r="F988" s="196" t="s">
        <v>4375</v>
      </c>
      <c r="G988" s="198">
        <v>45315</v>
      </c>
      <c r="H988" s="197" t="s">
        <v>4369</v>
      </c>
    </row>
    <row r="989" spans="1:8">
      <c r="A989" s="196" t="s">
        <v>4983</v>
      </c>
      <c r="B989" s="196" t="s">
        <v>4366</v>
      </c>
      <c r="C989" s="196" t="s">
        <v>982</v>
      </c>
      <c r="D989" s="196" t="s">
        <v>4370</v>
      </c>
      <c r="E989" s="196" t="s">
        <v>979</v>
      </c>
      <c r="F989" s="196" t="s">
        <v>4375</v>
      </c>
      <c r="G989" s="198">
        <v>45301</v>
      </c>
      <c r="H989" s="197" t="s">
        <v>4369</v>
      </c>
    </row>
    <row r="990" spans="1:8">
      <c r="A990" s="196" t="s">
        <v>4983</v>
      </c>
      <c r="B990" s="196" t="s">
        <v>4366</v>
      </c>
      <c r="C990" s="196" t="s">
        <v>982</v>
      </c>
      <c r="D990" s="196" t="s">
        <v>4367</v>
      </c>
      <c r="E990" s="196" t="s">
        <v>979</v>
      </c>
      <c r="F990" s="196" t="s">
        <v>4368</v>
      </c>
      <c r="G990" s="197" t="s">
        <v>4369</v>
      </c>
      <c r="H990" s="197" t="s">
        <v>4369</v>
      </c>
    </row>
    <row r="991" spans="1:8">
      <c r="A991" s="196" t="s">
        <v>4983</v>
      </c>
      <c r="B991" s="196" t="s">
        <v>4366</v>
      </c>
      <c r="C991" s="196" t="s">
        <v>982</v>
      </c>
      <c r="D991" s="196" t="s">
        <v>4371</v>
      </c>
      <c r="E991" s="196" t="s">
        <v>979</v>
      </c>
      <c r="F991" s="196" t="s">
        <v>4353</v>
      </c>
      <c r="G991" s="198">
        <v>45299</v>
      </c>
      <c r="H991" s="196" t="b">
        <v>0</v>
      </c>
    </row>
    <row r="992" spans="1:8">
      <c r="A992" s="196" t="s">
        <v>4984</v>
      </c>
      <c r="B992" s="196" t="s">
        <v>4366</v>
      </c>
      <c r="C992" s="196" t="s">
        <v>4985</v>
      </c>
      <c r="D992" s="196" t="s">
        <v>4367</v>
      </c>
      <c r="E992" s="196" t="s">
        <v>4986</v>
      </c>
      <c r="F992" s="196" t="s">
        <v>4368</v>
      </c>
      <c r="G992" s="197" t="s">
        <v>4369</v>
      </c>
      <c r="H992" s="197" t="s">
        <v>4369</v>
      </c>
    </row>
    <row r="993" spans="1:8">
      <c r="A993" s="196" t="s">
        <v>4984</v>
      </c>
      <c r="B993" s="196" t="s">
        <v>4366</v>
      </c>
      <c r="C993" s="196" t="s">
        <v>4985</v>
      </c>
      <c r="D993" s="196" t="s">
        <v>4370</v>
      </c>
      <c r="E993" s="196" t="s">
        <v>4986</v>
      </c>
      <c r="F993" s="196" t="s">
        <v>4403</v>
      </c>
      <c r="G993" s="197" t="s">
        <v>4369</v>
      </c>
      <c r="H993" s="197" t="s">
        <v>4369</v>
      </c>
    </row>
    <row r="994" spans="1:8">
      <c r="A994" s="196" t="s">
        <v>4984</v>
      </c>
      <c r="B994" s="196" t="s">
        <v>4366</v>
      </c>
      <c r="C994" s="196" t="s">
        <v>4985</v>
      </c>
      <c r="D994" s="196" t="s">
        <v>4371</v>
      </c>
      <c r="E994" s="196" t="s">
        <v>4986</v>
      </c>
      <c r="F994" s="196" t="s">
        <v>4403</v>
      </c>
      <c r="G994" s="197" t="s">
        <v>4369</v>
      </c>
      <c r="H994" s="196" t="b">
        <v>0</v>
      </c>
    </row>
    <row r="995" spans="1:8">
      <c r="A995" s="196" t="s">
        <v>4987</v>
      </c>
      <c r="B995" s="196" t="s">
        <v>4366</v>
      </c>
      <c r="C995" s="196" t="s">
        <v>998</v>
      </c>
      <c r="D995" s="196" t="s">
        <v>4367</v>
      </c>
      <c r="E995" s="196" t="s">
        <v>994</v>
      </c>
      <c r="F995" s="196" t="s">
        <v>4368</v>
      </c>
      <c r="G995" s="197" t="s">
        <v>4369</v>
      </c>
      <c r="H995" s="197" t="s">
        <v>4369</v>
      </c>
    </row>
    <row r="996" spans="1:8">
      <c r="A996" s="196" t="s">
        <v>4987</v>
      </c>
      <c r="B996" s="196" t="s">
        <v>4366</v>
      </c>
      <c r="C996" s="196" t="s">
        <v>998</v>
      </c>
      <c r="D996" s="196" t="s">
        <v>4371</v>
      </c>
      <c r="E996" s="196" t="s">
        <v>994</v>
      </c>
      <c r="F996" s="196" t="s">
        <v>4403</v>
      </c>
      <c r="G996" s="197" t="s">
        <v>4369</v>
      </c>
      <c r="H996" s="196" t="b">
        <v>0</v>
      </c>
    </row>
    <row r="997" spans="1:8">
      <c r="A997" s="196" t="s">
        <v>4987</v>
      </c>
      <c r="B997" s="196" t="s">
        <v>4366</v>
      </c>
      <c r="C997" s="196" t="s">
        <v>998</v>
      </c>
      <c r="D997" s="196" t="s">
        <v>4370</v>
      </c>
      <c r="E997" s="196" t="s">
        <v>994</v>
      </c>
      <c r="F997" s="196" t="s">
        <v>4403</v>
      </c>
      <c r="G997" s="197" t="s">
        <v>4369</v>
      </c>
      <c r="H997" s="197" t="s">
        <v>4369</v>
      </c>
    </row>
    <row r="998" spans="1:8">
      <c r="A998" s="196" t="s">
        <v>4988</v>
      </c>
      <c r="B998" s="196" t="s">
        <v>4373</v>
      </c>
      <c r="C998" s="196" t="s">
        <v>4989</v>
      </c>
      <c r="D998" s="196" t="s">
        <v>4371</v>
      </c>
      <c r="E998" s="196" t="s">
        <v>1007</v>
      </c>
      <c r="F998" s="196" t="s">
        <v>4353</v>
      </c>
      <c r="G998" s="198">
        <v>44934</v>
      </c>
      <c r="H998" s="196" t="b">
        <v>0</v>
      </c>
    </row>
    <row r="999" spans="1:8">
      <c r="A999" s="196" t="s">
        <v>4988</v>
      </c>
      <c r="B999" s="196" t="s">
        <v>4373</v>
      </c>
      <c r="C999" s="196" t="s">
        <v>4989</v>
      </c>
      <c r="D999" s="196" t="s">
        <v>4370</v>
      </c>
      <c r="E999" s="196" t="s">
        <v>1007</v>
      </c>
      <c r="F999" s="196" t="s">
        <v>4403</v>
      </c>
      <c r="G999" s="197" t="s">
        <v>4369</v>
      </c>
      <c r="H999" s="197" t="s">
        <v>4369</v>
      </c>
    </row>
    <row r="1000" spans="1:8">
      <c r="A1000" s="196" t="s">
        <v>4988</v>
      </c>
      <c r="B1000" s="196" t="s">
        <v>4373</v>
      </c>
      <c r="C1000" s="196" t="s">
        <v>4989</v>
      </c>
      <c r="D1000" s="196" t="s">
        <v>4367</v>
      </c>
      <c r="E1000" s="196" t="s">
        <v>1007</v>
      </c>
      <c r="F1000" s="196" t="s">
        <v>4368</v>
      </c>
      <c r="G1000" s="197" t="s">
        <v>4369</v>
      </c>
      <c r="H1000" s="197" t="s">
        <v>4369</v>
      </c>
    </row>
    <row r="1001" spans="1:8">
      <c r="A1001" s="196" t="s">
        <v>4990</v>
      </c>
      <c r="B1001" s="196" t="s">
        <v>4373</v>
      </c>
      <c r="C1001" s="196" t="s">
        <v>4991</v>
      </c>
      <c r="D1001" s="196" t="s">
        <v>4371</v>
      </c>
      <c r="E1001" s="196" t="s">
        <v>1007</v>
      </c>
      <c r="F1001" s="196" t="s">
        <v>4375</v>
      </c>
      <c r="G1001" s="198">
        <v>45661</v>
      </c>
      <c r="H1001" s="196" t="b">
        <v>0</v>
      </c>
    </row>
    <row r="1002" spans="1:8">
      <c r="A1002" s="196" t="s">
        <v>4990</v>
      </c>
      <c r="B1002" s="196" t="s">
        <v>4373</v>
      </c>
      <c r="C1002" s="196" t="s">
        <v>4991</v>
      </c>
      <c r="D1002" s="196" t="s">
        <v>4367</v>
      </c>
      <c r="E1002" s="196" t="s">
        <v>1007</v>
      </c>
      <c r="F1002" s="196" t="s">
        <v>4375</v>
      </c>
      <c r="G1002" s="198">
        <v>45661</v>
      </c>
      <c r="H1002" s="197" t="s">
        <v>4369</v>
      </c>
    </row>
    <row r="1003" spans="1:8">
      <c r="A1003" s="196" t="s">
        <v>4990</v>
      </c>
      <c r="B1003" s="196" t="s">
        <v>4373</v>
      </c>
      <c r="C1003" s="196" t="s">
        <v>4991</v>
      </c>
      <c r="D1003" s="196" t="s">
        <v>4370</v>
      </c>
      <c r="E1003" s="196" t="s">
        <v>1007</v>
      </c>
      <c r="F1003" s="196" t="s">
        <v>4375</v>
      </c>
      <c r="G1003" s="198">
        <v>45661</v>
      </c>
      <c r="H1003" s="197" t="s">
        <v>4369</v>
      </c>
    </row>
    <row r="1004" spans="1:8">
      <c r="A1004" s="196" t="s">
        <v>4992</v>
      </c>
      <c r="B1004" s="196" t="s">
        <v>4373</v>
      </c>
      <c r="C1004" s="196" t="s">
        <v>4993</v>
      </c>
      <c r="D1004" s="196" t="s">
        <v>4367</v>
      </c>
      <c r="E1004" s="196" t="s">
        <v>1007</v>
      </c>
      <c r="F1004" s="196" t="s">
        <v>4368</v>
      </c>
      <c r="G1004" s="197" t="s">
        <v>4369</v>
      </c>
      <c r="H1004" s="197" t="s">
        <v>4369</v>
      </c>
    </row>
    <row r="1005" spans="1:8">
      <c r="A1005" s="196" t="s">
        <v>4992</v>
      </c>
      <c r="B1005" s="196" t="s">
        <v>4373</v>
      </c>
      <c r="C1005" s="196" t="s">
        <v>4993</v>
      </c>
      <c r="D1005" s="196" t="s">
        <v>4370</v>
      </c>
      <c r="E1005" s="196" t="s">
        <v>1007</v>
      </c>
      <c r="F1005" s="196" t="s">
        <v>4403</v>
      </c>
      <c r="G1005" s="197" t="s">
        <v>4369</v>
      </c>
      <c r="H1005" s="197" t="s">
        <v>4369</v>
      </c>
    </row>
    <row r="1006" spans="1:8">
      <c r="A1006" s="196" t="s">
        <v>4992</v>
      </c>
      <c r="B1006" s="196" t="s">
        <v>4373</v>
      </c>
      <c r="C1006" s="196" t="s">
        <v>4993</v>
      </c>
      <c r="D1006" s="196" t="s">
        <v>4371</v>
      </c>
      <c r="E1006" s="196" t="s">
        <v>1007</v>
      </c>
      <c r="F1006" s="196" t="s">
        <v>4403</v>
      </c>
      <c r="G1006" s="197" t="s">
        <v>4369</v>
      </c>
      <c r="H1006" s="196" t="b">
        <v>0</v>
      </c>
    </row>
    <row r="1007" spans="1:8">
      <c r="A1007" s="196" t="s">
        <v>4994</v>
      </c>
      <c r="B1007" s="196" t="s">
        <v>4366</v>
      </c>
      <c r="C1007" s="196" t="s">
        <v>1010</v>
      </c>
      <c r="D1007" s="196" t="s">
        <v>4367</v>
      </c>
      <c r="E1007" s="196" t="s">
        <v>1007</v>
      </c>
      <c r="F1007" s="196" t="s">
        <v>4368</v>
      </c>
      <c r="G1007" s="197" t="s">
        <v>4369</v>
      </c>
      <c r="H1007" s="197" t="s">
        <v>4369</v>
      </c>
    </row>
    <row r="1008" spans="1:8">
      <c r="A1008" s="196" t="s">
        <v>4994</v>
      </c>
      <c r="B1008" s="196" t="s">
        <v>4366</v>
      </c>
      <c r="C1008" s="196" t="s">
        <v>1010</v>
      </c>
      <c r="D1008" s="196" t="s">
        <v>4371</v>
      </c>
      <c r="E1008" s="196" t="s">
        <v>1007</v>
      </c>
      <c r="F1008" s="196" t="s">
        <v>4353</v>
      </c>
      <c r="G1008" s="198">
        <v>44923</v>
      </c>
      <c r="H1008" s="196" t="b">
        <v>0</v>
      </c>
    </row>
    <row r="1009" spans="1:8">
      <c r="A1009" s="196" t="s">
        <v>4994</v>
      </c>
      <c r="B1009" s="196" t="s">
        <v>4366</v>
      </c>
      <c r="C1009" s="196" t="s">
        <v>1010</v>
      </c>
      <c r="D1009" s="196" t="s">
        <v>4370</v>
      </c>
      <c r="E1009" s="196" t="s">
        <v>1007</v>
      </c>
      <c r="F1009" s="196" t="s">
        <v>4353</v>
      </c>
      <c r="G1009" s="198">
        <v>44922</v>
      </c>
      <c r="H1009" s="197" t="s">
        <v>4369</v>
      </c>
    </row>
    <row r="1010" spans="1:8">
      <c r="A1010" s="196" t="s">
        <v>4995</v>
      </c>
      <c r="B1010" s="196" t="s">
        <v>4373</v>
      </c>
      <c r="C1010" s="196" t="s">
        <v>4996</v>
      </c>
      <c r="D1010" s="196" t="s">
        <v>4370</v>
      </c>
      <c r="E1010" s="196" t="s">
        <v>1007</v>
      </c>
      <c r="F1010" s="196" t="s">
        <v>4353</v>
      </c>
      <c r="G1010" s="198">
        <v>44950</v>
      </c>
      <c r="H1010" s="197" t="s">
        <v>4369</v>
      </c>
    </row>
    <row r="1011" spans="1:8">
      <c r="A1011" s="196" t="s">
        <v>4995</v>
      </c>
      <c r="B1011" s="196" t="s">
        <v>4373</v>
      </c>
      <c r="C1011" s="196" t="s">
        <v>4996</v>
      </c>
      <c r="D1011" s="196" t="s">
        <v>4367</v>
      </c>
      <c r="E1011" s="196" t="s">
        <v>1007</v>
      </c>
      <c r="F1011" s="196" t="s">
        <v>4368</v>
      </c>
      <c r="G1011" s="197" t="s">
        <v>4369</v>
      </c>
      <c r="H1011" s="197" t="s">
        <v>4369</v>
      </c>
    </row>
    <row r="1012" spans="1:8">
      <c r="A1012" s="196" t="s">
        <v>4995</v>
      </c>
      <c r="B1012" s="196" t="s">
        <v>4373</v>
      </c>
      <c r="C1012" s="196" t="s">
        <v>4996</v>
      </c>
      <c r="D1012" s="196" t="s">
        <v>4371</v>
      </c>
      <c r="E1012" s="196" t="s">
        <v>1007</v>
      </c>
      <c r="F1012" s="196" t="s">
        <v>4353</v>
      </c>
      <c r="G1012" s="198">
        <v>44935</v>
      </c>
      <c r="H1012" s="196" t="b">
        <v>0</v>
      </c>
    </row>
    <row r="1013" spans="1:8">
      <c r="A1013" s="196" t="s">
        <v>4997</v>
      </c>
      <c r="B1013" s="196" t="s">
        <v>4366</v>
      </c>
      <c r="C1013" s="196" t="s">
        <v>3678</v>
      </c>
      <c r="D1013" s="196" t="s">
        <v>4371</v>
      </c>
      <c r="E1013" s="196" t="s">
        <v>3675</v>
      </c>
      <c r="F1013" s="196" t="s">
        <v>4375</v>
      </c>
      <c r="G1013" s="198">
        <v>45433</v>
      </c>
      <c r="H1013" s="196" t="b">
        <v>0</v>
      </c>
    </row>
    <row r="1014" spans="1:8">
      <c r="A1014" s="196" t="s">
        <v>4997</v>
      </c>
      <c r="B1014" s="196" t="s">
        <v>4366</v>
      </c>
      <c r="C1014" s="196" t="s">
        <v>3678</v>
      </c>
      <c r="D1014" s="196" t="s">
        <v>4367</v>
      </c>
      <c r="E1014" s="196" t="s">
        <v>3675</v>
      </c>
      <c r="F1014" s="196" t="s">
        <v>4368</v>
      </c>
      <c r="G1014" s="197" t="s">
        <v>4369</v>
      </c>
      <c r="H1014" s="197" t="s">
        <v>4369</v>
      </c>
    </row>
    <row r="1015" spans="1:8">
      <c r="A1015" s="196" t="s">
        <v>4997</v>
      </c>
      <c r="B1015" s="196" t="s">
        <v>4366</v>
      </c>
      <c r="C1015" s="196" t="s">
        <v>3678</v>
      </c>
      <c r="D1015" s="196" t="s">
        <v>4370</v>
      </c>
      <c r="E1015" s="196" t="s">
        <v>3675</v>
      </c>
      <c r="F1015" s="196" t="s">
        <v>4354</v>
      </c>
      <c r="G1015" s="197" t="s">
        <v>4369</v>
      </c>
      <c r="H1015" s="197" t="s">
        <v>4369</v>
      </c>
    </row>
    <row r="1016" spans="1:8">
      <c r="A1016" s="196" t="s">
        <v>4998</v>
      </c>
      <c r="B1016" s="196" t="s">
        <v>4366</v>
      </c>
      <c r="C1016" s="196" t="s">
        <v>4999</v>
      </c>
      <c r="D1016" s="196" t="s">
        <v>4367</v>
      </c>
      <c r="E1016" s="196" t="s">
        <v>5000</v>
      </c>
      <c r="F1016" s="196" t="s">
        <v>4368</v>
      </c>
      <c r="G1016" s="197" t="s">
        <v>4369</v>
      </c>
      <c r="H1016" s="197" t="s">
        <v>4369</v>
      </c>
    </row>
    <row r="1017" spans="1:8">
      <c r="A1017" s="196" t="s">
        <v>4998</v>
      </c>
      <c r="B1017" s="196" t="s">
        <v>4366</v>
      </c>
      <c r="C1017" s="196" t="s">
        <v>4999</v>
      </c>
      <c r="D1017" s="196" t="s">
        <v>4371</v>
      </c>
      <c r="E1017" s="196" t="s">
        <v>5000</v>
      </c>
      <c r="F1017" s="196" t="s">
        <v>4353</v>
      </c>
      <c r="G1017" s="198">
        <v>44931</v>
      </c>
      <c r="H1017" s="196" t="b">
        <v>0</v>
      </c>
    </row>
    <row r="1018" spans="1:8">
      <c r="A1018" s="196" t="s">
        <v>4998</v>
      </c>
      <c r="B1018" s="196" t="s">
        <v>4366</v>
      </c>
      <c r="C1018" s="196" t="s">
        <v>4999</v>
      </c>
      <c r="D1018" s="196" t="s">
        <v>4370</v>
      </c>
      <c r="E1018" s="196" t="s">
        <v>5000</v>
      </c>
      <c r="F1018" s="196" t="s">
        <v>4353</v>
      </c>
      <c r="G1018" s="198">
        <v>44931</v>
      </c>
      <c r="H1018" s="197" t="s">
        <v>4369</v>
      </c>
    </row>
    <row r="1019" spans="1:8">
      <c r="A1019" s="196" t="s">
        <v>5001</v>
      </c>
      <c r="B1019" s="196" t="s">
        <v>4373</v>
      </c>
      <c r="C1019" s="196" t="s">
        <v>5002</v>
      </c>
      <c r="D1019" s="196" t="s">
        <v>4367</v>
      </c>
      <c r="E1019" s="196" t="s">
        <v>5003</v>
      </c>
      <c r="F1019" s="196" t="s">
        <v>4375</v>
      </c>
      <c r="G1019" s="198">
        <v>45662</v>
      </c>
      <c r="H1019" s="197" t="s">
        <v>4369</v>
      </c>
    </row>
    <row r="1020" spans="1:8">
      <c r="A1020" s="196" t="s">
        <v>5001</v>
      </c>
      <c r="B1020" s="196" t="s">
        <v>4373</v>
      </c>
      <c r="C1020" s="196" t="s">
        <v>5002</v>
      </c>
      <c r="D1020" s="196" t="s">
        <v>4371</v>
      </c>
      <c r="E1020" s="196" t="s">
        <v>5003</v>
      </c>
      <c r="F1020" s="196" t="s">
        <v>4354</v>
      </c>
      <c r="G1020" s="198">
        <v>45661</v>
      </c>
      <c r="H1020" s="196" t="b">
        <v>0</v>
      </c>
    </row>
    <row r="1021" spans="1:8">
      <c r="A1021" s="196" t="s">
        <v>5001</v>
      </c>
      <c r="B1021" s="196" t="s">
        <v>4373</v>
      </c>
      <c r="C1021" s="196" t="s">
        <v>5002</v>
      </c>
      <c r="D1021" s="196" t="s">
        <v>4370</v>
      </c>
      <c r="E1021" s="196" t="s">
        <v>5003</v>
      </c>
      <c r="F1021" s="196" t="s">
        <v>4375</v>
      </c>
      <c r="G1021" s="198">
        <v>45662</v>
      </c>
      <c r="H1021" s="197" t="s">
        <v>4369</v>
      </c>
    </row>
    <row r="1022" spans="1:8">
      <c r="A1022" s="196" t="s">
        <v>5004</v>
      </c>
      <c r="B1022" s="196" t="s">
        <v>4366</v>
      </c>
      <c r="C1022" s="196" t="s">
        <v>5005</v>
      </c>
      <c r="D1022" s="196" t="s">
        <v>4371</v>
      </c>
      <c r="E1022" s="196" t="s">
        <v>5003</v>
      </c>
      <c r="F1022" s="196" t="s">
        <v>4375</v>
      </c>
      <c r="G1022" s="198">
        <v>45659</v>
      </c>
      <c r="H1022" s="196" t="b">
        <v>0</v>
      </c>
    </row>
    <row r="1023" spans="1:8">
      <c r="A1023" s="196" t="s">
        <v>5004</v>
      </c>
      <c r="B1023" s="196" t="s">
        <v>4366</v>
      </c>
      <c r="C1023" s="196" t="s">
        <v>5005</v>
      </c>
      <c r="D1023" s="196" t="s">
        <v>4367</v>
      </c>
      <c r="E1023" s="196" t="s">
        <v>5003</v>
      </c>
      <c r="F1023" s="196" t="s">
        <v>4368</v>
      </c>
      <c r="G1023" s="197" t="s">
        <v>4369</v>
      </c>
      <c r="H1023" s="197" t="s">
        <v>4369</v>
      </c>
    </row>
    <row r="1024" spans="1:8">
      <c r="A1024" s="196" t="s">
        <v>5004</v>
      </c>
      <c r="B1024" s="196" t="s">
        <v>4366</v>
      </c>
      <c r="C1024" s="196" t="s">
        <v>5005</v>
      </c>
      <c r="D1024" s="196" t="s">
        <v>4370</v>
      </c>
      <c r="E1024" s="196" t="s">
        <v>5003</v>
      </c>
      <c r="F1024" s="196" t="s">
        <v>4375</v>
      </c>
      <c r="G1024" s="198">
        <v>45658</v>
      </c>
      <c r="H1024" s="197" t="s">
        <v>4369</v>
      </c>
    </row>
    <row r="1025" spans="1:8">
      <c r="A1025" s="196" t="s">
        <v>5006</v>
      </c>
      <c r="B1025" s="196" t="s">
        <v>4373</v>
      </c>
      <c r="C1025" s="196" t="s">
        <v>5007</v>
      </c>
      <c r="D1025" s="196" t="s">
        <v>4367</v>
      </c>
      <c r="E1025" s="196" t="s">
        <v>5003</v>
      </c>
      <c r="F1025" s="196" t="s">
        <v>4375</v>
      </c>
      <c r="G1025" s="198">
        <v>45661</v>
      </c>
      <c r="H1025" s="197" t="s">
        <v>4369</v>
      </c>
    </row>
    <row r="1026" spans="1:8">
      <c r="A1026" s="196" t="s">
        <v>5006</v>
      </c>
      <c r="B1026" s="196" t="s">
        <v>4373</v>
      </c>
      <c r="C1026" s="196" t="s">
        <v>5007</v>
      </c>
      <c r="D1026" s="196" t="s">
        <v>4370</v>
      </c>
      <c r="E1026" s="196" t="s">
        <v>5003</v>
      </c>
      <c r="F1026" s="196" t="s">
        <v>4354</v>
      </c>
      <c r="G1026" s="197" t="s">
        <v>4369</v>
      </c>
      <c r="H1026" s="197" t="s">
        <v>4369</v>
      </c>
    </row>
    <row r="1027" spans="1:8">
      <c r="A1027" s="196" t="s">
        <v>5006</v>
      </c>
      <c r="B1027" s="196" t="s">
        <v>4373</v>
      </c>
      <c r="C1027" s="196" t="s">
        <v>5007</v>
      </c>
      <c r="D1027" s="196" t="s">
        <v>4371</v>
      </c>
      <c r="E1027" s="196" t="s">
        <v>5003</v>
      </c>
      <c r="F1027" s="196" t="s">
        <v>4375</v>
      </c>
      <c r="G1027" s="198">
        <v>45663</v>
      </c>
      <c r="H1027" s="196" t="b">
        <v>0</v>
      </c>
    </row>
    <row r="1028" spans="1:8">
      <c r="A1028" s="196" t="s">
        <v>5008</v>
      </c>
      <c r="B1028" s="196" t="s">
        <v>4373</v>
      </c>
      <c r="C1028" s="196" t="s">
        <v>5009</v>
      </c>
      <c r="D1028" s="196" t="s">
        <v>4370</v>
      </c>
      <c r="E1028" s="196" t="s">
        <v>5003</v>
      </c>
      <c r="F1028" s="196" t="s">
        <v>4368</v>
      </c>
      <c r="G1028" s="197" t="s">
        <v>4369</v>
      </c>
      <c r="H1028" s="197" t="s">
        <v>4369</v>
      </c>
    </row>
    <row r="1029" spans="1:8">
      <c r="A1029" s="196" t="s">
        <v>5008</v>
      </c>
      <c r="B1029" s="196" t="s">
        <v>4373</v>
      </c>
      <c r="C1029" s="196" t="s">
        <v>5009</v>
      </c>
      <c r="D1029" s="196" t="s">
        <v>4367</v>
      </c>
      <c r="E1029" s="196" t="s">
        <v>5003</v>
      </c>
      <c r="F1029" s="196" t="s">
        <v>4368</v>
      </c>
      <c r="G1029" s="197" t="s">
        <v>4369</v>
      </c>
      <c r="H1029" s="197" t="s">
        <v>4369</v>
      </c>
    </row>
    <row r="1030" spans="1:8">
      <c r="A1030" s="196" t="s">
        <v>5008</v>
      </c>
      <c r="B1030" s="196" t="s">
        <v>4373</v>
      </c>
      <c r="C1030" s="196" t="s">
        <v>5009</v>
      </c>
      <c r="D1030" s="196" t="s">
        <v>4371</v>
      </c>
      <c r="E1030" s="196" t="s">
        <v>5003</v>
      </c>
      <c r="F1030" s="196" t="s">
        <v>4368</v>
      </c>
      <c r="G1030" s="197" t="s">
        <v>4369</v>
      </c>
      <c r="H1030" s="196" t="b">
        <v>0</v>
      </c>
    </row>
    <row r="1031" spans="1:8">
      <c r="A1031" s="196" t="s">
        <v>5010</v>
      </c>
      <c r="B1031" s="196" t="s">
        <v>4373</v>
      </c>
      <c r="C1031" s="196" t="s">
        <v>5011</v>
      </c>
      <c r="D1031" s="196" t="s">
        <v>4367</v>
      </c>
      <c r="E1031" s="196" t="s">
        <v>5003</v>
      </c>
      <c r="F1031" s="196" t="s">
        <v>4375</v>
      </c>
      <c r="G1031" s="198">
        <v>45661</v>
      </c>
      <c r="H1031" s="197" t="s">
        <v>4369</v>
      </c>
    </row>
    <row r="1032" spans="1:8">
      <c r="A1032" s="196" t="s">
        <v>5010</v>
      </c>
      <c r="B1032" s="196" t="s">
        <v>4373</v>
      </c>
      <c r="C1032" s="196" t="s">
        <v>5011</v>
      </c>
      <c r="D1032" s="196" t="s">
        <v>4371</v>
      </c>
      <c r="E1032" s="196" t="s">
        <v>5003</v>
      </c>
      <c r="F1032" s="196" t="s">
        <v>4375</v>
      </c>
      <c r="G1032" s="198">
        <v>45661</v>
      </c>
      <c r="H1032" s="196" t="b">
        <v>0</v>
      </c>
    </row>
    <row r="1033" spans="1:8">
      <c r="A1033" s="196" t="s">
        <v>5010</v>
      </c>
      <c r="B1033" s="196" t="s">
        <v>4373</v>
      </c>
      <c r="C1033" s="196" t="s">
        <v>5011</v>
      </c>
      <c r="D1033" s="196" t="s">
        <v>4370</v>
      </c>
      <c r="E1033" s="196" t="s">
        <v>5003</v>
      </c>
      <c r="F1033" s="196" t="s">
        <v>4375</v>
      </c>
      <c r="G1033" s="198">
        <v>45661</v>
      </c>
      <c r="H1033" s="197" t="s">
        <v>4369</v>
      </c>
    </row>
    <row r="1034" spans="1:8">
      <c r="A1034" s="196" t="s">
        <v>5012</v>
      </c>
      <c r="B1034" s="196" t="s">
        <v>4373</v>
      </c>
      <c r="C1034" s="196" t="s">
        <v>5013</v>
      </c>
      <c r="D1034" s="196" t="s">
        <v>4367</v>
      </c>
      <c r="E1034" s="196" t="s">
        <v>5003</v>
      </c>
      <c r="F1034" s="196" t="s">
        <v>4375</v>
      </c>
      <c r="G1034" s="198">
        <v>45661</v>
      </c>
      <c r="H1034" s="197" t="s">
        <v>4369</v>
      </c>
    </row>
    <row r="1035" spans="1:8">
      <c r="A1035" s="196" t="s">
        <v>5012</v>
      </c>
      <c r="B1035" s="196" t="s">
        <v>4373</v>
      </c>
      <c r="C1035" s="196" t="s">
        <v>5013</v>
      </c>
      <c r="D1035" s="196" t="s">
        <v>4371</v>
      </c>
      <c r="E1035" s="196" t="s">
        <v>5003</v>
      </c>
      <c r="F1035" s="196" t="s">
        <v>4375</v>
      </c>
      <c r="G1035" s="198">
        <v>45663</v>
      </c>
      <c r="H1035" s="196" t="b">
        <v>0</v>
      </c>
    </row>
    <row r="1036" spans="1:8">
      <c r="A1036" s="196" t="s">
        <v>5012</v>
      </c>
      <c r="B1036" s="196" t="s">
        <v>4373</v>
      </c>
      <c r="C1036" s="196" t="s">
        <v>5013</v>
      </c>
      <c r="D1036" s="196" t="s">
        <v>4370</v>
      </c>
      <c r="E1036" s="196" t="s">
        <v>5003</v>
      </c>
      <c r="F1036" s="196" t="s">
        <v>4375</v>
      </c>
      <c r="G1036" s="198">
        <v>45661</v>
      </c>
      <c r="H1036" s="197" t="s">
        <v>4369</v>
      </c>
    </row>
    <row r="1037" spans="1:8">
      <c r="A1037" s="196" t="s">
        <v>5014</v>
      </c>
      <c r="B1037" s="196" t="s">
        <v>4373</v>
      </c>
      <c r="C1037" s="196" t="s">
        <v>5015</v>
      </c>
      <c r="D1037" s="196" t="s">
        <v>4370</v>
      </c>
      <c r="E1037" s="196" t="s">
        <v>5003</v>
      </c>
      <c r="F1037" s="196" t="s">
        <v>4375</v>
      </c>
      <c r="G1037" s="198">
        <v>45667</v>
      </c>
      <c r="H1037" s="197" t="s">
        <v>4369</v>
      </c>
    </row>
    <row r="1038" spans="1:8">
      <c r="A1038" s="196" t="s">
        <v>5014</v>
      </c>
      <c r="B1038" s="196" t="s">
        <v>4373</v>
      </c>
      <c r="C1038" s="196" t="s">
        <v>5015</v>
      </c>
      <c r="D1038" s="196" t="s">
        <v>4371</v>
      </c>
      <c r="E1038" s="196" t="s">
        <v>5003</v>
      </c>
      <c r="F1038" s="196" t="s">
        <v>4375</v>
      </c>
      <c r="G1038" s="198">
        <v>45668</v>
      </c>
      <c r="H1038" s="196" t="b">
        <v>0</v>
      </c>
    </row>
    <row r="1039" spans="1:8">
      <c r="A1039" s="196" t="s">
        <v>5014</v>
      </c>
      <c r="B1039" s="196" t="s">
        <v>4373</v>
      </c>
      <c r="C1039" s="196" t="s">
        <v>5015</v>
      </c>
      <c r="D1039" s="196" t="s">
        <v>4367</v>
      </c>
      <c r="E1039" s="196" t="s">
        <v>5003</v>
      </c>
      <c r="F1039" s="196" t="s">
        <v>4375</v>
      </c>
      <c r="G1039" s="198">
        <v>45667</v>
      </c>
      <c r="H1039" s="197" t="s">
        <v>4369</v>
      </c>
    </row>
    <row r="1040" spans="1:8">
      <c r="A1040" s="196" t="s">
        <v>5016</v>
      </c>
      <c r="B1040" s="196" t="s">
        <v>4632</v>
      </c>
      <c r="C1040" s="196" t="s">
        <v>5017</v>
      </c>
      <c r="D1040" s="196" t="s">
        <v>4371</v>
      </c>
      <c r="E1040" s="196" t="s">
        <v>4269</v>
      </c>
      <c r="F1040" s="196" t="s">
        <v>4375</v>
      </c>
      <c r="G1040" s="198">
        <v>45432</v>
      </c>
      <c r="H1040" s="196" t="b">
        <v>0</v>
      </c>
    </row>
    <row r="1041" spans="1:8">
      <c r="A1041" s="196" t="s">
        <v>5016</v>
      </c>
      <c r="B1041" s="196" t="s">
        <v>4632</v>
      </c>
      <c r="C1041" s="196" t="s">
        <v>5017</v>
      </c>
      <c r="D1041" s="196" t="s">
        <v>4367</v>
      </c>
      <c r="E1041" s="196" t="s">
        <v>4269</v>
      </c>
      <c r="F1041" s="196" t="s">
        <v>4368</v>
      </c>
      <c r="G1041" s="197" t="s">
        <v>4369</v>
      </c>
      <c r="H1041" s="197" t="s">
        <v>4369</v>
      </c>
    </row>
    <row r="1042" spans="1:8">
      <c r="A1042" s="196" t="s">
        <v>5016</v>
      </c>
      <c r="B1042" s="196" t="s">
        <v>4632</v>
      </c>
      <c r="C1042" s="196" t="s">
        <v>5017</v>
      </c>
      <c r="D1042" s="196" t="s">
        <v>4370</v>
      </c>
      <c r="E1042" s="196" t="s">
        <v>4269</v>
      </c>
      <c r="F1042" s="196" t="s">
        <v>4375</v>
      </c>
      <c r="G1042" s="198">
        <v>45432</v>
      </c>
      <c r="H1042" s="197" t="s">
        <v>4369</v>
      </c>
    </row>
    <row r="1043" spans="1:8">
      <c r="A1043" s="196" t="s">
        <v>5018</v>
      </c>
      <c r="B1043" s="196" t="s">
        <v>4366</v>
      </c>
      <c r="C1043" s="196" t="s">
        <v>4272</v>
      </c>
      <c r="D1043" s="196" t="s">
        <v>4367</v>
      </c>
      <c r="E1043" s="196" t="s">
        <v>4269</v>
      </c>
      <c r="F1043" s="196" t="s">
        <v>4368</v>
      </c>
      <c r="G1043" s="197" t="s">
        <v>4369</v>
      </c>
      <c r="H1043" s="197" t="s">
        <v>4369</v>
      </c>
    </row>
    <row r="1044" spans="1:8">
      <c r="A1044" s="196" t="s">
        <v>5018</v>
      </c>
      <c r="B1044" s="196" t="s">
        <v>4366</v>
      </c>
      <c r="C1044" s="196" t="s">
        <v>4272</v>
      </c>
      <c r="D1044" s="196" t="s">
        <v>4371</v>
      </c>
      <c r="E1044" s="196" t="s">
        <v>4269</v>
      </c>
      <c r="F1044" s="196" t="s">
        <v>4375</v>
      </c>
      <c r="G1044" s="198">
        <v>45419</v>
      </c>
      <c r="H1044" s="196" t="b">
        <v>0</v>
      </c>
    </row>
    <row r="1045" spans="1:8">
      <c r="A1045" s="196" t="s">
        <v>5018</v>
      </c>
      <c r="B1045" s="196" t="s">
        <v>4366</v>
      </c>
      <c r="C1045" s="196" t="s">
        <v>4272</v>
      </c>
      <c r="D1045" s="196" t="s">
        <v>4370</v>
      </c>
      <c r="E1045" s="196" t="s">
        <v>4269</v>
      </c>
      <c r="F1045" s="196" t="s">
        <v>4375</v>
      </c>
      <c r="G1045" s="198">
        <v>45419</v>
      </c>
      <c r="H1045" s="197" t="s">
        <v>4369</v>
      </c>
    </row>
    <row r="1046" spans="1:8">
      <c r="A1046" s="196" t="s">
        <v>5019</v>
      </c>
      <c r="B1046" s="196" t="s">
        <v>4373</v>
      </c>
      <c r="C1046" s="196" t="s">
        <v>5020</v>
      </c>
      <c r="D1046" s="196" t="s">
        <v>4367</v>
      </c>
      <c r="E1046" s="196" t="s">
        <v>5021</v>
      </c>
      <c r="F1046" s="196" t="s">
        <v>4375</v>
      </c>
      <c r="G1046" s="198">
        <v>45685</v>
      </c>
      <c r="H1046" s="197" t="s">
        <v>4369</v>
      </c>
    </row>
    <row r="1047" spans="1:8">
      <c r="A1047" s="196" t="s">
        <v>5019</v>
      </c>
      <c r="B1047" s="196" t="s">
        <v>4373</v>
      </c>
      <c r="C1047" s="196" t="s">
        <v>5020</v>
      </c>
      <c r="D1047" s="196" t="s">
        <v>4371</v>
      </c>
      <c r="E1047" s="196" t="s">
        <v>5021</v>
      </c>
      <c r="F1047" s="196" t="s">
        <v>4375</v>
      </c>
      <c r="G1047" s="198">
        <v>45685</v>
      </c>
      <c r="H1047" s="196" t="b">
        <v>0</v>
      </c>
    </row>
    <row r="1048" spans="1:8">
      <c r="A1048" s="196" t="s">
        <v>5019</v>
      </c>
      <c r="B1048" s="196" t="s">
        <v>4373</v>
      </c>
      <c r="C1048" s="196" t="s">
        <v>5020</v>
      </c>
      <c r="D1048" s="196" t="s">
        <v>4370</v>
      </c>
      <c r="E1048" s="196" t="s">
        <v>5021</v>
      </c>
      <c r="F1048" s="196" t="s">
        <v>4375</v>
      </c>
      <c r="G1048" s="198">
        <v>45685</v>
      </c>
      <c r="H1048" s="197" t="s">
        <v>4369</v>
      </c>
    </row>
    <row r="1049" spans="1:8">
      <c r="A1049" s="196" t="s">
        <v>5022</v>
      </c>
      <c r="B1049" s="196" t="s">
        <v>4373</v>
      </c>
      <c r="C1049" s="196" t="s">
        <v>5023</v>
      </c>
      <c r="D1049" s="196" t="s">
        <v>4367</v>
      </c>
      <c r="E1049" s="196" t="s">
        <v>5021</v>
      </c>
      <c r="F1049" s="196" t="s">
        <v>4375</v>
      </c>
      <c r="G1049" s="198">
        <v>45684</v>
      </c>
      <c r="H1049" s="197" t="s">
        <v>4369</v>
      </c>
    </row>
    <row r="1050" spans="1:8">
      <c r="A1050" s="196" t="s">
        <v>5022</v>
      </c>
      <c r="B1050" s="196" t="s">
        <v>4373</v>
      </c>
      <c r="C1050" s="196" t="s">
        <v>5023</v>
      </c>
      <c r="D1050" s="196" t="s">
        <v>4371</v>
      </c>
      <c r="E1050" s="196" t="s">
        <v>5021</v>
      </c>
      <c r="F1050" s="196" t="s">
        <v>4375</v>
      </c>
      <c r="G1050" s="198">
        <v>45684</v>
      </c>
      <c r="H1050" s="196" t="b">
        <v>0</v>
      </c>
    </row>
    <row r="1051" spans="1:8">
      <c r="A1051" s="196" t="s">
        <v>5022</v>
      </c>
      <c r="B1051" s="196" t="s">
        <v>4373</v>
      </c>
      <c r="C1051" s="196" t="s">
        <v>5023</v>
      </c>
      <c r="D1051" s="196" t="s">
        <v>4370</v>
      </c>
      <c r="E1051" s="196" t="s">
        <v>5021</v>
      </c>
      <c r="F1051" s="196" t="s">
        <v>4375</v>
      </c>
      <c r="G1051" s="198">
        <v>45684</v>
      </c>
      <c r="H1051" s="197" t="s">
        <v>4369</v>
      </c>
    </row>
    <row r="1052" spans="1:8">
      <c r="A1052" s="196" t="s">
        <v>5024</v>
      </c>
      <c r="B1052" s="196" t="s">
        <v>4373</v>
      </c>
      <c r="C1052" s="196" t="s">
        <v>5025</v>
      </c>
      <c r="D1052" s="196" t="s">
        <v>4367</v>
      </c>
      <c r="E1052" s="196" t="s">
        <v>5021</v>
      </c>
      <c r="F1052" s="196" t="s">
        <v>4375</v>
      </c>
      <c r="G1052" s="198">
        <v>45687</v>
      </c>
      <c r="H1052" s="197" t="s">
        <v>4369</v>
      </c>
    </row>
    <row r="1053" spans="1:8">
      <c r="A1053" s="196" t="s">
        <v>5024</v>
      </c>
      <c r="B1053" s="196" t="s">
        <v>4373</v>
      </c>
      <c r="C1053" s="196" t="s">
        <v>5025</v>
      </c>
      <c r="D1053" s="196" t="s">
        <v>4370</v>
      </c>
      <c r="E1053" s="196" t="s">
        <v>5021</v>
      </c>
      <c r="F1053" s="196" t="s">
        <v>4375</v>
      </c>
      <c r="G1053" s="198">
        <v>45687</v>
      </c>
      <c r="H1053" s="197" t="s">
        <v>4369</v>
      </c>
    </row>
    <row r="1054" spans="1:8">
      <c r="A1054" s="196" t="s">
        <v>5024</v>
      </c>
      <c r="B1054" s="196" t="s">
        <v>4373</v>
      </c>
      <c r="C1054" s="196" t="s">
        <v>5025</v>
      </c>
      <c r="D1054" s="196" t="s">
        <v>4371</v>
      </c>
      <c r="E1054" s="196" t="s">
        <v>5021</v>
      </c>
      <c r="F1054" s="196" t="s">
        <v>4375</v>
      </c>
      <c r="G1054" s="198">
        <v>45688</v>
      </c>
      <c r="H1054" s="196" t="b">
        <v>0</v>
      </c>
    </row>
    <row r="1055" spans="1:8">
      <c r="A1055" s="196" t="s">
        <v>5026</v>
      </c>
      <c r="B1055" s="196" t="s">
        <v>4373</v>
      </c>
      <c r="C1055" s="196" t="s">
        <v>5027</v>
      </c>
      <c r="D1055" s="196" t="s">
        <v>4367</v>
      </c>
      <c r="E1055" s="196" t="s">
        <v>5021</v>
      </c>
      <c r="F1055" s="196" t="s">
        <v>4375</v>
      </c>
      <c r="G1055" s="198">
        <v>45687</v>
      </c>
      <c r="H1055" s="197" t="s">
        <v>4369</v>
      </c>
    </row>
    <row r="1056" spans="1:8">
      <c r="A1056" s="196" t="s">
        <v>5026</v>
      </c>
      <c r="B1056" s="196" t="s">
        <v>4373</v>
      </c>
      <c r="C1056" s="196" t="s">
        <v>5027</v>
      </c>
      <c r="D1056" s="196" t="s">
        <v>4370</v>
      </c>
      <c r="E1056" s="196" t="s">
        <v>5021</v>
      </c>
      <c r="F1056" s="196" t="s">
        <v>4375</v>
      </c>
      <c r="G1056" s="198">
        <v>45687</v>
      </c>
      <c r="H1056" s="197" t="s">
        <v>4369</v>
      </c>
    </row>
    <row r="1057" spans="1:8">
      <c r="A1057" s="196" t="s">
        <v>5026</v>
      </c>
      <c r="B1057" s="196" t="s">
        <v>4373</v>
      </c>
      <c r="C1057" s="196" t="s">
        <v>5027</v>
      </c>
      <c r="D1057" s="196" t="s">
        <v>4371</v>
      </c>
      <c r="E1057" s="196" t="s">
        <v>5021</v>
      </c>
      <c r="F1057" s="196" t="s">
        <v>4375</v>
      </c>
      <c r="G1057" s="198">
        <v>45691</v>
      </c>
      <c r="H1057" s="196" t="b">
        <v>0</v>
      </c>
    </row>
    <row r="1058" spans="1:8">
      <c r="A1058" s="196" t="s">
        <v>5028</v>
      </c>
      <c r="B1058" s="196" t="s">
        <v>4366</v>
      </c>
      <c r="C1058" s="196" t="s">
        <v>210</v>
      </c>
      <c r="D1058" s="196" t="s">
        <v>4371</v>
      </c>
      <c r="E1058" s="196" t="s">
        <v>5021</v>
      </c>
      <c r="F1058" s="196" t="s">
        <v>4375</v>
      </c>
      <c r="G1058" s="198">
        <v>45680</v>
      </c>
      <c r="H1058" s="196" t="b">
        <v>0</v>
      </c>
    </row>
    <row r="1059" spans="1:8">
      <c r="A1059" s="196" t="s">
        <v>5028</v>
      </c>
      <c r="B1059" s="196" t="s">
        <v>4366</v>
      </c>
      <c r="C1059" s="196" t="s">
        <v>210</v>
      </c>
      <c r="D1059" s="196" t="s">
        <v>4367</v>
      </c>
      <c r="E1059" s="196" t="s">
        <v>5021</v>
      </c>
      <c r="F1059" s="196" t="s">
        <v>4375</v>
      </c>
      <c r="G1059" s="198">
        <v>45705</v>
      </c>
      <c r="H1059" s="197" t="s">
        <v>4369</v>
      </c>
    </row>
    <row r="1060" spans="1:8">
      <c r="A1060" s="196" t="s">
        <v>5028</v>
      </c>
      <c r="B1060" s="196" t="s">
        <v>4366</v>
      </c>
      <c r="C1060" s="196" t="s">
        <v>210</v>
      </c>
      <c r="D1060" s="196" t="s">
        <v>4370</v>
      </c>
      <c r="E1060" s="196" t="s">
        <v>5021</v>
      </c>
      <c r="F1060" s="196" t="s">
        <v>4375</v>
      </c>
      <c r="G1060" s="198">
        <v>45684</v>
      </c>
      <c r="H1060" s="197" t="s">
        <v>4369</v>
      </c>
    </row>
    <row r="1061" spans="1:8">
      <c r="A1061" s="196" t="s">
        <v>5029</v>
      </c>
      <c r="B1061" s="196" t="s">
        <v>4373</v>
      </c>
      <c r="C1061" s="196" t="s">
        <v>5030</v>
      </c>
      <c r="D1061" s="196" t="s">
        <v>4367</v>
      </c>
      <c r="E1061" s="196" t="s">
        <v>5021</v>
      </c>
      <c r="F1061" s="196" t="s">
        <v>4375</v>
      </c>
      <c r="G1061" s="198">
        <v>45685</v>
      </c>
      <c r="H1061" s="197" t="s">
        <v>4369</v>
      </c>
    </row>
    <row r="1062" spans="1:8">
      <c r="A1062" s="196" t="s">
        <v>5029</v>
      </c>
      <c r="B1062" s="196" t="s">
        <v>4373</v>
      </c>
      <c r="C1062" s="196" t="s">
        <v>5030</v>
      </c>
      <c r="D1062" s="196" t="s">
        <v>4371</v>
      </c>
      <c r="E1062" s="196" t="s">
        <v>5021</v>
      </c>
      <c r="F1062" s="196" t="s">
        <v>4375</v>
      </c>
      <c r="G1062" s="198">
        <v>45685</v>
      </c>
      <c r="H1062" s="196" t="b">
        <v>0</v>
      </c>
    </row>
    <row r="1063" spans="1:8">
      <c r="A1063" s="196" t="s">
        <v>5029</v>
      </c>
      <c r="B1063" s="196" t="s">
        <v>4373</v>
      </c>
      <c r="C1063" s="196" t="s">
        <v>5030</v>
      </c>
      <c r="D1063" s="196" t="s">
        <v>4370</v>
      </c>
      <c r="E1063" s="196" t="s">
        <v>5021</v>
      </c>
      <c r="F1063" s="196" t="s">
        <v>4375</v>
      </c>
      <c r="G1063" s="198">
        <v>45685</v>
      </c>
      <c r="H1063" s="197" t="s">
        <v>4369</v>
      </c>
    </row>
    <row r="1064" spans="1:8">
      <c r="A1064" s="196" t="s">
        <v>5031</v>
      </c>
      <c r="B1064" s="196" t="s">
        <v>4366</v>
      </c>
      <c r="C1064" s="196" t="s">
        <v>5032</v>
      </c>
      <c r="D1064" s="196" t="s">
        <v>4367</v>
      </c>
      <c r="E1064" s="196" t="s">
        <v>5033</v>
      </c>
      <c r="F1064" s="196" t="s">
        <v>4368</v>
      </c>
      <c r="G1064" s="197" t="s">
        <v>4369</v>
      </c>
      <c r="H1064" s="197" t="s">
        <v>4369</v>
      </c>
    </row>
    <row r="1065" spans="1:8">
      <c r="A1065" s="196" t="s">
        <v>5031</v>
      </c>
      <c r="B1065" s="196" t="s">
        <v>4366</v>
      </c>
      <c r="C1065" s="196" t="s">
        <v>5032</v>
      </c>
      <c r="D1065" s="196" t="s">
        <v>4371</v>
      </c>
      <c r="E1065" s="196" t="s">
        <v>5033</v>
      </c>
      <c r="F1065" s="196" t="s">
        <v>4354</v>
      </c>
      <c r="G1065" s="197" t="s">
        <v>4369</v>
      </c>
      <c r="H1065" s="196" t="b">
        <v>0</v>
      </c>
    </row>
    <row r="1066" spans="1:8">
      <c r="A1066" s="196" t="s">
        <v>5031</v>
      </c>
      <c r="B1066" s="196" t="s">
        <v>4366</v>
      </c>
      <c r="C1066" s="196" t="s">
        <v>5032</v>
      </c>
      <c r="D1066" s="196" t="s">
        <v>4370</v>
      </c>
      <c r="E1066" s="196" t="s">
        <v>5033</v>
      </c>
      <c r="F1066" s="196" t="s">
        <v>4353</v>
      </c>
      <c r="G1066" s="198">
        <v>44927</v>
      </c>
      <c r="H1066" s="197" t="s">
        <v>4369</v>
      </c>
    </row>
    <row r="1067" spans="1:8">
      <c r="A1067" s="196" t="s">
        <v>5034</v>
      </c>
      <c r="B1067" s="196" t="s">
        <v>4373</v>
      </c>
      <c r="C1067" s="196" t="s">
        <v>5035</v>
      </c>
      <c r="D1067" s="196" t="s">
        <v>4371</v>
      </c>
      <c r="E1067" s="196" t="s">
        <v>5036</v>
      </c>
      <c r="F1067" s="196" t="s">
        <v>4403</v>
      </c>
      <c r="G1067" s="197" t="s">
        <v>4369</v>
      </c>
      <c r="H1067" s="196" t="b">
        <v>0</v>
      </c>
    </row>
    <row r="1068" spans="1:8">
      <c r="A1068" s="196" t="s">
        <v>5034</v>
      </c>
      <c r="B1068" s="196" t="s">
        <v>4373</v>
      </c>
      <c r="C1068" s="196" t="s">
        <v>5035</v>
      </c>
      <c r="D1068" s="196" t="s">
        <v>4370</v>
      </c>
      <c r="E1068" s="196" t="s">
        <v>5036</v>
      </c>
      <c r="F1068" s="196" t="s">
        <v>4403</v>
      </c>
      <c r="G1068" s="197" t="s">
        <v>4369</v>
      </c>
      <c r="H1068" s="197" t="s">
        <v>4369</v>
      </c>
    </row>
    <row r="1069" spans="1:8">
      <c r="A1069" s="196" t="s">
        <v>5034</v>
      </c>
      <c r="B1069" s="196" t="s">
        <v>4373</v>
      </c>
      <c r="C1069" s="196" t="s">
        <v>5035</v>
      </c>
      <c r="D1069" s="196" t="s">
        <v>4367</v>
      </c>
      <c r="E1069" s="196" t="s">
        <v>5036</v>
      </c>
      <c r="F1069" s="196" t="s">
        <v>4368</v>
      </c>
      <c r="G1069" s="197" t="s">
        <v>4369</v>
      </c>
      <c r="H1069" s="197" t="s">
        <v>4369</v>
      </c>
    </row>
    <row r="1070" spans="1:8">
      <c r="A1070" s="196" t="s">
        <v>5037</v>
      </c>
      <c r="B1070" s="196" t="s">
        <v>4366</v>
      </c>
      <c r="C1070" s="196" t="s">
        <v>3226</v>
      </c>
      <c r="D1070" s="196" t="s">
        <v>4367</v>
      </c>
      <c r="E1070" s="196" t="s">
        <v>3417</v>
      </c>
      <c r="F1070" s="196" t="s">
        <v>4368</v>
      </c>
      <c r="G1070" s="197" t="s">
        <v>4369</v>
      </c>
      <c r="H1070" s="197" t="s">
        <v>4369</v>
      </c>
    </row>
    <row r="1071" spans="1:8">
      <c r="A1071" s="196" t="s">
        <v>5037</v>
      </c>
      <c r="B1071" s="196" t="s">
        <v>4366</v>
      </c>
      <c r="C1071" s="196" t="s">
        <v>3226</v>
      </c>
      <c r="D1071" s="196" t="s">
        <v>4370</v>
      </c>
      <c r="E1071" s="196" t="s">
        <v>3417</v>
      </c>
      <c r="F1071" s="196" t="s">
        <v>4375</v>
      </c>
      <c r="G1071" s="198">
        <v>45428</v>
      </c>
      <c r="H1071" s="197" t="s">
        <v>4369</v>
      </c>
    </row>
    <row r="1072" spans="1:8">
      <c r="A1072" s="196" t="s">
        <v>5037</v>
      </c>
      <c r="B1072" s="196" t="s">
        <v>4366</v>
      </c>
      <c r="C1072" s="196" t="s">
        <v>3226</v>
      </c>
      <c r="D1072" s="196" t="s">
        <v>4371</v>
      </c>
      <c r="E1072" s="196" t="s">
        <v>3417</v>
      </c>
      <c r="F1072" s="196" t="s">
        <v>4375</v>
      </c>
      <c r="G1072" s="198">
        <v>45429</v>
      </c>
      <c r="H1072" s="196" t="b">
        <v>0</v>
      </c>
    </row>
    <row r="1073" spans="1:8">
      <c r="A1073" s="196" t="s">
        <v>4445</v>
      </c>
      <c r="B1073" s="196" t="s">
        <v>4373</v>
      </c>
      <c r="C1073" s="196" t="s">
        <v>4446</v>
      </c>
      <c r="D1073" s="196" t="s">
        <v>4370</v>
      </c>
      <c r="E1073" s="196" t="s">
        <v>5038</v>
      </c>
      <c r="F1073" s="196" t="s">
        <v>4375</v>
      </c>
      <c r="G1073" s="198">
        <v>45675</v>
      </c>
      <c r="H1073" s="197" t="s">
        <v>4369</v>
      </c>
    </row>
    <row r="1074" spans="1:8">
      <c r="A1074" s="196" t="s">
        <v>4445</v>
      </c>
      <c r="B1074" s="196" t="s">
        <v>4373</v>
      </c>
      <c r="C1074" s="196" t="s">
        <v>4446</v>
      </c>
      <c r="D1074" s="196" t="s">
        <v>4371</v>
      </c>
      <c r="E1074" s="196" t="s">
        <v>5038</v>
      </c>
      <c r="F1074" s="196" t="s">
        <v>4440</v>
      </c>
      <c r="G1074" s="198">
        <v>45344</v>
      </c>
      <c r="H1074" s="196" t="b">
        <v>0</v>
      </c>
    </row>
    <row r="1075" spans="1:8">
      <c r="A1075" s="196" t="s">
        <v>4445</v>
      </c>
      <c r="B1075" s="196" t="s">
        <v>4373</v>
      </c>
      <c r="C1075" s="196" t="s">
        <v>4446</v>
      </c>
      <c r="D1075" s="196" t="s">
        <v>4367</v>
      </c>
      <c r="E1075" s="196" t="s">
        <v>5038</v>
      </c>
      <c r="F1075" s="196" t="s">
        <v>4375</v>
      </c>
      <c r="G1075" s="198">
        <v>45662</v>
      </c>
      <c r="H1075" s="197" t="s">
        <v>4369</v>
      </c>
    </row>
    <row r="1076" spans="1:8">
      <c r="A1076" s="196" t="s">
        <v>5039</v>
      </c>
      <c r="B1076" s="196" t="s">
        <v>4373</v>
      </c>
      <c r="C1076" s="196" t="s">
        <v>5040</v>
      </c>
      <c r="D1076" s="196" t="s">
        <v>4370</v>
      </c>
      <c r="E1076" s="196" t="s">
        <v>5038</v>
      </c>
      <c r="F1076" s="196" t="s">
        <v>4375</v>
      </c>
      <c r="G1076" s="198">
        <v>45668</v>
      </c>
      <c r="H1076" s="197" t="s">
        <v>4369</v>
      </c>
    </row>
    <row r="1077" spans="1:8">
      <c r="A1077" s="196" t="s">
        <v>5039</v>
      </c>
      <c r="B1077" s="196" t="s">
        <v>4373</v>
      </c>
      <c r="C1077" s="196" t="s">
        <v>5040</v>
      </c>
      <c r="D1077" s="196" t="s">
        <v>4367</v>
      </c>
      <c r="E1077" s="196" t="s">
        <v>5038</v>
      </c>
      <c r="F1077" s="196" t="s">
        <v>4375</v>
      </c>
      <c r="G1077" s="198">
        <v>45667</v>
      </c>
      <c r="H1077" s="197" t="s">
        <v>4369</v>
      </c>
    </row>
    <row r="1078" spans="1:8">
      <c r="A1078" s="196" t="s">
        <v>5039</v>
      </c>
      <c r="B1078" s="196" t="s">
        <v>4373</v>
      </c>
      <c r="C1078" s="196" t="s">
        <v>5040</v>
      </c>
      <c r="D1078" s="196" t="s">
        <v>4371</v>
      </c>
      <c r="E1078" s="196" t="s">
        <v>5038</v>
      </c>
      <c r="F1078" s="196" t="s">
        <v>4375</v>
      </c>
      <c r="G1078" s="198">
        <v>45668</v>
      </c>
      <c r="H1078" s="196" t="b">
        <v>0</v>
      </c>
    </row>
    <row r="1079" spans="1:8">
      <c r="A1079" s="196" t="s">
        <v>5041</v>
      </c>
      <c r="B1079" s="196" t="s">
        <v>4373</v>
      </c>
      <c r="C1079" s="196" t="s">
        <v>5042</v>
      </c>
      <c r="D1079" s="196" t="s">
        <v>4371</v>
      </c>
      <c r="E1079" s="196" t="s">
        <v>5038</v>
      </c>
      <c r="F1079" s="196" t="s">
        <v>4375</v>
      </c>
      <c r="G1079" s="198">
        <v>45664</v>
      </c>
      <c r="H1079" s="196" t="b">
        <v>0</v>
      </c>
    </row>
    <row r="1080" spans="1:8">
      <c r="A1080" s="196" t="s">
        <v>5041</v>
      </c>
      <c r="B1080" s="196" t="s">
        <v>4373</v>
      </c>
      <c r="C1080" s="196" t="s">
        <v>5042</v>
      </c>
      <c r="D1080" s="196" t="s">
        <v>4370</v>
      </c>
      <c r="E1080" s="196" t="s">
        <v>5038</v>
      </c>
      <c r="F1080" s="196" t="s">
        <v>4375</v>
      </c>
      <c r="G1080" s="198">
        <v>45664</v>
      </c>
      <c r="H1080" s="197" t="s">
        <v>4369</v>
      </c>
    </row>
    <row r="1081" spans="1:8">
      <c r="A1081" s="196" t="s">
        <v>5041</v>
      </c>
      <c r="B1081" s="196" t="s">
        <v>4373</v>
      </c>
      <c r="C1081" s="196" t="s">
        <v>5042</v>
      </c>
      <c r="D1081" s="196" t="s">
        <v>4367</v>
      </c>
      <c r="E1081" s="196" t="s">
        <v>5038</v>
      </c>
      <c r="F1081" s="196" t="s">
        <v>4375</v>
      </c>
      <c r="G1081" s="198">
        <v>45664</v>
      </c>
      <c r="H1081" s="197" t="s">
        <v>4369</v>
      </c>
    </row>
    <row r="1082" spans="1:8">
      <c r="A1082" s="196" t="s">
        <v>5043</v>
      </c>
      <c r="B1082" s="196" t="s">
        <v>4373</v>
      </c>
      <c r="C1082" s="196" t="s">
        <v>5044</v>
      </c>
      <c r="D1082" s="196" t="s">
        <v>4370</v>
      </c>
      <c r="E1082" s="196" t="s">
        <v>5038</v>
      </c>
      <c r="F1082" s="196" t="s">
        <v>4375</v>
      </c>
      <c r="G1082" s="198">
        <v>45665</v>
      </c>
      <c r="H1082" s="197" t="s">
        <v>4369</v>
      </c>
    </row>
    <row r="1083" spans="1:8">
      <c r="A1083" s="196" t="s">
        <v>5043</v>
      </c>
      <c r="B1083" s="196" t="s">
        <v>4373</v>
      </c>
      <c r="C1083" s="196" t="s">
        <v>5044</v>
      </c>
      <c r="D1083" s="196" t="s">
        <v>4367</v>
      </c>
      <c r="E1083" s="196" t="s">
        <v>5038</v>
      </c>
      <c r="F1083" s="196" t="s">
        <v>4375</v>
      </c>
      <c r="G1083" s="198">
        <v>45665</v>
      </c>
      <c r="H1083" s="197" t="s">
        <v>4369</v>
      </c>
    </row>
    <row r="1084" spans="1:8">
      <c r="A1084" s="196" t="s">
        <v>5043</v>
      </c>
      <c r="B1084" s="196" t="s">
        <v>4373</v>
      </c>
      <c r="C1084" s="196" t="s">
        <v>5044</v>
      </c>
      <c r="D1084" s="196" t="s">
        <v>4371</v>
      </c>
      <c r="E1084" s="196" t="s">
        <v>5038</v>
      </c>
      <c r="F1084" s="196" t="s">
        <v>4375</v>
      </c>
      <c r="G1084" s="198">
        <v>45665</v>
      </c>
      <c r="H1084" s="196" t="b">
        <v>0</v>
      </c>
    </row>
    <row r="1085" spans="1:8">
      <c r="A1085" s="196" t="s">
        <v>5045</v>
      </c>
      <c r="B1085" s="196" t="s">
        <v>4373</v>
      </c>
      <c r="C1085" s="196" t="s">
        <v>5046</v>
      </c>
      <c r="D1085" s="196" t="s">
        <v>4367</v>
      </c>
      <c r="E1085" s="196" t="s">
        <v>5038</v>
      </c>
      <c r="F1085" s="196" t="s">
        <v>4368</v>
      </c>
      <c r="G1085" s="197" t="s">
        <v>4369</v>
      </c>
      <c r="H1085" s="197" t="s">
        <v>4369</v>
      </c>
    </row>
    <row r="1086" spans="1:8">
      <c r="A1086" s="196" t="s">
        <v>5045</v>
      </c>
      <c r="B1086" s="196" t="s">
        <v>4373</v>
      </c>
      <c r="C1086" s="196" t="s">
        <v>5046</v>
      </c>
      <c r="D1086" s="196" t="s">
        <v>4371</v>
      </c>
      <c r="E1086" s="196" t="s">
        <v>5038</v>
      </c>
      <c r="F1086" s="196" t="s">
        <v>4375</v>
      </c>
      <c r="G1086" s="198">
        <v>45661</v>
      </c>
      <c r="H1086" s="196" t="b">
        <v>0</v>
      </c>
    </row>
    <row r="1087" spans="1:8">
      <c r="A1087" s="196" t="s">
        <v>5045</v>
      </c>
      <c r="B1087" s="196" t="s">
        <v>4373</v>
      </c>
      <c r="C1087" s="196" t="s">
        <v>5046</v>
      </c>
      <c r="D1087" s="196" t="s">
        <v>4370</v>
      </c>
      <c r="E1087" s="196" t="s">
        <v>5038</v>
      </c>
      <c r="F1087" s="196" t="s">
        <v>4375</v>
      </c>
      <c r="G1087" s="198">
        <v>45295</v>
      </c>
      <c r="H1087" s="197" t="s">
        <v>4369</v>
      </c>
    </row>
    <row r="1088" spans="1:8">
      <c r="A1088" s="196" t="s">
        <v>5047</v>
      </c>
      <c r="B1088" s="196" t="s">
        <v>4366</v>
      </c>
      <c r="C1088" s="196" t="s">
        <v>5048</v>
      </c>
      <c r="D1088" s="196" t="s">
        <v>4370</v>
      </c>
      <c r="E1088" s="196" t="s">
        <v>5038</v>
      </c>
      <c r="F1088" s="196" t="s">
        <v>4368</v>
      </c>
      <c r="G1088" s="197" t="s">
        <v>4369</v>
      </c>
      <c r="H1088" s="197" t="s">
        <v>4369</v>
      </c>
    </row>
    <row r="1089" spans="1:8">
      <c r="A1089" s="196" t="s">
        <v>5047</v>
      </c>
      <c r="B1089" s="196" t="s">
        <v>4366</v>
      </c>
      <c r="C1089" s="196" t="s">
        <v>5048</v>
      </c>
      <c r="D1089" s="196" t="s">
        <v>4367</v>
      </c>
      <c r="E1089" s="196" t="s">
        <v>5038</v>
      </c>
      <c r="F1089" s="196" t="s">
        <v>4368</v>
      </c>
      <c r="G1089" s="197" t="s">
        <v>4369</v>
      </c>
      <c r="H1089" s="197" t="s">
        <v>4369</v>
      </c>
    </row>
    <row r="1090" spans="1:8">
      <c r="A1090" s="196" t="s">
        <v>5047</v>
      </c>
      <c r="B1090" s="196" t="s">
        <v>4366</v>
      </c>
      <c r="C1090" s="196" t="s">
        <v>5048</v>
      </c>
      <c r="D1090" s="196" t="s">
        <v>4371</v>
      </c>
      <c r="E1090" s="196" t="s">
        <v>5038</v>
      </c>
      <c r="F1090" s="196" t="s">
        <v>4368</v>
      </c>
      <c r="G1090" s="197" t="s">
        <v>4369</v>
      </c>
      <c r="H1090" s="196" t="b">
        <v>0</v>
      </c>
    </row>
    <row r="1091" spans="1:8">
      <c r="A1091" s="196" t="s">
        <v>5049</v>
      </c>
      <c r="B1091" s="196" t="s">
        <v>4366</v>
      </c>
      <c r="C1091" s="196" t="s">
        <v>1019</v>
      </c>
      <c r="D1091" s="196" t="s">
        <v>4367</v>
      </c>
      <c r="E1091" s="196" t="s">
        <v>5038</v>
      </c>
      <c r="F1091" s="196" t="s">
        <v>4368</v>
      </c>
      <c r="G1091" s="197" t="s">
        <v>4369</v>
      </c>
      <c r="H1091" s="197" t="s">
        <v>4369</v>
      </c>
    </row>
    <row r="1092" spans="1:8">
      <c r="A1092" s="196" t="s">
        <v>5049</v>
      </c>
      <c r="B1092" s="196" t="s">
        <v>4366</v>
      </c>
      <c r="C1092" s="196" t="s">
        <v>1019</v>
      </c>
      <c r="D1092" s="196" t="s">
        <v>4371</v>
      </c>
      <c r="E1092" s="196" t="s">
        <v>5038</v>
      </c>
      <c r="F1092" s="196" t="s">
        <v>4353</v>
      </c>
      <c r="G1092" s="198">
        <v>44936</v>
      </c>
      <c r="H1092" s="196" t="b">
        <v>0</v>
      </c>
    </row>
    <row r="1093" spans="1:8">
      <c r="A1093" s="196" t="s">
        <v>5049</v>
      </c>
      <c r="B1093" s="196" t="s">
        <v>4366</v>
      </c>
      <c r="C1093" s="196" t="s">
        <v>1019</v>
      </c>
      <c r="D1093" s="196" t="s">
        <v>4370</v>
      </c>
      <c r="E1093" s="196" t="s">
        <v>5038</v>
      </c>
      <c r="F1093" s="196" t="s">
        <v>4353</v>
      </c>
      <c r="G1093" s="198">
        <v>44936</v>
      </c>
      <c r="H1093" s="197" t="s">
        <v>4369</v>
      </c>
    </row>
    <row r="1094" spans="1:8">
      <c r="A1094" s="196" t="s">
        <v>5050</v>
      </c>
      <c r="B1094" s="196" t="s">
        <v>4373</v>
      </c>
      <c r="C1094" s="196" t="s">
        <v>5051</v>
      </c>
      <c r="D1094" s="196" t="s">
        <v>4371</v>
      </c>
      <c r="E1094" s="196" t="s">
        <v>5038</v>
      </c>
      <c r="F1094" s="196" t="s">
        <v>4375</v>
      </c>
      <c r="G1094" s="198">
        <v>45668</v>
      </c>
      <c r="H1094" s="196" t="b">
        <v>0</v>
      </c>
    </row>
    <row r="1095" spans="1:8">
      <c r="A1095" s="196" t="s">
        <v>5050</v>
      </c>
      <c r="B1095" s="196" t="s">
        <v>4373</v>
      </c>
      <c r="C1095" s="196" t="s">
        <v>5051</v>
      </c>
      <c r="D1095" s="196" t="s">
        <v>4370</v>
      </c>
      <c r="E1095" s="196" t="s">
        <v>5038</v>
      </c>
      <c r="F1095" s="196" t="s">
        <v>4375</v>
      </c>
      <c r="G1095" s="198">
        <v>45668</v>
      </c>
      <c r="H1095" s="197" t="s">
        <v>4369</v>
      </c>
    </row>
    <row r="1096" spans="1:8">
      <c r="A1096" s="196" t="s">
        <v>5050</v>
      </c>
      <c r="B1096" s="196" t="s">
        <v>4373</v>
      </c>
      <c r="C1096" s="196" t="s">
        <v>5051</v>
      </c>
      <c r="D1096" s="196" t="s">
        <v>4367</v>
      </c>
      <c r="E1096" s="196" t="s">
        <v>5038</v>
      </c>
      <c r="F1096" s="196" t="s">
        <v>4375</v>
      </c>
      <c r="G1096" s="198">
        <v>45668</v>
      </c>
      <c r="H1096" s="197" t="s">
        <v>4369</v>
      </c>
    </row>
    <row r="1097" spans="1:8">
      <c r="A1097" s="196" t="s">
        <v>5052</v>
      </c>
      <c r="B1097" s="196" t="s">
        <v>4373</v>
      </c>
      <c r="C1097" s="196" t="s">
        <v>5053</v>
      </c>
      <c r="D1097" s="196" t="s">
        <v>4371</v>
      </c>
      <c r="E1097" s="196" t="s">
        <v>1027</v>
      </c>
      <c r="F1097" s="196" t="s">
        <v>4375</v>
      </c>
      <c r="G1097" s="198">
        <v>45685</v>
      </c>
      <c r="H1097" s="196" t="b">
        <v>0</v>
      </c>
    </row>
    <row r="1098" spans="1:8">
      <c r="A1098" s="196" t="s">
        <v>5052</v>
      </c>
      <c r="B1098" s="196" t="s">
        <v>4373</v>
      </c>
      <c r="C1098" s="196" t="s">
        <v>5053</v>
      </c>
      <c r="D1098" s="196" t="s">
        <v>4370</v>
      </c>
      <c r="E1098" s="196" t="s">
        <v>1027</v>
      </c>
      <c r="F1098" s="196" t="s">
        <v>4354</v>
      </c>
      <c r="G1098" s="197" t="s">
        <v>4369</v>
      </c>
      <c r="H1098" s="197" t="s">
        <v>4369</v>
      </c>
    </row>
    <row r="1099" spans="1:8">
      <c r="A1099" s="196" t="s">
        <v>5052</v>
      </c>
      <c r="B1099" s="196" t="s">
        <v>4373</v>
      </c>
      <c r="C1099" s="196" t="s">
        <v>5053</v>
      </c>
      <c r="D1099" s="196" t="s">
        <v>4367</v>
      </c>
      <c r="E1099" s="196" t="s">
        <v>1027</v>
      </c>
      <c r="F1099" s="196" t="s">
        <v>4375</v>
      </c>
      <c r="G1099" s="198">
        <v>45682</v>
      </c>
      <c r="H1099" s="197" t="s">
        <v>4369</v>
      </c>
    </row>
    <row r="1100" spans="1:8">
      <c r="A1100" s="196" t="s">
        <v>5054</v>
      </c>
      <c r="B1100" s="196" t="s">
        <v>4366</v>
      </c>
      <c r="C1100" s="196" t="s">
        <v>1029</v>
      </c>
      <c r="D1100" s="196" t="s">
        <v>4367</v>
      </c>
      <c r="E1100" s="196" t="s">
        <v>1027</v>
      </c>
      <c r="F1100" s="196" t="s">
        <v>4368</v>
      </c>
      <c r="G1100" s="197" t="s">
        <v>4369</v>
      </c>
      <c r="H1100" s="197" t="s">
        <v>4369</v>
      </c>
    </row>
    <row r="1101" spans="1:8">
      <c r="A1101" s="196" t="s">
        <v>5054</v>
      </c>
      <c r="B1101" s="196" t="s">
        <v>4366</v>
      </c>
      <c r="C1101" s="196" t="s">
        <v>1029</v>
      </c>
      <c r="D1101" s="196" t="s">
        <v>4370</v>
      </c>
      <c r="E1101" s="196" t="s">
        <v>1027</v>
      </c>
      <c r="F1101" s="196" t="s">
        <v>4375</v>
      </c>
      <c r="G1101" s="198">
        <v>45313</v>
      </c>
      <c r="H1101" s="197" t="s">
        <v>4369</v>
      </c>
    </row>
    <row r="1102" spans="1:8">
      <c r="A1102" s="196" t="s">
        <v>5054</v>
      </c>
      <c r="B1102" s="196" t="s">
        <v>4366</v>
      </c>
      <c r="C1102" s="196" t="s">
        <v>1029</v>
      </c>
      <c r="D1102" s="196" t="s">
        <v>4371</v>
      </c>
      <c r="E1102" s="196" t="s">
        <v>1027</v>
      </c>
      <c r="F1102" s="196" t="s">
        <v>4375</v>
      </c>
      <c r="G1102" s="198">
        <v>45679</v>
      </c>
      <c r="H1102" s="196" t="b">
        <v>0</v>
      </c>
    </row>
    <row r="1103" spans="1:8">
      <c r="A1103" s="196" t="s">
        <v>5055</v>
      </c>
      <c r="B1103" s="196" t="s">
        <v>4373</v>
      </c>
      <c r="C1103" s="196" t="s">
        <v>5056</v>
      </c>
      <c r="D1103" s="196" t="s">
        <v>4370</v>
      </c>
      <c r="E1103" s="196" t="s">
        <v>1027</v>
      </c>
      <c r="F1103" s="196" t="s">
        <v>4375</v>
      </c>
      <c r="G1103" s="198">
        <v>45684</v>
      </c>
      <c r="H1103" s="197" t="s">
        <v>4369</v>
      </c>
    </row>
    <row r="1104" spans="1:8">
      <c r="A1104" s="196" t="s">
        <v>5055</v>
      </c>
      <c r="B1104" s="196" t="s">
        <v>4373</v>
      </c>
      <c r="C1104" s="196" t="s">
        <v>5056</v>
      </c>
      <c r="D1104" s="196" t="s">
        <v>4371</v>
      </c>
      <c r="E1104" s="196" t="s">
        <v>1027</v>
      </c>
      <c r="F1104" s="196" t="s">
        <v>4375</v>
      </c>
      <c r="G1104" s="198">
        <v>45685</v>
      </c>
      <c r="H1104" s="196" t="b">
        <v>0</v>
      </c>
    </row>
    <row r="1105" spans="1:8">
      <c r="A1105" s="196" t="s">
        <v>5055</v>
      </c>
      <c r="B1105" s="196" t="s">
        <v>4373</v>
      </c>
      <c r="C1105" s="196" t="s">
        <v>5056</v>
      </c>
      <c r="D1105" s="196" t="s">
        <v>4367</v>
      </c>
      <c r="E1105" s="196" t="s">
        <v>1027</v>
      </c>
      <c r="F1105" s="196" t="s">
        <v>4375</v>
      </c>
      <c r="G1105" s="198">
        <v>45681</v>
      </c>
      <c r="H1105" s="197" t="s">
        <v>4369</v>
      </c>
    </row>
    <row r="1106" spans="1:8">
      <c r="A1106" s="196" t="s">
        <v>5057</v>
      </c>
      <c r="B1106" s="196" t="s">
        <v>4373</v>
      </c>
      <c r="C1106" s="196" t="s">
        <v>5058</v>
      </c>
      <c r="D1106" s="196" t="s">
        <v>4371</v>
      </c>
      <c r="E1106" s="196" t="s">
        <v>1027</v>
      </c>
      <c r="F1106" s="196" t="s">
        <v>4403</v>
      </c>
      <c r="G1106" s="197" t="s">
        <v>4369</v>
      </c>
      <c r="H1106" s="196" t="b">
        <v>0</v>
      </c>
    </row>
    <row r="1107" spans="1:8">
      <c r="A1107" s="196" t="s">
        <v>5057</v>
      </c>
      <c r="B1107" s="196" t="s">
        <v>4373</v>
      </c>
      <c r="C1107" s="196" t="s">
        <v>5058</v>
      </c>
      <c r="D1107" s="196" t="s">
        <v>4370</v>
      </c>
      <c r="E1107" s="196" t="s">
        <v>1027</v>
      </c>
      <c r="F1107" s="196" t="s">
        <v>4403</v>
      </c>
      <c r="G1107" s="197" t="s">
        <v>4369</v>
      </c>
      <c r="H1107" s="197" t="s">
        <v>4369</v>
      </c>
    </row>
    <row r="1108" spans="1:8">
      <c r="A1108" s="196" t="s">
        <v>5057</v>
      </c>
      <c r="B1108" s="196" t="s">
        <v>4373</v>
      </c>
      <c r="C1108" s="196" t="s">
        <v>5058</v>
      </c>
      <c r="D1108" s="196" t="s">
        <v>4367</v>
      </c>
      <c r="E1108" s="196" t="s">
        <v>1027</v>
      </c>
      <c r="F1108" s="196" t="s">
        <v>4368</v>
      </c>
      <c r="G1108" s="197" t="s">
        <v>4369</v>
      </c>
      <c r="H1108" s="197" t="s">
        <v>4369</v>
      </c>
    </row>
    <row r="1109" spans="1:8">
      <c r="A1109" s="196" t="s">
        <v>5059</v>
      </c>
      <c r="B1109" s="196" t="s">
        <v>4373</v>
      </c>
      <c r="C1109" s="196" t="s">
        <v>5060</v>
      </c>
      <c r="D1109" s="196" t="s">
        <v>4367</v>
      </c>
      <c r="E1109" s="196" t="s">
        <v>1027</v>
      </c>
      <c r="F1109" s="196" t="s">
        <v>4368</v>
      </c>
      <c r="G1109" s="197" t="s">
        <v>4369</v>
      </c>
      <c r="H1109" s="197" t="s">
        <v>4369</v>
      </c>
    </row>
    <row r="1110" spans="1:8">
      <c r="A1110" s="196" t="s">
        <v>5059</v>
      </c>
      <c r="B1110" s="196" t="s">
        <v>4373</v>
      </c>
      <c r="C1110" s="196" t="s">
        <v>5060</v>
      </c>
      <c r="D1110" s="196" t="s">
        <v>4370</v>
      </c>
      <c r="E1110" s="196" t="s">
        <v>1027</v>
      </c>
      <c r="F1110" s="196" t="s">
        <v>4368</v>
      </c>
      <c r="G1110" s="197" t="s">
        <v>4369</v>
      </c>
      <c r="H1110" s="197" t="s">
        <v>4369</v>
      </c>
    </row>
    <row r="1111" spans="1:8">
      <c r="A1111" s="196" t="s">
        <v>5059</v>
      </c>
      <c r="B1111" s="196" t="s">
        <v>4373</v>
      </c>
      <c r="C1111" s="196" t="s">
        <v>5060</v>
      </c>
      <c r="D1111" s="196" t="s">
        <v>4371</v>
      </c>
      <c r="E1111" s="196" t="s">
        <v>1027</v>
      </c>
      <c r="F1111" s="196" t="s">
        <v>4368</v>
      </c>
      <c r="G1111" s="197" t="s">
        <v>4369</v>
      </c>
      <c r="H1111" s="196" t="b">
        <v>0</v>
      </c>
    </row>
    <row r="1112" spans="1:8">
      <c r="A1112" s="196" t="s">
        <v>5061</v>
      </c>
      <c r="B1112" s="196" t="s">
        <v>4632</v>
      </c>
      <c r="C1112" s="196" t="s">
        <v>5062</v>
      </c>
      <c r="D1112" s="196" t="s">
        <v>4367</v>
      </c>
      <c r="E1112" s="196" t="s">
        <v>1035</v>
      </c>
      <c r="F1112" s="196" t="s">
        <v>4368</v>
      </c>
      <c r="G1112" s="197" t="s">
        <v>4369</v>
      </c>
      <c r="H1112" s="197" t="s">
        <v>4369</v>
      </c>
    </row>
    <row r="1113" spans="1:8">
      <c r="A1113" s="196" t="s">
        <v>5061</v>
      </c>
      <c r="B1113" s="196" t="s">
        <v>4632</v>
      </c>
      <c r="C1113" s="196" t="s">
        <v>5062</v>
      </c>
      <c r="D1113" s="196" t="s">
        <v>4371</v>
      </c>
      <c r="E1113" s="196" t="s">
        <v>1035</v>
      </c>
      <c r="F1113" s="196" t="s">
        <v>4440</v>
      </c>
      <c r="G1113" s="198">
        <v>45345</v>
      </c>
      <c r="H1113" s="196" t="b">
        <v>0</v>
      </c>
    </row>
    <row r="1114" spans="1:8">
      <c r="A1114" s="196" t="s">
        <v>5061</v>
      </c>
      <c r="B1114" s="196" t="s">
        <v>4632</v>
      </c>
      <c r="C1114" s="196" t="s">
        <v>5062</v>
      </c>
      <c r="D1114" s="196" t="s">
        <v>4370</v>
      </c>
      <c r="E1114" s="196" t="s">
        <v>1035</v>
      </c>
      <c r="F1114" s="196" t="s">
        <v>4375</v>
      </c>
      <c r="G1114" s="198">
        <v>45345</v>
      </c>
      <c r="H1114" s="197" t="s">
        <v>4369</v>
      </c>
    </row>
    <row r="1115" spans="1:8">
      <c r="A1115" s="196" t="s">
        <v>5063</v>
      </c>
      <c r="B1115" s="196" t="s">
        <v>4632</v>
      </c>
      <c r="C1115" s="196" t="s">
        <v>5064</v>
      </c>
      <c r="D1115" s="196" t="s">
        <v>4367</v>
      </c>
      <c r="E1115" s="196" t="s">
        <v>1035</v>
      </c>
      <c r="F1115" s="196" t="s">
        <v>4368</v>
      </c>
      <c r="G1115" s="197" t="s">
        <v>4369</v>
      </c>
      <c r="H1115" s="197" t="s">
        <v>4369</v>
      </c>
    </row>
    <row r="1116" spans="1:8">
      <c r="A1116" s="196" t="s">
        <v>5063</v>
      </c>
      <c r="B1116" s="196" t="s">
        <v>4632</v>
      </c>
      <c r="C1116" s="196" t="s">
        <v>5064</v>
      </c>
      <c r="D1116" s="196" t="s">
        <v>4371</v>
      </c>
      <c r="E1116" s="196" t="s">
        <v>1035</v>
      </c>
      <c r="F1116" s="196" t="s">
        <v>4440</v>
      </c>
      <c r="G1116" s="198">
        <v>45345</v>
      </c>
      <c r="H1116" s="196" t="b">
        <v>0</v>
      </c>
    </row>
    <row r="1117" spans="1:8">
      <c r="A1117" s="196" t="s">
        <v>5063</v>
      </c>
      <c r="B1117" s="196" t="s">
        <v>4632</v>
      </c>
      <c r="C1117" s="196" t="s">
        <v>5064</v>
      </c>
      <c r="D1117" s="196" t="s">
        <v>4370</v>
      </c>
      <c r="E1117" s="196" t="s">
        <v>1035</v>
      </c>
      <c r="F1117" s="196" t="s">
        <v>4375</v>
      </c>
      <c r="G1117" s="198">
        <v>45345</v>
      </c>
      <c r="H1117" s="197" t="s">
        <v>4369</v>
      </c>
    </row>
    <row r="1118" spans="1:8">
      <c r="A1118" s="196" t="s">
        <v>5065</v>
      </c>
      <c r="B1118" s="196" t="s">
        <v>4632</v>
      </c>
      <c r="C1118" s="196" t="s">
        <v>5066</v>
      </c>
      <c r="D1118" s="196" t="s">
        <v>4367</v>
      </c>
      <c r="E1118" s="196" t="s">
        <v>1035</v>
      </c>
      <c r="F1118" s="196" t="s">
        <v>4368</v>
      </c>
      <c r="G1118" s="197" t="s">
        <v>4369</v>
      </c>
      <c r="H1118" s="197" t="s">
        <v>4369</v>
      </c>
    </row>
    <row r="1119" spans="1:8">
      <c r="A1119" s="196" t="s">
        <v>5065</v>
      </c>
      <c r="B1119" s="196" t="s">
        <v>4632</v>
      </c>
      <c r="C1119" s="196" t="s">
        <v>5066</v>
      </c>
      <c r="D1119" s="196" t="s">
        <v>4370</v>
      </c>
      <c r="E1119" s="196" t="s">
        <v>1035</v>
      </c>
      <c r="F1119" s="196" t="s">
        <v>4375</v>
      </c>
      <c r="G1119" s="198">
        <v>45345</v>
      </c>
      <c r="H1119" s="197" t="s">
        <v>4369</v>
      </c>
    </row>
    <row r="1120" spans="1:8">
      <c r="A1120" s="196" t="s">
        <v>5065</v>
      </c>
      <c r="B1120" s="196" t="s">
        <v>4632</v>
      </c>
      <c r="C1120" s="196" t="s">
        <v>5066</v>
      </c>
      <c r="D1120" s="196" t="s">
        <v>4371</v>
      </c>
      <c r="E1120" s="196" t="s">
        <v>1035</v>
      </c>
      <c r="F1120" s="196" t="s">
        <v>4440</v>
      </c>
      <c r="G1120" s="198">
        <v>45345</v>
      </c>
      <c r="H1120" s="196" t="b">
        <v>0</v>
      </c>
    </row>
    <row r="1121" spans="1:8">
      <c r="A1121" s="196" t="s">
        <v>5067</v>
      </c>
      <c r="B1121" s="196" t="s">
        <v>4366</v>
      </c>
      <c r="C1121" s="196" t="s">
        <v>1039</v>
      </c>
      <c r="D1121" s="196" t="s">
        <v>4371</v>
      </c>
      <c r="E1121" s="196" t="s">
        <v>1035</v>
      </c>
      <c r="F1121" s="196" t="s">
        <v>4375</v>
      </c>
      <c r="G1121" s="198">
        <v>45686</v>
      </c>
      <c r="H1121" s="196" t="b">
        <v>0</v>
      </c>
    </row>
    <row r="1122" spans="1:8">
      <c r="A1122" s="196" t="s">
        <v>5067</v>
      </c>
      <c r="B1122" s="196" t="s">
        <v>4366</v>
      </c>
      <c r="C1122" s="196" t="s">
        <v>1039</v>
      </c>
      <c r="D1122" s="196" t="s">
        <v>4367</v>
      </c>
      <c r="E1122" s="196" t="s">
        <v>1035</v>
      </c>
      <c r="F1122" s="196" t="s">
        <v>4368</v>
      </c>
      <c r="G1122" s="197" t="s">
        <v>4369</v>
      </c>
      <c r="H1122" s="197" t="s">
        <v>4369</v>
      </c>
    </row>
    <row r="1123" spans="1:8">
      <c r="A1123" s="196" t="s">
        <v>5067</v>
      </c>
      <c r="B1123" s="196" t="s">
        <v>4366</v>
      </c>
      <c r="C1123" s="196" t="s">
        <v>1039</v>
      </c>
      <c r="D1123" s="196" t="s">
        <v>4370</v>
      </c>
      <c r="E1123" s="196" t="s">
        <v>1035</v>
      </c>
      <c r="F1123" s="196" t="s">
        <v>4375</v>
      </c>
      <c r="G1123" s="198">
        <v>45334</v>
      </c>
      <c r="H1123" s="197" t="s">
        <v>4369</v>
      </c>
    </row>
    <row r="1124" spans="1:8">
      <c r="A1124" s="196" t="s">
        <v>5068</v>
      </c>
      <c r="B1124" s="196" t="s">
        <v>4632</v>
      </c>
      <c r="C1124" s="196" t="s">
        <v>5069</v>
      </c>
      <c r="D1124" s="196" t="s">
        <v>4371</v>
      </c>
      <c r="E1124" s="196" t="s">
        <v>1035</v>
      </c>
      <c r="F1124" s="196" t="s">
        <v>4440</v>
      </c>
      <c r="G1124" s="198">
        <v>45345</v>
      </c>
      <c r="H1124" s="196" t="b">
        <v>0</v>
      </c>
    </row>
    <row r="1125" spans="1:8">
      <c r="A1125" s="196" t="s">
        <v>5068</v>
      </c>
      <c r="B1125" s="196" t="s">
        <v>4632</v>
      </c>
      <c r="C1125" s="196" t="s">
        <v>5069</v>
      </c>
      <c r="D1125" s="196" t="s">
        <v>4370</v>
      </c>
      <c r="E1125" s="196" t="s">
        <v>1035</v>
      </c>
      <c r="F1125" s="196" t="s">
        <v>4375</v>
      </c>
      <c r="G1125" s="198">
        <v>45345</v>
      </c>
      <c r="H1125" s="197" t="s">
        <v>4369</v>
      </c>
    </row>
    <row r="1126" spans="1:8">
      <c r="A1126" s="196" t="s">
        <v>5068</v>
      </c>
      <c r="B1126" s="196" t="s">
        <v>4632</v>
      </c>
      <c r="C1126" s="196" t="s">
        <v>5069</v>
      </c>
      <c r="D1126" s="196" t="s">
        <v>4367</v>
      </c>
      <c r="E1126" s="196" t="s">
        <v>1035</v>
      </c>
      <c r="F1126" s="196" t="s">
        <v>4368</v>
      </c>
      <c r="G1126" s="197" t="s">
        <v>4369</v>
      </c>
      <c r="H1126" s="197" t="s">
        <v>4369</v>
      </c>
    </row>
    <row r="1127" spans="1:8">
      <c r="A1127" s="196" t="s">
        <v>5070</v>
      </c>
      <c r="B1127" s="196" t="s">
        <v>4373</v>
      </c>
      <c r="C1127" s="196" t="s">
        <v>5071</v>
      </c>
      <c r="D1127" s="196" t="s">
        <v>4371</v>
      </c>
      <c r="E1127" s="196" t="s">
        <v>5072</v>
      </c>
      <c r="F1127" s="196" t="s">
        <v>4375</v>
      </c>
      <c r="G1127" s="198">
        <v>45671</v>
      </c>
      <c r="H1127" s="196" t="b">
        <v>0</v>
      </c>
    </row>
    <row r="1128" spans="1:8">
      <c r="A1128" s="196" t="s">
        <v>5070</v>
      </c>
      <c r="B1128" s="196" t="s">
        <v>4373</v>
      </c>
      <c r="C1128" s="196" t="s">
        <v>5071</v>
      </c>
      <c r="D1128" s="196" t="s">
        <v>4367</v>
      </c>
      <c r="E1128" s="196" t="s">
        <v>5072</v>
      </c>
      <c r="F1128" s="196" t="s">
        <v>4375</v>
      </c>
      <c r="G1128" s="198">
        <v>45670</v>
      </c>
      <c r="H1128" s="197" t="s">
        <v>4369</v>
      </c>
    </row>
    <row r="1129" spans="1:8">
      <c r="A1129" s="196" t="s">
        <v>5070</v>
      </c>
      <c r="B1129" s="196" t="s">
        <v>4373</v>
      </c>
      <c r="C1129" s="196" t="s">
        <v>5071</v>
      </c>
      <c r="D1129" s="196" t="s">
        <v>4370</v>
      </c>
      <c r="E1129" s="196" t="s">
        <v>5072</v>
      </c>
      <c r="F1129" s="196" t="s">
        <v>4375</v>
      </c>
      <c r="G1129" s="198">
        <v>45304</v>
      </c>
      <c r="H1129" s="197" t="s">
        <v>4369</v>
      </c>
    </row>
    <row r="1130" spans="1:8">
      <c r="A1130" s="196" t="s">
        <v>5073</v>
      </c>
      <c r="B1130" s="196" t="s">
        <v>4373</v>
      </c>
      <c r="C1130" s="196" t="s">
        <v>5074</v>
      </c>
      <c r="D1130" s="196" t="s">
        <v>4367</v>
      </c>
      <c r="E1130" s="196" t="s">
        <v>5072</v>
      </c>
      <c r="F1130" s="196" t="s">
        <v>4368</v>
      </c>
      <c r="G1130" s="197" t="s">
        <v>4369</v>
      </c>
      <c r="H1130" s="197" t="s">
        <v>4369</v>
      </c>
    </row>
    <row r="1131" spans="1:8">
      <c r="A1131" s="196" t="s">
        <v>5073</v>
      </c>
      <c r="B1131" s="196" t="s">
        <v>4373</v>
      </c>
      <c r="C1131" s="196" t="s">
        <v>5074</v>
      </c>
      <c r="D1131" s="196" t="s">
        <v>4371</v>
      </c>
      <c r="E1131" s="196" t="s">
        <v>5072</v>
      </c>
      <c r="F1131" s="196" t="s">
        <v>4353</v>
      </c>
      <c r="G1131" s="198">
        <v>45321</v>
      </c>
      <c r="H1131" s="196" t="b">
        <v>0</v>
      </c>
    </row>
    <row r="1132" spans="1:8">
      <c r="A1132" s="196" t="s">
        <v>5073</v>
      </c>
      <c r="B1132" s="196" t="s">
        <v>4373</v>
      </c>
      <c r="C1132" s="196" t="s">
        <v>5074</v>
      </c>
      <c r="D1132" s="196" t="s">
        <v>4370</v>
      </c>
      <c r="E1132" s="196" t="s">
        <v>5072</v>
      </c>
      <c r="F1132" s="196" t="s">
        <v>4375</v>
      </c>
      <c r="G1132" s="198">
        <v>45321</v>
      </c>
      <c r="H1132" s="197" t="s">
        <v>4369</v>
      </c>
    </row>
    <row r="1133" spans="1:8">
      <c r="A1133" s="196" t="s">
        <v>5075</v>
      </c>
      <c r="B1133" s="196" t="s">
        <v>4373</v>
      </c>
      <c r="C1133" s="196" t="s">
        <v>5076</v>
      </c>
      <c r="D1133" s="196" t="s">
        <v>4370</v>
      </c>
      <c r="E1133" s="196" t="s">
        <v>5072</v>
      </c>
      <c r="F1133" s="196" t="s">
        <v>4375</v>
      </c>
      <c r="G1133" s="198">
        <v>45316</v>
      </c>
      <c r="H1133" s="197" t="s">
        <v>4369</v>
      </c>
    </row>
    <row r="1134" spans="1:8">
      <c r="A1134" s="196" t="s">
        <v>5075</v>
      </c>
      <c r="B1134" s="196" t="s">
        <v>4373</v>
      </c>
      <c r="C1134" s="196" t="s">
        <v>5076</v>
      </c>
      <c r="D1134" s="196" t="s">
        <v>4367</v>
      </c>
      <c r="E1134" s="196" t="s">
        <v>5072</v>
      </c>
      <c r="F1134" s="196" t="s">
        <v>4368</v>
      </c>
      <c r="G1134" s="197" t="s">
        <v>4369</v>
      </c>
      <c r="H1134" s="197" t="s">
        <v>4369</v>
      </c>
    </row>
    <row r="1135" spans="1:8">
      <c r="A1135" s="196" t="s">
        <v>5075</v>
      </c>
      <c r="B1135" s="196" t="s">
        <v>4373</v>
      </c>
      <c r="C1135" s="196" t="s">
        <v>5076</v>
      </c>
      <c r="D1135" s="196" t="s">
        <v>4371</v>
      </c>
      <c r="E1135" s="196" t="s">
        <v>5072</v>
      </c>
      <c r="F1135" s="196" t="s">
        <v>4375</v>
      </c>
      <c r="G1135" s="198">
        <v>45674</v>
      </c>
      <c r="H1135" s="196" t="b">
        <v>0</v>
      </c>
    </row>
    <row r="1136" spans="1:8">
      <c r="A1136" s="196" t="s">
        <v>5077</v>
      </c>
      <c r="B1136" s="196" t="s">
        <v>4366</v>
      </c>
      <c r="C1136" s="196" t="s">
        <v>1050</v>
      </c>
      <c r="D1136" s="196" t="s">
        <v>4367</v>
      </c>
      <c r="E1136" s="196" t="s">
        <v>5072</v>
      </c>
      <c r="F1136" s="196" t="s">
        <v>4368</v>
      </c>
      <c r="G1136" s="197" t="s">
        <v>4369</v>
      </c>
      <c r="H1136" s="197" t="s">
        <v>4369</v>
      </c>
    </row>
    <row r="1137" spans="1:8">
      <c r="A1137" s="196" t="s">
        <v>5077</v>
      </c>
      <c r="B1137" s="196" t="s">
        <v>4366</v>
      </c>
      <c r="C1137" s="196" t="s">
        <v>1050</v>
      </c>
      <c r="D1137" s="196" t="s">
        <v>4371</v>
      </c>
      <c r="E1137" s="196" t="s">
        <v>5072</v>
      </c>
      <c r="F1137" s="196" t="s">
        <v>4353</v>
      </c>
      <c r="G1137" s="198">
        <v>45306</v>
      </c>
      <c r="H1137" s="196" t="b">
        <v>0</v>
      </c>
    </row>
    <row r="1138" spans="1:8">
      <c r="A1138" s="196" t="s">
        <v>5077</v>
      </c>
      <c r="B1138" s="196" t="s">
        <v>4366</v>
      </c>
      <c r="C1138" s="196" t="s">
        <v>1050</v>
      </c>
      <c r="D1138" s="196" t="s">
        <v>4370</v>
      </c>
      <c r="E1138" s="196" t="s">
        <v>5072</v>
      </c>
      <c r="F1138" s="196" t="s">
        <v>4403</v>
      </c>
      <c r="G1138" s="197" t="s">
        <v>4369</v>
      </c>
      <c r="H1138" s="197" t="s">
        <v>4369</v>
      </c>
    </row>
    <row r="1139" spans="1:8">
      <c r="A1139" s="196" t="s">
        <v>5078</v>
      </c>
      <c r="B1139" s="196" t="s">
        <v>4373</v>
      </c>
      <c r="C1139" s="196" t="s">
        <v>5079</v>
      </c>
      <c r="D1139" s="196" t="s">
        <v>4371</v>
      </c>
      <c r="E1139" s="196" t="s">
        <v>5072</v>
      </c>
      <c r="F1139" s="196" t="s">
        <v>4375</v>
      </c>
      <c r="G1139" s="198">
        <v>45674</v>
      </c>
      <c r="H1139" s="196" t="b">
        <v>0</v>
      </c>
    </row>
    <row r="1140" spans="1:8">
      <c r="A1140" s="196" t="s">
        <v>5078</v>
      </c>
      <c r="B1140" s="196" t="s">
        <v>4373</v>
      </c>
      <c r="C1140" s="196" t="s">
        <v>5079</v>
      </c>
      <c r="D1140" s="196" t="s">
        <v>4367</v>
      </c>
      <c r="E1140" s="196" t="s">
        <v>5072</v>
      </c>
      <c r="F1140" s="196" t="s">
        <v>4368</v>
      </c>
      <c r="G1140" s="197" t="s">
        <v>4369</v>
      </c>
      <c r="H1140" s="197" t="s">
        <v>4369</v>
      </c>
    </row>
    <row r="1141" spans="1:8">
      <c r="A1141" s="196" t="s">
        <v>5078</v>
      </c>
      <c r="B1141" s="196" t="s">
        <v>4373</v>
      </c>
      <c r="C1141" s="196" t="s">
        <v>5079</v>
      </c>
      <c r="D1141" s="196" t="s">
        <v>4370</v>
      </c>
      <c r="E1141" s="196" t="s">
        <v>5072</v>
      </c>
      <c r="F1141" s="196" t="s">
        <v>4354</v>
      </c>
      <c r="G1141" s="197" t="s">
        <v>4369</v>
      </c>
      <c r="H1141" s="197" t="s">
        <v>4369</v>
      </c>
    </row>
    <row r="1142" spans="1:8">
      <c r="A1142" s="196" t="s">
        <v>5080</v>
      </c>
      <c r="B1142" s="196" t="s">
        <v>4632</v>
      </c>
      <c r="C1142" s="196" t="s">
        <v>5081</v>
      </c>
      <c r="D1142" s="196" t="s">
        <v>4370</v>
      </c>
      <c r="E1142" s="196" t="s">
        <v>219</v>
      </c>
      <c r="F1142" s="196" t="s">
        <v>4375</v>
      </c>
      <c r="G1142" s="198">
        <v>45666</v>
      </c>
      <c r="H1142" s="197" t="s">
        <v>4369</v>
      </c>
    </row>
    <row r="1143" spans="1:8">
      <c r="A1143" s="196" t="s">
        <v>5080</v>
      </c>
      <c r="B1143" s="196" t="s">
        <v>4632</v>
      </c>
      <c r="C1143" s="196" t="s">
        <v>5081</v>
      </c>
      <c r="D1143" s="196" t="s">
        <v>4367</v>
      </c>
      <c r="E1143" s="196" t="s">
        <v>219</v>
      </c>
      <c r="F1143" s="196" t="s">
        <v>4368</v>
      </c>
      <c r="G1143" s="197" t="s">
        <v>4369</v>
      </c>
      <c r="H1143" s="197" t="s">
        <v>4369</v>
      </c>
    </row>
    <row r="1144" spans="1:8">
      <c r="A1144" s="196" t="s">
        <v>5080</v>
      </c>
      <c r="B1144" s="196" t="s">
        <v>4632</v>
      </c>
      <c r="C1144" s="196" t="s">
        <v>5081</v>
      </c>
      <c r="D1144" s="196" t="s">
        <v>4371</v>
      </c>
      <c r="E1144" s="196" t="s">
        <v>219</v>
      </c>
      <c r="F1144" s="196" t="s">
        <v>4375</v>
      </c>
      <c r="G1144" s="198">
        <v>45667</v>
      </c>
      <c r="H1144" s="196" t="b">
        <v>0</v>
      </c>
    </row>
    <row r="1145" spans="1:8">
      <c r="A1145" s="196" t="s">
        <v>5082</v>
      </c>
      <c r="B1145" s="196" t="s">
        <v>4632</v>
      </c>
      <c r="C1145" s="196" t="s">
        <v>5083</v>
      </c>
      <c r="D1145" s="196" t="s">
        <v>4370</v>
      </c>
      <c r="E1145" s="196" t="s">
        <v>219</v>
      </c>
      <c r="F1145" s="196" t="s">
        <v>4375</v>
      </c>
      <c r="G1145" s="198">
        <v>45666</v>
      </c>
      <c r="H1145" s="197" t="s">
        <v>4369</v>
      </c>
    </row>
    <row r="1146" spans="1:8">
      <c r="A1146" s="196" t="s">
        <v>5082</v>
      </c>
      <c r="B1146" s="196" t="s">
        <v>4632</v>
      </c>
      <c r="C1146" s="196" t="s">
        <v>5083</v>
      </c>
      <c r="D1146" s="196" t="s">
        <v>4367</v>
      </c>
      <c r="E1146" s="196" t="s">
        <v>219</v>
      </c>
      <c r="F1146" s="196" t="s">
        <v>4368</v>
      </c>
      <c r="G1146" s="197" t="s">
        <v>4369</v>
      </c>
      <c r="H1146" s="197" t="s">
        <v>4369</v>
      </c>
    </row>
    <row r="1147" spans="1:8">
      <c r="A1147" s="196" t="s">
        <v>5082</v>
      </c>
      <c r="B1147" s="196" t="s">
        <v>4632</v>
      </c>
      <c r="C1147" s="196" t="s">
        <v>5083</v>
      </c>
      <c r="D1147" s="196" t="s">
        <v>4371</v>
      </c>
      <c r="E1147" s="196" t="s">
        <v>219</v>
      </c>
      <c r="F1147" s="196" t="s">
        <v>4375</v>
      </c>
      <c r="G1147" s="198">
        <v>45666</v>
      </c>
      <c r="H1147" s="196" t="b">
        <v>0</v>
      </c>
    </row>
    <row r="1148" spans="1:8">
      <c r="A1148" s="196" t="s">
        <v>5084</v>
      </c>
      <c r="B1148" s="196" t="s">
        <v>4366</v>
      </c>
      <c r="C1148" s="196" t="s">
        <v>223</v>
      </c>
      <c r="D1148" s="196" t="s">
        <v>4367</v>
      </c>
      <c r="E1148" s="196" t="s">
        <v>219</v>
      </c>
      <c r="F1148" s="196" t="s">
        <v>4368</v>
      </c>
      <c r="G1148" s="197" t="s">
        <v>4369</v>
      </c>
      <c r="H1148" s="197" t="s">
        <v>4369</v>
      </c>
    </row>
    <row r="1149" spans="1:8">
      <c r="A1149" s="196" t="s">
        <v>5084</v>
      </c>
      <c r="B1149" s="196" t="s">
        <v>4366</v>
      </c>
      <c r="C1149" s="196" t="s">
        <v>223</v>
      </c>
      <c r="D1149" s="196" t="s">
        <v>4370</v>
      </c>
      <c r="E1149" s="196" t="s">
        <v>219</v>
      </c>
      <c r="F1149" s="196" t="s">
        <v>4375</v>
      </c>
      <c r="G1149" s="198">
        <v>45663</v>
      </c>
      <c r="H1149" s="197" t="s">
        <v>4369</v>
      </c>
    </row>
    <row r="1150" spans="1:8">
      <c r="A1150" s="196" t="s">
        <v>5084</v>
      </c>
      <c r="B1150" s="196" t="s">
        <v>4366</v>
      </c>
      <c r="C1150" s="196" t="s">
        <v>223</v>
      </c>
      <c r="D1150" s="196" t="s">
        <v>4371</v>
      </c>
      <c r="E1150" s="196" t="s">
        <v>219</v>
      </c>
      <c r="F1150" s="196" t="s">
        <v>4375</v>
      </c>
      <c r="G1150" s="198">
        <v>45663</v>
      </c>
      <c r="H1150" s="196" t="b">
        <v>0</v>
      </c>
    </row>
    <row r="1151" spans="1:8">
      <c r="A1151" s="196" t="s">
        <v>5085</v>
      </c>
      <c r="B1151" s="196" t="s">
        <v>4632</v>
      </c>
      <c r="C1151" s="196" t="s">
        <v>5086</v>
      </c>
      <c r="D1151" s="196" t="s">
        <v>4371</v>
      </c>
      <c r="E1151" s="196" t="s">
        <v>219</v>
      </c>
      <c r="F1151" s="196" t="s">
        <v>4375</v>
      </c>
      <c r="G1151" s="198">
        <v>45666</v>
      </c>
      <c r="H1151" s="196" t="b">
        <v>0</v>
      </c>
    </row>
    <row r="1152" spans="1:8">
      <c r="A1152" s="196" t="s">
        <v>5085</v>
      </c>
      <c r="B1152" s="196" t="s">
        <v>4632</v>
      </c>
      <c r="C1152" s="196" t="s">
        <v>5086</v>
      </c>
      <c r="D1152" s="196" t="s">
        <v>4367</v>
      </c>
      <c r="E1152" s="196" t="s">
        <v>219</v>
      </c>
      <c r="F1152" s="196" t="s">
        <v>4368</v>
      </c>
      <c r="G1152" s="197" t="s">
        <v>4369</v>
      </c>
      <c r="H1152" s="197" t="s">
        <v>4369</v>
      </c>
    </row>
    <row r="1153" spans="1:8">
      <c r="A1153" s="196" t="s">
        <v>5085</v>
      </c>
      <c r="B1153" s="196" t="s">
        <v>4632</v>
      </c>
      <c r="C1153" s="196" t="s">
        <v>5086</v>
      </c>
      <c r="D1153" s="196" t="s">
        <v>4370</v>
      </c>
      <c r="E1153" s="196" t="s">
        <v>219</v>
      </c>
      <c r="F1153" s="196" t="s">
        <v>4375</v>
      </c>
      <c r="G1153" s="198">
        <v>45666</v>
      </c>
      <c r="H1153" s="197" t="s">
        <v>4369</v>
      </c>
    </row>
    <row r="1154" spans="1:8">
      <c r="A1154" s="196" t="s">
        <v>5087</v>
      </c>
      <c r="B1154" s="196" t="s">
        <v>4632</v>
      </c>
      <c r="C1154" s="196" t="s">
        <v>5088</v>
      </c>
      <c r="D1154" s="196" t="s">
        <v>4370</v>
      </c>
      <c r="E1154" s="196" t="s">
        <v>219</v>
      </c>
      <c r="F1154" s="196" t="s">
        <v>4375</v>
      </c>
      <c r="G1154" s="198">
        <v>45668</v>
      </c>
      <c r="H1154" s="197" t="s">
        <v>4369</v>
      </c>
    </row>
    <row r="1155" spans="1:8">
      <c r="A1155" s="196" t="s">
        <v>5087</v>
      </c>
      <c r="B1155" s="196" t="s">
        <v>4632</v>
      </c>
      <c r="C1155" s="196" t="s">
        <v>5088</v>
      </c>
      <c r="D1155" s="196" t="s">
        <v>4367</v>
      </c>
      <c r="E1155" s="196" t="s">
        <v>219</v>
      </c>
      <c r="F1155" s="196" t="s">
        <v>4368</v>
      </c>
      <c r="G1155" s="197" t="s">
        <v>4369</v>
      </c>
      <c r="H1155" s="197" t="s">
        <v>4369</v>
      </c>
    </row>
    <row r="1156" spans="1:8">
      <c r="A1156" s="196" t="s">
        <v>5087</v>
      </c>
      <c r="B1156" s="196" t="s">
        <v>4632</v>
      </c>
      <c r="C1156" s="196" t="s">
        <v>5088</v>
      </c>
      <c r="D1156" s="196" t="s">
        <v>4371</v>
      </c>
      <c r="E1156" s="196" t="s">
        <v>219</v>
      </c>
      <c r="F1156" s="196" t="s">
        <v>4375</v>
      </c>
      <c r="G1156" s="198">
        <v>45453</v>
      </c>
      <c r="H1156" s="196" t="b">
        <v>0</v>
      </c>
    </row>
    <row r="1157" spans="1:8">
      <c r="A1157" s="196" t="s">
        <v>5089</v>
      </c>
      <c r="B1157" s="196" t="s">
        <v>4632</v>
      </c>
      <c r="C1157" s="196" t="s">
        <v>5090</v>
      </c>
      <c r="D1157" s="196" t="s">
        <v>4371</v>
      </c>
      <c r="E1157" s="196" t="s">
        <v>219</v>
      </c>
      <c r="F1157" s="196" t="s">
        <v>4375</v>
      </c>
      <c r="G1157" s="198">
        <v>45665</v>
      </c>
      <c r="H1157" s="196" t="b">
        <v>0</v>
      </c>
    </row>
    <row r="1158" spans="1:8">
      <c r="A1158" s="196" t="s">
        <v>5089</v>
      </c>
      <c r="B1158" s="196" t="s">
        <v>4632</v>
      </c>
      <c r="C1158" s="196" t="s">
        <v>5090</v>
      </c>
      <c r="D1158" s="196" t="s">
        <v>4367</v>
      </c>
      <c r="E1158" s="196" t="s">
        <v>219</v>
      </c>
      <c r="F1158" s="196" t="s">
        <v>4368</v>
      </c>
      <c r="G1158" s="197" t="s">
        <v>4369</v>
      </c>
      <c r="H1158" s="197" t="s">
        <v>4369</v>
      </c>
    </row>
    <row r="1159" spans="1:8">
      <c r="A1159" s="196" t="s">
        <v>5089</v>
      </c>
      <c r="B1159" s="196" t="s">
        <v>4632</v>
      </c>
      <c r="C1159" s="196" t="s">
        <v>5090</v>
      </c>
      <c r="D1159" s="196" t="s">
        <v>4370</v>
      </c>
      <c r="E1159" s="196" t="s">
        <v>219</v>
      </c>
      <c r="F1159" s="196" t="s">
        <v>4375</v>
      </c>
      <c r="G1159" s="198">
        <v>45665</v>
      </c>
      <c r="H1159" s="197" t="s">
        <v>4369</v>
      </c>
    </row>
    <row r="1160" spans="1:8">
      <c r="A1160" s="196" t="s">
        <v>5091</v>
      </c>
      <c r="B1160" s="196" t="s">
        <v>4632</v>
      </c>
      <c r="C1160" s="196" t="s">
        <v>5092</v>
      </c>
      <c r="D1160" s="196" t="s">
        <v>4370</v>
      </c>
      <c r="E1160" s="196" t="s">
        <v>219</v>
      </c>
      <c r="F1160" s="196" t="s">
        <v>4375</v>
      </c>
      <c r="G1160" s="198">
        <v>45666</v>
      </c>
      <c r="H1160" s="197" t="s">
        <v>4369</v>
      </c>
    </row>
    <row r="1161" spans="1:8">
      <c r="A1161" s="196" t="s">
        <v>5091</v>
      </c>
      <c r="B1161" s="196" t="s">
        <v>4632</v>
      </c>
      <c r="C1161" s="196" t="s">
        <v>5092</v>
      </c>
      <c r="D1161" s="196" t="s">
        <v>4371</v>
      </c>
      <c r="E1161" s="196" t="s">
        <v>219</v>
      </c>
      <c r="F1161" s="196" t="s">
        <v>4375</v>
      </c>
      <c r="G1161" s="198">
        <v>45668</v>
      </c>
      <c r="H1161" s="196" t="b">
        <v>0</v>
      </c>
    </row>
    <row r="1162" spans="1:8">
      <c r="A1162" s="196" t="s">
        <v>5091</v>
      </c>
      <c r="B1162" s="196" t="s">
        <v>4632</v>
      </c>
      <c r="C1162" s="196" t="s">
        <v>5092</v>
      </c>
      <c r="D1162" s="196" t="s">
        <v>4367</v>
      </c>
      <c r="E1162" s="196" t="s">
        <v>219</v>
      </c>
      <c r="F1162" s="196" t="s">
        <v>4368</v>
      </c>
      <c r="G1162" s="197" t="s">
        <v>4369</v>
      </c>
      <c r="H1162" s="197" t="s">
        <v>4369</v>
      </c>
    </row>
    <row r="1163" spans="1:8">
      <c r="A1163" s="196" t="s">
        <v>5093</v>
      </c>
      <c r="B1163" s="196" t="s">
        <v>4373</v>
      </c>
      <c r="C1163" s="196" t="s">
        <v>5094</v>
      </c>
      <c r="D1163" s="196" t="s">
        <v>4367</v>
      </c>
      <c r="E1163" s="196" t="s">
        <v>1060</v>
      </c>
      <c r="F1163" s="196" t="s">
        <v>4368</v>
      </c>
      <c r="G1163" s="197" t="s">
        <v>4369</v>
      </c>
      <c r="H1163" s="197" t="s">
        <v>4369</v>
      </c>
    </row>
    <row r="1164" spans="1:8">
      <c r="A1164" s="196" t="s">
        <v>5093</v>
      </c>
      <c r="B1164" s="196" t="s">
        <v>4373</v>
      </c>
      <c r="C1164" s="196" t="s">
        <v>5094</v>
      </c>
      <c r="D1164" s="196" t="s">
        <v>4371</v>
      </c>
      <c r="E1164" s="196" t="s">
        <v>1060</v>
      </c>
      <c r="F1164" s="196" t="s">
        <v>4375</v>
      </c>
      <c r="G1164" s="198">
        <v>45660</v>
      </c>
      <c r="H1164" s="196" t="b">
        <v>0</v>
      </c>
    </row>
    <row r="1165" spans="1:8">
      <c r="A1165" s="196" t="s">
        <v>5093</v>
      </c>
      <c r="B1165" s="196" t="s">
        <v>4373</v>
      </c>
      <c r="C1165" s="196" t="s">
        <v>5094</v>
      </c>
      <c r="D1165" s="196" t="s">
        <v>4370</v>
      </c>
      <c r="E1165" s="196" t="s">
        <v>1060</v>
      </c>
      <c r="F1165" s="196" t="s">
        <v>4375</v>
      </c>
      <c r="G1165" s="198">
        <v>45660</v>
      </c>
      <c r="H1165" s="197" t="s">
        <v>4369</v>
      </c>
    </row>
    <row r="1166" spans="1:8">
      <c r="A1166" s="196" t="s">
        <v>5095</v>
      </c>
      <c r="B1166" s="196" t="s">
        <v>4373</v>
      </c>
      <c r="C1166" s="196" t="s">
        <v>5096</v>
      </c>
      <c r="D1166" s="196" t="s">
        <v>4367</v>
      </c>
      <c r="E1166" s="196" t="s">
        <v>1060</v>
      </c>
      <c r="F1166" s="196" t="s">
        <v>4375</v>
      </c>
      <c r="G1166" s="198">
        <v>45660</v>
      </c>
      <c r="H1166" s="197" t="s">
        <v>4369</v>
      </c>
    </row>
    <row r="1167" spans="1:8">
      <c r="A1167" s="196" t="s">
        <v>5095</v>
      </c>
      <c r="B1167" s="196" t="s">
        <v>4373</v>
      </c>
      <c r="C1167" s="196" t="s">
        <v>5096</v>
      </c>
      <c r="D1167" s="196" t="s">
        <v>4370</v>
      </c>
      <c r="E1167" s="196" t="s">
        <v>1060</v>
      </c>
      <c r="F1167" s="196" t="s">
        <v>4375</v>
      </c>
      <c r="G1167" s="198">
        <v>45298</v>
      </c>
      <c r="H1167" s="197" t="s">
        <v>4369</v>
      </c>
    </row>
    <row r="1168" spans="1:8">
      <c r="A1168" s="196" t="s">
        <v>5095</v>
      </c>
      <c r="B1168" s="196" t="s">
        <v>4373</v>
      </c>
      <c r="C1168" s="196" t="s">
        <v>5096</v>
      </c>
      <c r="D1168" s="196" t="s">
        <v>4371</v>
      </c>
      <c r="E1168" s="196" t="s">
        <v>1060</v>
      </c>
      <c r="F1168" s="196" t="s">
        <v>4375</v>
      </c>
      <c r="G1168" s="198">
        <v>45660</v>
      </c>
      <c r="H1168" s="196" t="b">
        <v>0</v>
      </c>
    </row>
    <row r="1169" spans="1:8">
      <c r="A1169" s="196" t="s">
        <v>5097</v>
      </c>
      <c r="B1169" s="196" t="s">
        <v>4373</v>
      </c>
      <c r="C1169" s="196" t="s">
        <v>5098</v>
      </c>
      <c r="D1169" s="196" t="s">
        <v>4370</v>
      </c>
      <c r="E1169" s="196" t="s">
        <v>1060</v>
      </c>
      <c r="F1169" s="196" t="s">
        <v>4375</v>
      </c>
      <c r="G1169" s="198">
        <v>45660</v>
      </c>
      <c r="H1169" s="197" t="s">
        <v>4369</v>
      </c>
    </row>
    <row r="1170" spans="1:8">
      <c r="A1170" s="196" t="s">
        <v>5097</v>
      </c>
      <c r="B1170" s="196" t="s">
        <v>4373</v>
      </c>
      <c r="C1170" s="196" t="s">
        <v>5098</v>
      </c>
      <c r="D1170" s="196" t="s">
        <v>4367</v>
      </c>
      <c r="E1170" s="196" t="s">
        <v>1060</v>
      </c>
      <c r="F1170" s="196" t="s">
        <v>4375</v>
      </c>
      <c r="G1170" s="198">
        <v>45667</v>
      </c>
      <c r="H1170" s="197" t="s">
        <v>4369</v>
      </c>
    </row>
    <row r="1171" spans="1:8">
      <c r="A1171" s="196" t="s">
        <v>5097</v>
      </c>
      <c r="B1171" s="196" t="s">
        <v>4373</v>
      </c>
      <c r="C1171" s="196" t="s">
        <v>5098</v>
      </c>
      <c r="D1171" s="196" t="s">
        <v>4371</v>
      </c>
      <c r="E1171" s="196" t="s">
        <v>1060</v>
      </c>
      <c r="F1171" s="196" t="s">
        <v>4375</v>
      </c>
      <c r="G1171" s="198">
        <v>45660</v>
      </c>
      <c r="H1171" s="196" t="b">
        <v>0</v>
      </c>
    </row>
    <row r="1172" spans="1:8">
      <c r="A1172" s="196" t="s">
        <v>5099</v>
      </c>
      <c r="B1172" s="196" t="s">
        <v>4373</v>
      </c>
      <c r="C1172" s="196" t="s">
        <v>5100</v>
      </c>
      <c r="D1172" s="196" t="s">
        <v>4371</v>
      </c>
      <c r="E1172" s="196" t="s">
        <v>1060</v>
      </c>
      <c r="F1172" s="196" t="s">
        <v>4353</v>
      </c>
      <c r="G1172" s="198">
        <v>45308</v>
      </c>
      <c r="H1172" s="196" t="b">
        <v>0</v>
      </c>
    </row>
    <row r="1173" spans="1:8">
      <c r="A1173" s="196" t="s">
        <v>5099</v>
      </c>
      <c r="B1173" s="196" t="s">
        <v>4373</v>
      </c>
      <c r="C1173" s="196" t="s">
        <v>5100</v>
      </c>
      <c r="D1173" s="196" t="s">
        <v>4367</v>
      </c>
      <c r="E1173" s="196" t="s">
        <v>1060</v>
      </c>
      <c r="F1173" s="196" t="s">
        <v>4368</v>
      </c>
      <c r="G1173" s="197" t="s">
        <v>4369</v>
      </c>
      <c r="H1173" s="197" t="s">
        <v>4369</v>
      </c>
    </row>
    <row r="1174" spans="1:8">
      <c r="A1174" s="196" t="s">
        <v>5099</v>
      </c>
      <c r="B1174" s="196" t="s">
        <v>4373</v>
      </c>
      <c r="C1174" s="196" t="s">
        <v>5100</v>
      </c>
      <c r="D1174" s="196" t="s">
        <v>4370</v>
      </c>
      <c r="E1174" s="196" t="s">
        <v>1060</v>
      </c>
      <c r="F1174" s="196" t="s">
        <v>4375</v>
      </c>
      <c r="G1174" s="198">
        <v>45297</v>
      </c>
      <c r="H1174" s="197" t="s">
        <v>4369</v>
      </c>
    </row>
    <row r="1175" spans="1:8">
      <c r="A1175" s="196" t="s">
        <v>5101</v>
      </c>
      <c r="B1175" s="196" t="s">
        <v>4373</v>
      </c>
      <c r="C1175" s="196" t="s">
        <v>5102</v>
      </c>
      <c r="D1175" s="196" t="s">
        <v>4367</v>
      </c>
      <c r="E1175" s="196" t="s">
        <v>1060</v>
      </c>
      <c r="F1175" s="196" t="s">
        <v>4368</v>
      </c>
      <c r="G1175" s="197" t="s">
        <v>4369</v>
      </c>
      <c r="H1175" s="197" t="s">
        <v>4369</v>
      </c>
    </row>
    <row r="1176" spans="1:8">
      <c r="A1176" s="196" t="s">
        <v>5101</v>
      </c>
      <c r="B1176" s="196" t="s">
        <v>4373</v>
      </c>
      <c r="C1176" s="196" t="s">
        <v>5102</v>
      </c>
      <c r="D1176" s="196" t="s">
        <v>4371</v>
      </c>
      <c r="E1176" s="196" t="s">
        <v>1060</v>
      </c>
      <c r="F1176" s="196" t="s">
        <v>4353</v>
      </c>
      <c r="G1176" s="198">
        <v>44932</v>
      </c>
      <c r="H1176" s="196" t="b">
        <v>0</v>
      </c>
    </row>
    <row r="1177" spans="1:8">
      <c r="A1177" s="196" t="s">
        <v>5101</v>
      </c>
      <c r="B1177" s="196" t="s">
        <v>4373</v>
      </c>
      <c r="C1177" s="196" t="s">
        <v>5102</v>
      </c>
      <c r="D1177" s="196" t="s">
        <v>4370</v>
      </c>
      <c r="E1177" s="196" t="s">
        <v>1060</v>
      </c>
      <c r="F1177" s="196" t="s">
        <v>4353</v>
      </c>
      <c r="G1177" s="198">
        <v>44933</v>
      </c>
      <c r="H1177" s="197" t="s">
        <v>4369</v>
      </c>
    </row>
    <row r="1178" spans="1:8">
      <c r="A1178" s="196" t="s">
        <v>5103</v>
      </c>
      <c r="B1178" s="196" t="s">
        <v>4373</v>
      </c>
      <c r="C1178" s="196" t="s">
        <v>5104</v>
      </c>
      <c r="D1178" s="196" t="s">
        <v>4371</v>
      </c>
      <c r="E1178" s="196" t="s">
        <v>1060</v>
      </c>
      <c r="F1178" s="196" t="s">
        <v>4353</v>
      </c>
      <c r="G1178" s="198">
        <v>44930</v>
      </c>
      <c r="H1178" s="196" t="b">
        <v>0</v>
      </c>
    </row>
    <row r="1179" spans="1:8">
      <c r="A1179" s="196" t="s">
        <v>5103</v>
      </c>
      <c r="B1179" s="196" t="s">
        <v>4373</v>
      </c>
      <c r="C1179" s="196" t="s">
        <v>5104</v>
      </c>
      <c r="D1179" s="196" t="s">
        <v>4367</v>
      </c>
      <c r="E1179" s="196" t="s">
        <v>1060</v>
      </c>
      <c r="F1179" s="196" t="s">
        <v>4368</v>
      </c>
      <c r="G1179" s="197" t="s">
        <v>4369</v>
      </c>
      <c r="H1179" s="197" t="s">
        <v>4369</v>
      </c>
    </row>
    <row r="1180" spans="1:8">
      <c r="A1180" s="196" t="s">
        <v>5103</v>
      </c>
      <c r="B1180" s="196" t="s">
        <v>4373</v>
      </c>
      <c r="C1180" s="196" t="s">
        <v>5104</v>
      </c>
      <c r="D1180" s="196" t="s">
        <v>4370</v>
      </c>
      <c r="E1180" s="196" t="s">
        <v>1060</v>
      </c>
      <c r="F1180" s="196" t="s">
        <v>4353</v>
      </c>
      <c r="G1180" s="198">
        <v>44931</v>
      </c>
      <c r="H1180" s="197" t="s">
        <v>4369</v>
      </c>
    </row>
    <row r="1181" spans="1:8">
      <c r="A1181" s="196" t="s">
        <v>5105</v>
      </c>
      <c r="B1181" s="196" t="s">
        <v>4373</v>
      </c>
      <c r="C1181" s="196" t="s">
        <v>5106</v>
      </c>
      <c r="D1181" s="196" t="s">
        <v>4370</v>
      </c>
      <c r="E1181" s="196" t="s">
        <v>1060</v>
      </c>
      <c r="F1181" s="196" t="s">
        <v>4375</v>
      </c>
      <c r="G1181" s="198">
        <v>45130</v>
      </c>
      <c r="H1181" s="197" t="s">
        <v>4369</v>
      </c>
    </row>
    <row r="1182" spans="1:8">
      <c r="A1182" s="196" t="s">
        <v>5105</v>
      </c>
      <c r="B1182" s="196" t="s">
        <v>4373</v>
      </c>
      <c r="C1182" s="196" t="s">
        <v>5106</v>
      </c>
      <c r="D1182" s="196" t="s">
        <v>4371</v>
      </c>
      <c r="E1182" s="196" t="s">
        <v>1060</v>
      </c>
      <c r="F1182" s="196" t="s">
        <v>4353</v>
      </c>
      <c r="G1182" s="198">
        <v>45131</v>
      </c>
      <c r="H1182" s="196" t="b">
        <v>0</v>
      </c>
    </row>
    <row r="1183" spans="1:8">
      <c r="A1183" s="196" t="s">
        <v>5105</v>
      </c>
      <c r="B1183" s="196" t="s">
        <v>4373</v>
      </c>
      <c r="C1183" s="196" t="s">
        <v>5106</v>
      </c>
      <c r="D1183" s="196" t="s">
        <v>4367</v>
      </c>
      <c r="E1183" s="196" t="s">
        <v>1060</v>
      </c>
      <c r="F1183" s="196" t="s">
        <v>4368</v>
      </c>
      <c r="G1183" s="197" t="s">
        <v>4369</v>
      </c>
      <c r="H1183" s="197" t="s">
        <v>4369</v>
      </c>
    </row>
    <row r="1184" spans="1:8">
      <c r="A1184" s="196" t="s">
        <v>5107</v>
      </c>
      <c r="B1184" s="196" t="s">
        <v>4373</v>
      </c>
      <c r="C1184" s="196" t="s">
        <v>5108</v>
      </c>
      <c r="D1184" s="196" t="s">
        <v>4370</v>
      </c>
      <c r="E1184" s="196" t="s">
        <v>1060</v>
      </c>
      <c r="F1184" s="196" t="s">
        <v>4353</v>
      </c>
      <c r="G1184" s="198">
        <v>44932</v>
      </c>
      <c r="H1184" s="197" t="s">
        <v>4369</v>
      </c>
    </row>
    <row r="1185" spans="1:8">
      <c r="A1185" s="196" t="s">
        <v>5107</v>
      </c>
      <c r="B1185" s="196" t="s">
        <v>4373</v>
      </c>
      <c r="C1185" s="196" t="s">
        <v>5108</v>
      </c>
      <c r="D1185" s="196" t="s">
        <v>4367</v>
      </c>
      <c r="E1185" s="196" t="s">
        <v>1060</v>
      </c>
      <c r="F1185" s="196" t="s">
        <v>4368</v>
      </c>
      <c r="G1185" s="197" t="s">
        <v>4369</v>
      </c>
      <c r="H1185" s="197" t="s">
        <v>4369</v>
      </c>
    </row>
    <row r="1186" spans="1:8">
      <c r="A1186" s="196" t="s">
        <v>5107</v>
      </c>
      <c r="B1186" s="196" t="s">
        <v>4373</v>
      </c>
      <c r="C1186" s="196" t="s">
        <v>5108</v>
      </c>
      <c r="D1186" s="196" t="s">
        <v>4371</v>
      </c>
      <c r="E1186" s="196" t="s">
        <v>1060</v>
      </c>
      <c r="F1186" s="196" t="s">
        <v>4353</v>
      </c>
      <c r="G1186" s="198">
        <v>44932</v>
      </c>
      <c r="H1186" s="196" t="b">
        <v>0</v>
      </c>
    </row>
    <row r="1187" spans="1:8">
      <c r="A1187" s="196" t="s">
        <v>5109</v>
      </c>
      <c r="B1187" s="196" t="s">
        <v>4373</v>
      </c>
      <c r="C1187" s="196" t="s">
        <v>5110</v>
      </c>
      <c r="D1187" s="196" t="s">
        <v>4367</v>
      </c>
      <c r="E1187" s="196" t="s">
        <v>1060</v>
      </c>
      <c r="F1187" s="196" t="s">
        <v>4375</v>
      </c>
      <c r="G1187" s="198">
        <v>45660</v>
      </c>
      <c r="H1187" s="197" t="s">
        <v>4369</v>
      </c>
    </row>
    <row r="1188" spans="1:8">
      <c r="A1188" s="196" t="s">
        <v>5109</v>
      </c>
      <c r="B1188" s="196" t="s">
        <v>4373</v>
      </c>
      <c r="C1188" s="196" t="s">
        <v>5110</v>
      </c>
      <c r="D1188" s="196" t="s">
        <v>4370</v>
      </c>
      <c r="E1188" s="196" t="s">
        <v>1060</v>
      </c>
      <c r="F1188" s="196" t="s">
        <v>4375</v>
      </c>
      <c r="G1188" s="198">
        <v>45296</v>
      </c>
      <c r="H1188" s="197" t="s">
        <v>4369</v>
      </c>
    </row>
    <row r="1189" spans="1:8">
      <c r="A1189" s="196" t="s">
        <v>5109</v>
      </c>
      <c r="B1189" s="196" t="s">
        <v>4373</v>
      </c>
      <c r="C1189" s="196" t="s">
        <v>5110</v>
      </c>
      <c r="D1189" s="196" t="s">
        <v>4371</v>
      </c>
      <c r="E1189" s="196" t="s">
        <v>1060</v>
      </c>
      <c r="F1189" s="196" t="s">
        <v>4375</v>
      </c>
      <c r="G1189" s="198">
        <v>45664</v>
      </c>
      <c r="H1189" s="196" t="b">
        <v>0</v>
      </c>
    </row>
    <row r="1190" spans="1:8">
      <c r="A1190" s="196" t="s">
        <v>5111</v>
      </c>
      <c r="B1190" s="196" t="s">
        <v>4373</v>
      </c>
      <c r="C1190" s="196" t="s">
        <v>5112</v>
      </c>
      <c r="D1190" s="196" t="s">
        <v>4370</v>
      </c>
      <c r="E1190" s="196" t="s">
        <v>1060</v>
      </c>
      <c r="F1190" s="196" t="s">
        <v>4375</v>
      </c>
      <c r="G1190" s="198">
        <v>45130</v>
      </c>
      <c r="H1190" s="197" t="s">
        <v>4369</v>
      </c>
    </row>
    <row r="1191" spans="1:8">
      <c r="A1191" s="196" t="s">
        <v>5111</v>
      </c>
      <c r="B1191" s="196" t="s">
        <v>4373</v>
      </c>
      <c r="C1191" s="196" t="s">
        <v>5112</v>
      </c>
      <c r="D1191" s="196" t="s">
        <v>4367</v>
      </c>
      <c r="E1191" s="196" t="s">
        <v>1060</v>
      </c>
      <c r="F1191" s="196" t="s">
        <v>4368</v>
      </c>
      <c r="G1191" s="197" t="s">
        <v>4369</v>
      </c>
      <c r="H1191" s="197" t="s">
        <v>4369</v>
      </c>
    </row>
    <row r="1192" spans="1:8">
      <c r="A1192" s="196" t="s">
        <v>5111</v>
      </c>
      <c r="B1192" s="196" t="s">
        <v>4373</v>
      </c>
      <c r="C1192" s="196" t="s">
        <v>5112</v>
      </c>
      <c r="D1192" s="196" t="s">
        <v>4371</v>
      </c>
      <c r="E1192" s="196" t="s">
        <v>1060</v>
      </c>
      <c r="F1192" s="196" t="s">
        <v>4353</v>
      </c>
      <c r="G1192" s="198">
        <v>45131</v>
      </c>
      <c r="H1192" s="196" t="b">
        <v>0</v>
      </c>
    </row>
    <row r="1193" spans="1:8">
      <c r="A1193" s="196" t="s">
        <v>5113</v>
      </c>
      <c r="B1193" s="196" t="s">
        <v>4373</v>
      </c>
      <c r="C1193" s="196" t="s">
        <v>5114</v>
      </c>
      <c r="D1193" s="196" t="s">
        <v>4370</v>
      </c>
      <c r="E1193" s="196" t="s">
        <v>1060</v>
      </c>
      <c r="F1193" s="196" t="s">
        <v>4353</v>
      </c>
      <c r="G1193" s="198">
        <v>44932</v>
      </c>
      <c r="H1193" s="197" t="s">
        <v>4369</v>
      </c>
    </row>
    <row r="1194" spans="1:8">
      <c r="A1194" s="196" t="s">
        <v>5113</v>
      </c>
      <c r="B1194" s="196" t="s">
        <v>4373</v>
      </c>
      <c r="C1194" s="196" t="s">
        <v>5114</v>
      </c>
      <c r="D1194" s="196" t="s">
        <v>4371</v>
      </c>
      <c r="E1194" s="196" t="s">
        <v>1060</v>
      </c>
      <c r="F1194" s="196" t="s">
        <v>4353</v>
      </c>
      <c r="G1194" s="198">
        <v>44932</v>
      </c>
      <c r="H1194" s="196" t="b">
        <v>0</v>
      </c>
    </row>
    <row r="1195" spans="1:8">
      <c r="A1195" s="196" t="s">
        <v>5113</v>
      </c>
      <c r="B1195" s="196" t="s">
        <v>4373</v>
      </c>
      <c r="C1195" s="196" t="s">
        <v>5114</v>
      </c>
      <c r="D1195" s="196" t="s">
        <v>4367</v>
      </c>
      <c r="E1195" s="196" t="s">
        <v>1060</v>
      </c>
      <c r="F1195" s="196" t="s">
        <v>4368</v>
      </c>
      <c r="G1195" s="197" t="s">
        <v>4369</v>
      </c>
      <c r="H1195" s="197" t="s">
        <v>4369</v>
      </c>
    </row>
    <row r="1196" spans="1:8">
      <c r="A1196" s="196" t="s">
        <v>5115</v>
      </c>
      <c r="B1196" s="196" t="s">
        <v>4373</v>
      </c>
      <c r="C1196" s="196" t="s">
        <v>5116</v>
      </c>
      <c r="D1196" s="196" t="s">
        <v>4370</v>
      </c>
      <c r="E1196" s="196" t="s">
        <v>1060</v>
      </c>
      <c r="F1196" s="196" t="s">
        <v>4375</v>
      </c>
      <c r="G1196" s="198">
        <v>45632</v>
      </c>
      <c r="H1196" s="197" t="s">
        <v>4369</v>
      </c>
    </row>
    <row r="1197" spans="1:8">
      <c r="A1197" s="196" t="s">
        <v>5115</v>
      </c>
      <c r="B1197" s="196" t="s">
        <v>4373</v>
      </c>
      <c r="C1197" s="196" t="s">
        <v>5116</v>
      </c>
      <c r="D1197" s="196" t="s">
        <v>4367</v>
      </c>
      <c r="E1197" s="196" t="s">
        <v>1060</v>
      </c>
      <c r="F1197" s="196" t="s">
        <v>4375</v>
      </c>
      <c r="G1197" s="198">
        <v>45661</v>
      </c>
      <c r="H1197" s="197" t="s">
        <v>4369</v>
      </c>
    </row>
    <row r="1198" spans="1:8">
      <c r="A1198" s="196" t="s">
        <v>5115</v>
      </c>
      <c r="B1198" s="196" t="s">
        <v>4373</v>
      </c>
      <c r="C1198" s="196" t="s">
        <v>5116</v>
      </c>
      <c r="D1198" s="196" t="s">
        <v>4371</v>
      </c>
      <c r="E1198" s="196" t="s">
        <v>1060</v>
      </c>
      <c r="F1198" s="196" t="s">
        <v>4375</v>
      </c>
      <c r="G1198" s="198">
        <v>45664</v>
      </c>
      <c r="H1198" s="196" t="b">
        <v>0</v>
      </c>
    </row>
    <row r="1199" spans="1:8">
      <c r="A1199" s="196" t="s">
        <v>5117</v>
      </c>
      <c r="B1199" s="196" t="s">
        <v>4373</v>
      </c>
      <c r="C1199" s="196" t="s">
        <v>5118</v>
      </c>
      <c r="D1199" s="196" t="s">
        <v>4371</v>
      </c>
      <c r="E1199" s="196" t="s">
        <v>1060</v>
      </c>
      <c r="F1199" s="196" t="s">
        <v>4353</v>
      </c>
      <c r="G1199" s="198">
        <v>45131</v>
      </c>
      <c r="H1199" s="196" t="b">
        <v>0</v>
      </c>
    </row>
    <row r="1200" spans="1:8">
      <c r="A1200" s="196" t="s">
        <v>5117</v>
      </c>
      <c r="B1200" s="196" t="s">
        <v>4373</v>
      </c>
      <c r="C1200" s="196" t="s">
        <v>5118</v>
      </c>
      <c r="D1200" s="196" t="s">
        <v>4370</v>
      </c>
      <c r="E1200" s="196" t="s">
        <v>1060</v>
      </c>
      <c r="F1200" s="196" t="s">
        <v>4375</v>
      </c>
      <c r="G1200" s="198">
        <v>45131</v>
      </c>
      <c r="H1200" s="197" t="s">
        <v>4369</v>
      </c>
    </row>
    <row r="1201" spans="1:8">
      <c r="A1201" s="196" t="s">
        <v>5117</v>
      </c>
      <c r="B1201" s="196" t="s">
        <v>4373</v>
      </c>
      <c r="C1201" s="196" t="s">
        <v>5118</v>
      </c>
      <c r="D1201" s="196" t="s">
        <v>4367</v>
      </c>
      <c r="E1201" s="196" t="s">
        <v>1060</v>
      </c>
      <c r="F1201" s="196" t="s">
        <v>4368</v>
      </c>
      <c r="G1201" s="197" t="s">
        <v>4369</v>
      </c>
      <c r="H1201" s="197" t="s">
        <v>4369</v>
      </c>
    </row>
    <row r="1202" spans="1:8">
      <c r="A1202" s="196" t="s">
        <v>5119</v>
      </c>
      <c r="B1202" s="196" t="s">
        <v>4373</v>
      </c>
      <c r="C1202" s="196" t="s">
        <v>5120</v>
      </c>
      <c r="D1202" s="196" t="s">
        <v>4370</v>
      </c>
      <c r="E1202" s="196" t="s">
        <v>1060</v>
      </c>
      <c r="F1202" s="196" t="s">
        <v>4375</v>
      </c>
      <c r="G1202" s="198">
        <v>45131</v>
      </c>
      <c r="H1202" s="197" t="s">
        <v>4369</v>
      </c>
    </row>
    <row r="1203" spans="1:8">
      <c r="A1203" s="196" t="s">
        <v>5119</v>
      </c>
      <c r="B1203" s="196" t="s">
        <v>4373</v>
      </c>
      <c r="C1203" s="196" t="s">
        <v>5120</v>
      </c>
      <c r="D1203" s="196" t="s">
        <v>4367</v>
      </c>
      <c r="E1203" s="196" t="s">
        <v>1060</v>
      </c>
      <c r="F1203" s="196" t="s">
        <v>4375</v>
      </c>
      <c r="G1203" s="198">
        <v>45661</v>
      </c>
      <c r="H1203" s="197" t="s">
        <v>4369</v>
      </c>
    </row>
    <row r="1204" spans="1:8">
      <c r="A1204" s="196" t="s">
        <v>5119</v>
      </c>
      <c r="B1204" s="196" t="s">
        <v>4373</v>
      </c>
      <c r="C1204" s="196" t="s">
        <v>5120</v>
      </c>
      <c r="D1204" s="196" t="s">
        <v>4371</v>
      </c>
      <c r="E1204" s="196" t="s">
        <v>1060</v>
      </c>
      <c r="F1204" s="196" t="s">
        <v>4375</v>
      </c>
      <c r="G1204" s="198">
        <v>45661</v>
      </c>
      <c r="H1204" s="196" t="b">
        <v>0</v>
      </c>
    </row>
    <row r="1205" spans="1:8">
      <c r="A1205" s="196" t="s">
        <v>5121</v>
      </c>
      <c r="B1205" s="196" t="s">
        <v>4373</v>
      </c>
      <c r="C1205" s="196" t="s">
        <v>5122</v>
      </c>
      <c r="D1205" s="196" t="s">
        <v>4371</v>
      </c>
      <c r="E1205" s="196" t="s">
        <v>1060</v>
      </c>
      <c r="F1205" s="196" t="s">
        <v>4353</v>
      </c>
      <c r="G1205" s="198">
        <v>45296</v>
      </c>
      <c r="H1205" s="196" t="b">
        <v>0</v>
      </c>
    </row>
    <row r="1206" spans="1:8">
      <c r="A1206" s="196" t="s">
        <v>5121</v>
      </c>
      <c r="B1206" s="196" t="s">
        <v>4373</v>
      </c>
      <c r="C1206" s="196" t="s">
        <v>5122</v>
      </c>
      <c r="D1206" s="196" t="s">
        <v>4370</v>
      </c>
      <c r="E1206" s="196" t="s">
        <v>1060</v>
      </c>
      <c r="F1206" s="196" t="s">
        <v>4375</v>
      </c>
      <c r="G1206" s="198">
        <v>45297</v>
      </c>
      <c r="H1206" s="197" t="s">
        <v>4369</v>
      </c>
    </row>
    <row r="1207" spans="1:8">
      <c r="A1207" s="196" t="s">
        <v>5121</v>
      </c>
      <c r="B1207" s="196" t="s">
        <v>4373</v>
      </c>
      <c r="C1207" s="196" t="s">
        <v>5122</v>
      </c>
      <c r="D1207" s="196" t="s">
        <v>4367</v>
      </c>
      <c r="E1207" s="196" t="s">
        <v>1060</v>
      </c>
      <c r="F1207" s="196" t="s">
        <v>4368</v>
      </c>
      <c r="G1207" s="197" t="s">
        <v>4369</v>
      </c>
      <c r="H1207" s="197" t="s">
        <v>4369</v>
      </c>
    </row>
    <row r="1208" spans="1:8">
      <c r="A1208" s="196" t="s">
        <v>5123</v>
      </c>
      <c r="B1208" s="196" t="s">
        <v>4373</v>
      </c>
      <c r="C1208" s="196" t="s">
        <v>5124</v>
      </c>
      <c r="D1208" s="196" t="s">
        <v>4367</v>
      </c>
      <c r="E1208" s="196" t="s">
        <v>1060</v>
      </c>
      <c r="F1208" s="196" t="s">
        <v>4368</v>
      </c>
      <c r="G1208" s="197" t="s">
        <v>4369</v>
      </c>
      <c r="H1208" s="197" t="s">
        <v>4369</v>
      </c>
    </row>
    <row r="1209" spans="1:8">
      <c r="A1209" s="196" t="s">
        <v>5123</v>
      </c>
      <c r="B1209" s="196" t="s">
        <v>4373</v>
      </c>
      <c r="C1209" s="196" t="s">
        <v>5124</v>
      </c>
      <c r="D1209" s="196" t="s">
        <v>4371</v>
      </c>
      <c r="E1209" s="196" t="s">
        <v>1060</v>
      </c>
      <c r="F1209" s="196" t="s">
        <v>4353</v>
      </c>
      <c r="G1209" s="198">
        <v>44930</v>
      </c>
      <c r="H1209" s="196" t="b">
        <v>0</v>
      </c>
    </row>
    <row r="1210" spans="1:8">
      <c r="A1210" s="196" t="s">
        <v>5123</v>
      </c>
      <c r="B1210" s="196" t="s">
        <v>4373</v>
      </c>
      <c r="C1210" s="196" t="s">
        <v>5124</v>
      </c>
      <c r="D1210" s="196" t="s">
        <v>4370</v>
      </c>
      <c r="E1210" s="196" t="s">
        <v>1060</v>
      </c>
      <c r="F1210" s="196" t="s">
        <v>4353</v>
      </c>
      <c r="G1210" s="198">
        <v>44930</v>
      </c>
      <c r="H1210" s="197" t="s">
        <v>4369</v>
      </c>
    </row>
    <row r="1211" spans="1:8">
      <c r="A1211" s="196" t="s">
        <v>5125</v>
      </c>
      <c r="B1211" s="196" t="s">
        <v>4366</v>
      </c>
      <c r="C1211" s="196" t="s">
        <v>1063</v>
      </c>
      <c r="D1211" s="196" t="s">
        <v>4370</v>
      </c>
      <c r="E1211" s="196" t="s">
        <v>1060</v>
      </c>
      <c r="F1211" s="196" t="s">
        <v>4353</v>
      </c>
      <c r="G1211" s="198">
        <v>44931</v>
      </c>
      <c r="H1211" s="197" t="s">
        <v>4369</v>
      </c>
    </row>
    <row r="1212" spans="1:8">
      <c r="A1212" s="196" t="s">
        <v>5125</v>
      </c>
      <c r="B1212" s="196" t="s">
        <v>4366</v>
      </c>
      <c r="C1212" s="196" t="s">
        <v>1063</v>
      </c>
      <c r="D1212" s="196" t="s">
        <v>4371</v>
      </c>
      <c r="E1212" s="196" t="s">
        <v>1060</v>
      </c>
      <c r="F1212" s="196" t="s">
        <v>4353</v>
      </c>
      <c r="G1212" s="198">
        <v>44915</v>
      </c>
      <c r="H1212" s="196" t="b">
        <v>0</v>
      </c>
    </row>
    <row r="1213" spans="1:8">
      <c r="A1213" s="196" t="s">
        <v>5125</v>
      </c>
      <c r="B1213" s="196" t="s">
        <v>4366</v>
      </c>
      <c r="C1213" s="196" t="s">
        <v>1063</v>
      </c>
      <c r="D1213" s="196" t="s">
        <v>4367</v>
      </c>
      <c r="E1213" s="196" t="s">
        <v>1060</v>
      </c>
      <c r="F1213" s="196" t="s">
        <v>4368</v>
      </c>
      <c r="G1213" s="197" t="s">
        <v>4369</v>
      </c>
      <c r="H1213" s="197" t="s">
        <v>4369</v>
      </c>
    </row>
    <row r="1214" spans="1:8">
      <c r="A1214" s="196" t="s">
        <v>5126</v>
      </c>
      <c r="B1214" s="196" t="s">
        <v>4373</v>
      </c>
      <c r="C1214" s="196" t="s">
        <v>5127</v>
      </c>
      <c r="D1214" s="196" t="s">
        <v>4370</v>
      </c>
      <c r="E1214" s="196" t="s">
        <v>1060</v>
      </c>
      <c r="F1214" s="196" t="s">
        <v>4368</v>
      </c>
      <c r="G1214" s="197" t="s">
        <v>4369</v>
      </c>
      <c r="H1214" s="197" t="s">
        <v>4369</v>
      </c>
    </row>
    <row r="1215" spans="1:8">
      <c r="A1215" s="196" t="s">
        <v>5126</v>
      </c>
      <c r="B1215" s="196" t="s">
        <v>4373</v>
      </c>
      <c r="C1215" s="196" t="s">
        <v>5127</v>
      </c>
      <c r="D1215" s="196" t="s">
        <v>4367</v>
      </c>
      <c r="E1215" s="196" t="s">
        <v>1060</v>
      </c>
      <c r="F1215" s="196" t="s">
        <v>4375</v>
      </c>
      <c r="G1215" s="198">
        <v>45661</v>
      </c>
      <c r="H1215" s="197" t="s">
        <v>4369</v>
      </c>
    </row>
    <row r="1216" spans="1:8">
      <c r="A1216" s="196" t="s">
        <v>5126</v>
      </c>
      <c r="B1216" s="196" t="s">
        <v>4373</v>
      </c>
      <c r="C1216" s="196" t="s">
        <v>5127</v>
      </c>
      <c r="D1216" s="196" t="s">
        <v>4371</v>
      </c>
      <c r="E1216" s="196" t="s">
        <v>1060</v>
      </c>
      <c r="F1216" s="196" t="s">
        <v>4368</v>
      </c>
      <c r="G1216" s="197" t="s">
        <v>4369</v>
      </c>
      <c r="H1216" s="196" t="b">
        <v>0</v>
      </c>
    </row>
    <row r="1217" spans="1:8">
      <c r="A1217" s="196" t="s">
        <v>5128</v>
      </c>
      <c r="B1217" s="196" t="s">
        <v>4373</v>
      </c>
      <c r="C1217" s="196" t="s">
        <v>5129</v>
      </c>
      <c r="D1217" s="196" t="s">
        <v>4370</v>
      </c>
      <c r="E1217" s="196" t="s">
        <v>1060</v>
      </c>
      <c r="F1217" s="196" t="s">
        <v>4353</v>
      </c>
      <c r="G1217" s="198">
        <v>44932</v>
      </c>
      <c r="H1217" s="197" t="s">
        <v>4369</v>
      </c>
    </row>
    <row r="1218" spans="1:8">
      <c r="A1218" s="196" t="s">
        <v>5128</v>
      </c>
      <c r="B1218" s="196" t="s">
        <v>4373</v>
      </c>
      <c r="C1218" s="196" t="s">
        <v>5129</v>
      </c>
      <c r="D1218" s="196" t="s">
        <v>4367</v>
      </c>
      <c r="E1218" s="196" t="s">
        <v>1060</v>
      </c>
      <c r="F1218" s="196" t="s">
        <v>4368</v>
      </c>
      <c r="G1218" s="197" t="s">
        <v>4369</v>
      </c>
      <c r="H1218" s="197" t="s">
        <v>4369</v>
      </c>
    </row>
    <row r="1219" spans="1:8">
      <c r="A1219" s="196" t="s">
        <v>5128</v>
      </c>
      <c r="B1219" s="196" t="s">
        <v>4373</v>
      </c>
      <c r="C1219" s="196" t="s">
        <v>5129</v>
      </c>
      <c r="D1219" s="196" t="s">
        <v>4371</v>
      </c>
      <c r="E1219" s="196" t="s">
        <v>1060</v>
      </c>
      <c r="F1219" s="196" t="s">
        <v>4353</v>
      </c>
      <c r="G1219" s="198">
        <v>44932</v>
      </c>
      <c r="H1219" s="196" t="b">
        <v>0</v>
      </c>
    </row>
    <row r="1220" spans="1:8">
      <c r="A1220" s="196" t="s">
        <v>5130</v>
      </c>
      <c r="B1220" s="196" t="s">
        <v>4373</v>
      </c>
      <c r="C1220" s="196" t="s">
        <v>5131</v>
      </c>
      <c r="D1220" s="196" t="s">
        <v>4367</v>
      </c>
      <c r="E1220" s="196" t="s">
        <v>1060</v>
      </c>
      <c r="F1220" s="196" t="s">
        <v>4368</v>
      </c>
      <c r="G1220" s="197" t="s">
        <v>4369</v>
      </c>
      <c r="H1220" s="197" t="s">
        <v>4369</v>
      </c>
    </row>
    <row r="1221" spans="1:8">
      <c r="A1221" s="196" t="s">
        <v>5130</v>
      </c>
      <c r="B1221" s="196" t="s">
        <v>4373</v>
      </c>
      <c r="C1221" s="196" t="s">
        <v>5131</v>
      </c>
      <c r="D1221" s="196" t="s">
        <v>4371</v>
      </c>
      <c r="E1221" s="196" t="s">
        <v>1060</v>
      </c>
      <c r="F1221" s="196" t="s">
        <v>4353</v>
      </c>
      <c r="G1221" s="198">
        <v>45133</v>
      </c>
      <c r="H1221" s="196" t="b">
        <v>0</v>
      </c>
    </row>
    <row r="1222" spans="1:8">
      <c r="A1222" s="196" t="s">
        <v>5130</v>
      </c>
      <c r="B1222" s="196" t="s">
        <v>4373</v>
      </c>
      <c r="C1222" s="196" t="s">
        <v>5131</v>
      </c>
      <c r="D1222" s="196" t="s">
        <v>4370</v>
      </c>
      <c r="E1222" s="196" t="s">
        <v>1060</v>
      </c>
      <c r="F1222" s="196" t="s">
        <v>4375</v>
      </c>
      <c r="G1222" s="198">
        <v>45133</v>
      </c>
      <c r="H1222" s="197" t="s">
        <v>4369</v>
      </c>
    </row>
    <row r="1223" spans="1:8">
      <c r="A1223" s="196" t="s">
        <v>5132</v>
      </c>
      <c r="B1223" s="196" t="s">
        <v>4373</v>
      </c>
      <c r="C1223" s="196" t="s">
        <v>5133</v>
      </c>
      <c r="D1223" s="196" t="s">
        <v>4370</v>
      </c>
      <c r="E1223" s="196" t="s">
        <v>1060</v>
      </c>
      <c r="F1223" s="196" t="s">
        <v>4375</v>
      </c>
      <c r="G1223" s="198">
        <v>45132</v>
      </c>
      <c r="H1223" s="197" t="s">
        <v>4369</v>
      </c>
    </row>
    <row r="1224" spans="1:8">
      <c r="A1224" s="196" t="s">
        <v>5132</v>
      </c>
      <c r="B1224" s="196" t="s">
        <v>4373</v>
      </c>
      <c r="C1224" s="196" t="s">
        <v>5133</v>
      </c>
      <c r="D1224" s="196" t="s">
        <v>4367</v>
      </c>
      <c r="E1224" s="196" t="s">
        <v>1060</v>
      </c>
      <c r="F1224" s="196" t="s">
        <v>4368</v>
      </c>
      <c r="G1224" s="197" t="s">
        <v>4369</v>
      </c>
      <c r="H1224" s="197" t="s">
        <v>4369</v>
      </c>
    </row>
    <row r="1225" spans="1:8">
      <c r="A1225" s="196" t="s">
        <v>5132</v>
      </c>
      <c r="B1225" s="196" t="s">
        <v>4373</v>
      </c>
      <c r="C1225" s="196" t="s">
        <v>5133</v>
      </c>
      <c r="D1225" s="196" t="s">
        <v>4371</v>
      </c>
      <c r="E1225" s="196" t="s">
        <v>1060</v>
      </c>
      <c r="F1225" s="196" t="s">
        <v>4353</v>
      </c>
      <c r="G1225" s="198">
        <v>45132</v>
      </c>
      <c r="H1225" s="196" t="b">
        <v>0</v>
      </c>
    </row>
    <row r="1226" spans="1:8">
      <c r="A1226" s="196" t="s">
        <v>5134</v>
      </c>
      <c r="B1226" s="196" t="s">
        <v>4373</v>
      </c>
      <c r="C1226" s="196" t="s">
        <v>5135</v>
      </c>
      <c r="D1226" s="196" t="s">
        <v>4367</v>
      </c>
      <c r="E1226" s="196" t="s">
        <v>1060</v>
      </c>
      <c r="F1226" s="196" t="s">
        <v>4368</v>
      </c>
      <c r="G1226" s="197" t="s">
        <v>4369</v>
      </c>
      <c r="H1226" s="197" t="s">
        <v>4369</v>
      </c>
    </row>
    <row r="1227" spans="1:8">
      <c r="A1227" s="196" t="s">
        <v>5134</v>
      </c>
      <c r="B1227" s="196" t="s">
        <v>4373</v>
      </c>
      <c r="C1227" s="196" t="s">
        <v>5135</v>
      </c>
      <c r="D1227" s="196" t="s">
        <v>4370</v>
      </c>
      <c r="E1227" s="196" t="s">
        <v>1060</v>
      </c>
      <c r="F1227" s="196" t="s">
        <v>4353</v>
      </c>
      <c r="G1227" s="198">
        <v>44931</v>
      </c>
      <c r="H1227" s="197" t="s">
        <v>4369</v>
      </c>
    </row>
    <row r="1228" spans="1:8">
      <c r="A1228" s="196" t="s">
        <v>5134</v>
      </c>
      <c r="B1228" s="196" t="s">
        <v>4373</v>
      </c>
      <c r="C1228" s="196" t="s">
        <v>5135</v>
      </c>
      <c r="D1228" s="196" t="s">
        <v>4371</v>
      </c>
      <c r="E1228" s="196" t="s">
        <v>1060</v>
      </c>
      <c r="F1228" s="196" t="s">
        <v>4353</v>
      </c>
      <c r="G1228" s="198">
        <v>44930</v>
      </c>
      <c r="H1228" s="196" t="b">
        <v>0</v>
      </c>
    </row>
    <row r="1229" spans="1:8">
      <c r="A1229" s="196" t="s">
        <v>5136</v>
      </c>
      <c r="B1229" s="196" t="s">
        <v>4373</v>
      </c>
      <c r="C1229" s="196" t="s">
        <v>5137</v>
      </c>
      <c r="D1229" s="196" t="s">
        <v>4370</v>
      </c>
      <c r="E1229" s="196" t="s">
        <v>1060</v>
      </c>
      <c r="F1229" s="196" t="s">
        <v>4353</v>
      </c>
      <c r="G1229" s="198">
        <v>44929</v>
      </c>
      <c r="H1229" s="197" t="s">
        <v>4369</v>
      </c>
    </row>
    <row r="1230" spans="1:8">
      <c r="A1230" s="196" t="s">
        <v>5136</v>
      </c>
      <c r="B1230" s="196" t="s">
        <v>4373</v>
      </c>
      <c r="C1230" s="196" t="s">
        <v>5137</v>
      </c>
      <c r="D1230" s="196" t="s">
        <v>4371</v>
      </c>
      <c r="E1230" s="196" t="s">
        <v>1060</v>
      </c>
      <c r="F1230" s="196" t="s">
        <v>4353</v>
      </c>
      <c r="G1230" s="198">
        <v>44929</v>
      </c>
      <c r="H1230" s="196" t="b">
        <v>0</v>
      </c>
    </row>
    <row r="1231" spans="1:8">
      <c r="A1231" s="196" t="s">
        <v>5136</v>
      </c>
      <c r="B1231" s="196" t="s">
        <v>4373</v>
      </c>
      <c r="C1231" s="196" t="s">
        <v>5137</v>
      </c>
      <c r="D1231" s="196" t="s">
        <v>4367</v>
      </c>
      <c r="E1231" s="196" t="s">
        <v>1060</v>
      </c>
      <c r="F1231" s="196" t="s">
        <v>4368</v>
      </c>
      <c r="G1231" s="197" t="s">
        <v>4369</v>
      </c>
      <c r="H1231" s="197" t="s">
        <v>4369</v>
      </c>
    </row>
    <row r="1232" spans="1:8">
      <c r="A1232" s="196" t="s">
        <v>5138</v>
      </c>
      <c r="B1232" s="196" t="s">
        <v>4366</v>
      </c>
      <c r="C1232" s="196" t="s">
        <v>1074</v>
      </c>
      <c r="D1232" s="196" t="s">
        <v>4371</v>
      </c>
      <c r="E1232" s="196" t="s">
        <v>1071</v>
      </c>
      <c r="F1232" s="196" t="s">
        <v>4353</v>
      </c>
      <c r="G1232" s="198">
        <v>45098</v>
      </c>
      <c r="H1232" s="196" t="b">
        <v>0</v>
      </c>
    </row>
    <row r="1233" spans="1:8">
      <c r="A1233" s="196" t="s">
        <v>5138</v>
      </c>
      <c r="B1233" s="196" t="s">
        <v>4366</v>
      </c>
      <c r="C1233" s="196" t="s">
        <v>1074</v>
      </c>
      <c r="D1233" s="196" t="s">
        <v>4370</v>
      </c>
      <c r="E1233" s="196" t="s">
        <v>1071</v>
      </c>
      <c r="F1233" s="196" t="s">
        <v>4403</v>
      </c>
      <c r="G1233" s="197" t="s">
        <v>4369</v>
      </c>
      <c r="H1233" s="197" t="s">
        <v>4369</v>
      </c>
    </row>
    <row r="1234" spans="1:8">
      <c r="A1234" s="196" t="s">
        <v>5138</v>
      </c>
      <c r="B1234" s="196" t="s">
        <v>4366</v>
      </c>
      <c r="C1234" s="196" t="s">
        <v>1074</v>
      </c>
      <c r="D1234" s="196" t="s">
        <v>4367</v>
      </c>
      <c r="E1234" s="196" t="s">
        <v>1071</v>
      </c>
      <c r="F1234" s="196" t="s">
        <v>4368</v>
      </c>
      <c r="G1234" s="197" t="s">
        <v>4369</v>
      </c>
      <c r="H1234" s="197" t="s">
        <v>4369</v>
      </c>
    </row>
    <row r="1235" spans="1:8">
      <c r="A1235" s="196" t="s">
        <v>5139</v>
      </c>
      <c r="B1235" s="196" t="s">
        <v>4373</v>
      </c>
      <c r="C1235" s="196" t="s">
        <v>5140</v>
      </c>
      <c r="D1235" s="196" t="s">
        <v>4367</v>
      </c>
      <c r="E1235" s="196" t="s">
        <v>1982</v>
      </c>
      <c r="F1235" s="196" t="s">
        <v>4368</v>
      </c>
      <c r="G1235" s="197" t="s">
        <v>4369</v>
      </c>
      <c r="H1235" s="197" t="s">
        <v>4369</v>
      </c>
    </row>
    <row r="1236" spans="1:8">
      <c r="A1236" s="196" t="s">
        <v>5139</v>
      </c>
      <c r="B1236" s="196" t="s">
        <v>4373</v>
      </c>
      <c r="C1236" s="196" t="s">
        <v>5140</v>
      </c>
      <c r="D1236" s="196" t="s">
        <v>4371</v>
      </c>
      <c r="E1236" s="196" t="s">
        <v>1982</v>
      </c>
      <c r="F1236" s="196" t="s">
        <v>4353</v>
      </c>
      <c r="G1236" s="198">
        <v>45300</v>
      </c>
      <c r="H1236" s="196" t="b">
        <v>0</v>
      </c>
    </row>
    <row r="1237" spans="1:8">
      <c r="A1237" s="196" t="s">
        <v>5139</v>
      </c>
      <c r="B1237" s="196" t="s">
        <v>4373</v>
      </c>
      <c r="C1237" s="196" t="s">
        <v>5140</v>
      </c>
      <c r="D1237" s="196" t="s">
        <v>4370</v>
      </c>
      <c r="E1237" s="196" t="s">
        <v>1982</v>
      </c>
      <c r="F1237" s="196" t="s">
        <v>4375</v>
      </c>
      <c r="G1237" s="198">
        <v>45300</v>
      </c>
      <c r="H1237" s="197" t="s">
        <v>4369</v>
      </c>
    </row>
    <row r="1238" spans="1:8">
      <c r="A1238" s="196" t="s">
        <v>5141</v>
      </c>
      <c r="B1238" s="196" t="s">
        <v>4373</v>
      </c>
      <c r="C1238" s="196" t="s">
        <v>5142</v>
      </c>
      <c r="D1238" s="196" t="s">
        <v>4367</v>
      </c>
      <c r="E1238" s="196" t="s">
        <v>1982</v>
      </c>
      <c r="F1238" s="196" t="s">
        <v>4368</v>
      </c>
      <c r="G1238" s="197" t="s">
        <v>4369</v>
      </c>
      <c r="H1238" s="197" t="s">
        <v>4369</v>
      </c>
    </row>
    <row r="1239" spans="1:8">
      <c r="A1239" s="196" t="s">
        <v>5141</v>
      </c>
      <c r="B1239" s="196" t="s">
        <v>4373</v>
      </c>
      <c r="C1239" s="196" t="s">
        <v>5142</v>
      </c>
      <c r="D1239" s="196" t="s">
        <v>4370</v>
      </c>
      <c r="E1239" s="196" t="s">
        <v>1982</v>
      </c>
      <c r="F1239" s="196" t="s">
        <v>4403</v>
      </c>
      <c r="G1239" s="197" t="s">
        <v>4369</v>
      </c>
      <c r="H1239" s="197" t="s">
        <v>4369</v>
      </c>
    </row>
    <row r="1240" spans="1:8">
      <c r="A1240" s="196" t="s">
        <v>5141</v>
      </c>
      <c r="B1240" s="196" t="s">
        <v>4373</v>
      </c>
      <c r="C1240" s="196" t="s">
        <v>5142</v>
      </c>
      <c r="D1240" s="196" t="s">
        <v>4371</v>
      </c>
      <c r="E1240" s="196" t="s">
        <v>1982</v>
      </c>
      <c r="F1240" s="196" t="s">
        <v>4403</v>
      </c>
      <c r="G1240" s="197" t="s">
        <v>4369</v>
      </c>
      <c r="H1240" s="196" t="b">
        <v>0</v>
      </c>
    </row>
    <row r="1241" spans="1:8">
      <c r="A1241" s="196" t="s">
        <v>5143</v>
      </c>
      <c r="B1241" s="196" t="s">
        <v>4373</v>
      </c>
      <c r="C1241" s="196" t="s">
        <v>5144</v>
      </c>
      <c r="D1241" s="196" t="s">
        <v>4367</v>
      </c>
      <c r="E1241" s="196" t="s">
        <v>1982</v>
      </c>
      <c r="F1241" s="196" t="s">
        <v>4375</v>
      </c>
      <c r="G1241" s="198">
        <v>45666</v>
      </c>
      <c r="H1241" s="197" t="s">
        <v>4369</v>
      </c>
    </row>
    <row r="1242" spans="1:8">
      <c r="A1242" s="196" t="s">
        <v>5143</v>
      </c>
      <c r="B1242" s="196" t="s">
        <v>4373</v>
      </c>
      <c r="C1242" s="196" t="s">
        <v>5144</v>
      </c>
      <c r="D1242" s="196" t="s">
        <v>4370</v>
      </c>
      <c r="E1242" s="196" t="s">
        <v>1982</v>
      </c>
      <c r="F1242" s="196" t="s">
        <v>4403</v>
      </c>
      <c r="G1242" s="197" t="s">
        <v>4369</v>
      </c>
      <c r="H1242" s="197" t="s">
        <v>4369</v>
      </c>
    </row>
    <row r="1243" spans="1:8">
      <c r="A1243" s="196" t="s">
        <v>5143</v>
      </c>
      <c r="B1243" s="196" t="s">
        <v>4373</v>
      </c>
      <c r="C1243" s="196" t="s">
        <v>5144</v>
      </c>
      <c r="D1243" s="196" t="s">
        <v>4371</v>
      </c>
      <c r="E1243" s="196" t="s">
        <v>1982</v>
      </c>
      <c r="F1243" s="196" t="s">
        <v>4403</v>
      </c>
      <c r="G1243" s="197" t="s">
        <v>4369</v>
      </c>
      <c r="H1243" s="196" t="b">
        <v>0</v>
      </c>
    </row>
    <row r="1244" spans="1:8">
      <c r="A1244" s="196" t="s">
        <v>5145</v>
      </c>
      <c r="B1244" s="196" t="s">
        <v>4373</v>
      </c>
      <c r="C1244" s="196" t="s">
        <v>5146</v>
      </c>
      <c r="D1244" s="196" t="s">
        <v>4370</v>
      </c>
      <c r="E1244" s="196" t="s">
        <v>1982</v>
      </c>
      <c r="F1244" s="196" t="s">
        <v>4375</v>
      </c>
      <c r="G1244" s="198">
        <v>45300</v>
      </c>
      <c r="H1244" s="197" t="s">
        <v>4369</v>
      </c>
    </row>
    <row r="1245" spans="1:8">
      <c r="A1245" s="196" t="s">
        <v>5145</v>
      </c>
      <c r="B1245" s="196" t="s">
        <v>4373</v>
      </c>
      <c r="C1245" s="196" t="s">
        <v>5146</v>
      </c>
      <c r="D1245" s="196" t="s">
        <v>4367</v>
      </c>
      <c r="E1245" s="196" t="s">
        <v>1982</v>
      </c>
      <c r="F1245" s="196" t="s">
        <v>4375</v>
      </c>
      <c r="G1245" s="198">
        <v>45664</v>
      </c>
      <c r="H1245" s="197" t="s">
        <v>4369</v>
      </c>
    </row>
    <row r="1246" spans="1:8">
      <c r="A1246" s="196" t="s">
        <v>5145</v>
      </c>
      <c r="B1246" s="196" t="s">
        <v>4373</v>
      </c>
      <c r="C1246" s="196" t="s">
        <v>5146</v>
      </c>
      <c r="D1246" s="196" t="s">
        <v>4371</v>
      </c>
      <c r="E1246" s="196" t="s">
        <v>1982</v>
      </c>
      <c r="F1246" s="196" t="s">
        <v>4353</v>
      </c>
      <c r="G1246" s="198">
        <v>45300</v>
      </c>
      <c r="H1246" s="196" t="b">
        <v>0</v>
      </c>
    </row>
    <row r="1247" spans="1:8">
      <c r="A1247" s="196" t="s">
        <v>5147</v>
      </c>
      <c r="B1247" s="196" t="s">
        <v>4373</v>
      </c>
      <c r="C1247" s="196" t="s">
        <v>5148</v>
      </c>
      <c r="D1247" s="196" t="s">
        <v>4371</v>
      </c>
      <c r="E1247" s="196" t="s">
        <v>1982</v>
      </c>
      <c r="F1247" s="196" t="s">
        <v>4353</v>
      </c>
      <c r="G1247" s="198">
        <v>44953</v>
      </c>
      <c r="H1247" s="196" t="b">
        <v>0</v>
      </c>
    </row>
    <row r="1248" spans="1:8">
      <c r="A1248" s="196" t="s">
        <v>5147</v>
      </c>
      <c r="B1248" s="196" t="s">
        <v>4373</v>
      </c>
      <c r="C1248" s="196" t="s">
        <v>5148</v>
      </c>
      <c r="D1248" s="196" t="s">
        <v>4367</v>
      </c>
      <c r="E1248" s="196" t="s">
        <v>1982</v>
      </c>
      <c r="F1248" s="196" t="s">
        <v>4368</v>
      </c>
      <c r="G1248" s="197" t="s">
        <v>4369</v>
      </c>
      <c r="H1248" s="197" t="s">
        <v>4369</v>
      </c>
    </row>
    <row r="1249" spans="1:8">
      <c r="A1249" s="196" t="s">
        <v>5147</v>
      </c>
      <c r="B1249" s="196" t="s">
        <v>4373</v>
      </c>
      <c r="C1249" s="196" t="s">
        <v>5148</v>
      </c>
      <c r="D1249" s="196" t="s">
        <v>4370</v>
      </c>
      <c r="E1249" s="196" t="s">
        <v>1982</v>
      </c>
      <c r="F1249" s="196" t="s">
        <v>4403</v>
      </c>
      <c r="G1249" s="197" t="s">
        <v>4369</v>
      </c>
      <c r="H1249" s="197" t="s">
        <v>4369</v>
      </c>
    </row>
    <row r="1250" spans="1:8">
      <c r="A1250" s="196" t="s">
        <v>5149</v>
      </c>
      <c r="B1250" s="196" t="s">
        <v>4373</v>
      </c>
      <c r="C1250" s="196" t="s">
        <v>5150</v>
      </c>
      <c r="D1250" s="196" t="s">
        <v>4370</v>
      </c>
      <c r="E1250" s="196" t="s">
        <v>1982</v>
      </c>
      <c r="F1250" s="196" t="s">
        <v>4353</v>
      </c>
      <c r="G1250" s="198">
        <v>44945</v>
      </c>
      <c r="H1250" s="197" t="s">
        <v>4369</v>
      </c>
    </row>
    <row r="1251" spans="1:8">
      <c r="A1251" s="196" t="s">
        <v>5149</v>
      </c>
      <c r="B1251" s="196" t="s">
        <v>4373</v>
      </c>
      <c r="C1251" s="196" t="s">
        <v>5150</v>
      </c>
      <c r="D1251" s="196" t="s">
        <v>4371</v>
      </c>
      <c r="E1251" s="196" t="s">
        <v>1982</v>
      </c>
      <c r="F1251" s="196" t="s">
        <v>4353</v>
      </c>
      <c r="G1251" s="198">
        <v>44945</v>
      </c>
      <c r="H1251" s="196" t="b">
        <v>0</v>
      </c>
    </row>
    <row r="1252" spans="1:8">
      <c r="A1252" s="196" t="s">
        <v>5149</v>
      </c>
      <c r="B1252" s="196" t="s">
        <v>4373</v>
      </c>
      <c r="C1252" s="196" t="s">
        <v>5150</v>
      </c>
      <c r="D1252" s="196" t="s">
        <v>4367</v>
      </c>
      <c r="E1252" s="196" t="s">
        <v>1982</v>
      </c>
      <c r="F1252" s="196" t="s">
        <v>4375</v>
      </c>
      <c r="G1252" s="198">
        <v>45667</v>
      </c>
      <c r="H1252" s="197" t="s">
        <v>4369</v>
      </c>
    </row>
    <row r="1253" spans="1:8">
      <c r="A1253" s="196" t="s">
        <v>5151</v>
      </c>
      <c r="B1253" s="196" t="s">
        <v>4373</v>
      </c>
      <c r="C1253" s="196" t="s">
        <v>5152</v>
      </c>
      <c r="D1253" s="196" t="s">
        <v>4367</v>
      </c>
      <c r="E1253" s="196" t="s">
        <v>1982</v>
      </c>
      <c r="F1253" s="196" t="s">
        <v>4368</v>
      </c>
      <c r="G1253" s="197" t="s">
        <v>4369</v>
      </c>
      <c r="H1253" s="197" t="s">
        <v>4369</v>
      </c>
    </row>
    <row r="1254" spans="1:8">
      <c r="A1254" s="196" t="s">
        <v>5151</v>
      </c>
      <c r="B1254" s="196" t="s">
        <v>4373</v>
      </c>
      <c r="C1254" s="196" t="s">
        <v>5152</v>
      </c>
      <c r="D1254" s="196" t="s">
        <v>4371</v>
      </c>
      <c r="E1254" s="196" t="s">
        <v>1982</v>
      </c>
      <c r="F1254" s="196" t="s">
        <v>4353</v>
      </c>
      <c r="G1254" s="198">
        <v>44956</v>
      </c>
      <c r="H1254" s="196" t="b">
        <v>0</v>
      </c>
    </row>
    <row r="1255" spans="1:8">
      <c r="A1255" s="196" t="s">
        <v>5151</v>
      </c>
      <c r="B1255" s="196" t="s">
        <v>4373</v>
      </c>
      <c r="C1255" s="196" t="s">
        <v>5152</v>
      </c>
      <c r="D1255" s="196" t="s">
        <v>4370</v>
      </c>
      <c r="E1255" s="196" t="s">
        <v>1982</v>
      </c>
      <c r="F1255" s="196" t="s">
        <v>4403</v>
      </c>
      <c r="G1255" s="197" t="s">
        <v>4369</v>
      </c>
      <c r="H1255" s="197" t="s">
        <v>4369</v>
      </c>
    </row>
    <row r="1256" spans="1:8">
      <c r="A1256" s="196" t="s">
        <v>5153</v>
      </c>
      <c r="B1256" s="196" t="s">
        <v>4373</v>
      </c>
      <c r="C1256" s="196" t="s">
        <v>5154</v>
      </c>
      <c r="D1256" s="196" t="s">
        <v>4367</v>
      </c>
      <c r="E1256" s="196" t="s">
        <v>1982</v>
      </c>
      <c r="F1256" s="196" t="s">
        <v>4368</v>
      </c>
      <c r="G1256" s="197" t="s">
        <v>4369</v>
      </c>
      <c r="H1256" s="197" t="s">
        <v>4369</v>
      </c>
    </row>
    <row r="1257" spans="1:8">
      <c r="A1257" s="196" t="s">
        <v>5153</v>
      </c>
      <c r="B1257" s="196" t="s">
        <v>4373</v>
      </c>
      <c r="C1257" s="196" t="s">
        <v>5154</v>
      </c>
      <c r="D1257" s="196" t="s">
        <v>4370</v>
      </c>
      <c r="E1257" s="196" t="s">
        <v>1982</v>
      </c>
      <c r="F1257" s="196" t="s">
        <v>4403</v>
      </c>
      <c r="G1257" s="197" t="s">
        <v>4369</v>
      </c>
      <c r="H1257" s="197" t="s">
        <v>4369</v>
      </c>
    </row>
    <row r="1258" spans="1:8">
      <c r="A1258" s="196" t="s">
        <v>5153</v>
      </c>
      <c r="B1258" s="196" t="s">
        <v>4373</v>
      </c>
      <c r="C1258" s="196" t="s">
        <v>5154</v>
      </c>
      <c r="D1258" s="196" t="s">
        <v>4371</v>
      </c>
      <c r="E1258" s="196" t="s">
        <v>1982</v>
      </c>
      <c r="F1258" s="196" t="s">
        <v>4403</v>
      </c>
      <c r="G1258" s="197" t="s">
        <v>4369</v>
      </c>
      <c r="H1258" s="196" t="b">
        <v>0</v>
      </c>
    </row>
    <row r="1259" spans="1:8">
      <c r="A1259" s="196" t="s">
        <v>5155</v>
      </c>
      <c r="B1259" s="196" t="s">
        <v>4366</v>
      </c>
      <c r="C1259" s="196" t="s">
        <v>1985</v>
      </c>
      <c r="D1259" s="196" t="s">
        <v>4371</v>
      </c>
      <c r="E1259" s="196" t="s">
        <v>1982</v>
      </c>
      <c r="F1259" s="196" t="s">
        <v>4354</v>
      </c>
      <c r="G1259" s="198">
        <v>44936</v>
      </c>
      <c r="H1259" s="196" t="b">
        <v>0</v>
      </c>
    </row>
    <row r="1260" spans="1:8">
      <c r="A1260" s="196" t="s">
        <v>5155</v>
      </c>
      <c r="B1260" s="196" t="s">
        <v>4366</v>
      </c>
      <c r="C1260" s="196" t="s">
        <v>1985</v>
      </c>
      <c r="D1260" s="196" t="s">
        <v>4370</v>
      </c>
      <c r="E1260" s="196" t="s">
        <v>1982</v>
      </c>
      <c r="F1260" s="196" t="s">
        <v>4353</v>
      </c>
      <c r="G1260" s="198">
        <v>44931</v>
      </c>
      <c r="H1260" s="197" t="s">
        <v>4369</v>
      </c>
    </row>
    <row r="1261" spans="1:8">
      <c r="A1261" s="196" t="s">
        <v>5155</v>
      </c>
      <c r="B1261" s="196" t="s">
        <v>4366</v>
      </c>
      <c r="C1261" s="196" t="s">
        <v>1985</v>
      </c>
      <c r="D1261" s="196" t="s">
        <v>4367</v>
      </c>
      <c r="E1261" s="196" t="s">
        <v>1982</v>
      </c>
      <c r="F1261" s="196" t="s">
        <v>4368</v>
      </c>
      <c r="G1261" s="197" t="s">
        <v>4369</v>
      </c>
      <c r="H1261" s="197" t="s">
        <v>4369</v>
      </c>
    </row>
    <row r="1262" spans="1:8">
      <c r="A1262" s="196" t="s">
        <v>5156</v>
      </c>
      <c r="B1262" s="196" t="s">
        <v>4373</v>
      </c>
      <c r="C1262" s="196" t="s">
        <v>5157</v>
      </c>
      <c r="D1262" s="196" t="s">
        <v>4371</v>
      </c>
      <c r="E1262" s="196" t="s">
        <v>1982</v>
      </c>
      <c r="F1262" s="196" t="s">
        <v>4353</v>
      </c>
      <c r="G1262" s="198">
        <v>45301</v>
      </c>
      <c r="H1262" s="196" t="b">
        <v>0</v>
      </c>
    </row>
    <row r="1263" spans="1:8">
      <c r="A1263" s="196" t="s">
        <v>5156</v>
      </c>
      <c r="B1263" s="196" t="s">
        <v>4373</v>
      </c>
      <c r="C1263" s="196" t="s">
        <v>5157</v>
      </c>
      <c r="D1263" s="196" t="s">
        <v>4367</v>
      </c>
      <c r="E1263" s="196" t="s">
        <v>1982</v>
      </c>
      <c r="F1263" s="196" t="s">
        <v>4368</v>
      </c>
      <c r="G1263" s="197" t="s">
        <v>4369</v>
      </c>
      <c r="H1263" s="197" t="s">
        <v>4369</v>
      </c>
    </row>
    <row r="1264" spans="1:8">
      <c r="A1264" s="196" t="s">
        <v>5156</v>
      </c>
      <c r="B1264" s="196" t="s">
        <v>4373</v>
      </c>
      <c r="C1264" s="196" t="s">
        <v>5157</v>
      </c>
      <c r="D1264" s="196" t="s">
        <v>4370</v>
      </c>
      <c r="E1264" s="196" t="s">
        <v>1982</v>
      </c>
      <c r="F1264" s="196" t="s">
        <v>4375</v>
      </c>
      <c r="G1264" s="198">
        <v>45301</v>
      </c>
      <c r="H1264" s="197" t="s">
        <v>4369</v>
      </c>
    </row>
    <row r="1265" spans="1:8">
      <c r="A1265" s="196" t="s">
        <v>5158</v>
      </c>
      <c r="B1265" s="196" t="s">
        <v>4373</v>
      </c>
      <c r="C1265" s="196" t="s">
        <v>5159</v>
      </c>
      <c r="D1265" s="196" t="s">
        <v>4371</v>
      </c>
      <c r="E1265" s="196" t="s">
        <v>2801</v>
      </c>
      <c r="F1265" s="196" t="s">
        <v>4375</v>
      </c>
      <c r="G1265" s="198">
        <v>45674</v>
      </c>
      <c r="H1265" s="196" t="b">
        <v>0</v>
      </c>
    </row>
    <row r="1266" spans="1:8">
      <c r="A1266" s="196" t="s">
        <v>5158</v>
      </c>
      <c r="B1266" s="196" t="s">
        <v>4373</v>
      </c>
      <c r="C1266" s="196" t="s">
        <v>5159</v>
      </c>
      <c r="D1266" s="196" t="s">
        <v>4370</v>
      </c>
      <c r="E1266" s="196" t="s">
        <v>2801</v>
      </c>
      <c r="F1266" s="196" t="s">
        <v>4375</v>
      </c>
      <c r="G1266" s="198">
        <v>45677</v>
      </c>
      <c r="H1266" s="197" t="s">
        <v>4369</v>
      </c>
    </row>
    <row r="1267" spans="1:8">
      <c r="A1267" s="196" t="s">
        <v>5158</v>
      </c>
      <c r="B1267" s="196" t="s">
        <v>4373</v>
      </c>
      <c r="C1267" s="196" t="s">
        <v>5159</v>
      </c>
      <c r="D1267" s="196" t="s">
        <v>4367</v>
      </c>
      <c r="E1267" s="196" t="s">
        <v>2801</v>
      </c>
      <c r="F1267" s="196" t="s">
        <v>4375</v>
      </c>
      <c r="G1267" s="198">
        <v>45674</v>
      </c>
      <c r="H1267" s="197" t="s">
        <v>4369</v>
      </c>
    </row>
    <row r="1268" spans="1:8">
      <c r="A1268" s="196" t="s">
        <v>5160</v>
      </c>
      <c r="B1268" s="196" t="s">
        <v>4373</v>
      </c>
      <c r="C1268" s="196" t="s">
        <v>5161</v>
      </c>
      <c r="D1268" s="196" t="s">
        <v>4370</v>
      </c>
      <c r="E1268" s="196" t="s">
        <v>2801</v>
      </c>
      <c r="F1268" s="196" t="s">
        <v>4375</v>
      </c>
      <c r="G1268" s="198">
        <v>45679</v>
      </c>
      <c r="H1268" s="197" t="s">
        <v>4369</v>
      </c>
    </row>
    <row r="1269" spans="1:8">
      <c r="A1269" s="196" t="s">
        <v>5160</v>
      </c>
      <c r="B1269" s="196" t="s">
        <v>4373</v>
      </c>
      <c r="C1269" s="196" t="s">
        <v>5161</v>
      </c>
      <c r="D1269" s="196" t="s">
        <v>4371</v>
      </c>
      <c r="E1269" s="196" t="s">
        <v>2801</v>
      </c>
      <c r="F1269" s="196" t="s">
        <v>4375</v>
      </c>
      <c r="G1269" s="198">
        <v>45679</v>
      </c>
      <c r="H1269" s="196" t="b">
        <v>0</v>
      </c>
    </row>
    <row r="1270" spans="1:8">
      <c r="A1270" s="196" t="s">
        <v>5160</v>
      </c>
      <c r="B1270" s="196" t="s">
        <v>4373</v>
      </c>
      <c r="C1270" s="196" t="s">
        <v>5161</v>
      </c>
      <c r="D1270" s="196" t="s">
        <v>4367</v>
      </c>
      <c r="E1270" s="196" t="s">
        <v>2801</v>
      </c>
      <c r="F1270" s="196" t="s">
        <v>4375</v>
      </c>
      <c r="G1270" s="198">
        <v>45678</v>
      </c>
      <c r="H1270" s="197" t="s">
        <v>4369</v>
      </c>
    </row>
    <row r="1271" spans="1:8">
      <c r="A1271" s="196" t="s">
        <v>5162</v>
      </c>
      <c r="B1271" s="196" t="s">
        <v>4373</v>
      </c>
      <c r="C1271" s="196" t="s">
        <v>5163</v>
      </c>
      <c r="D1271" s="196" t="s">
        <v>4370</v>
      </c>
      <c r="E1271" s="196" t="s">
        <v>2801</v>
      </c>
      <c r="F1271" s="196" t="s">
        <v>4375</v>
      </c>
      <c r="G1271" s="198">
        <v>45679</v>
      </c>
      <c r="H1271" s="197" t="s">
        <v>4369</v>
      </c>
    </row>
    <row r="1272" spans="1:8">
      <c r="A1272" s="196" t="s">
        <v>5162</v>
      </c>
      <c r="B1272" s="196" t="s">
        <v>4373</v>
      </c>
      <c r="C1272" s="196" t="s">
        <v>5163</v>
      </c>
      <c r="D1272" s="196" t="s">
        <v>4371</v>
      </c>
      <c r="E1272" s="196" t="s">
        <v>2801</v>
      </c>
      <c r="F1272" s="196" t="s">
        <v>4375</v>
      </c>
      <c r="G1272" s="198">
        <v>45680</v>
      </c>
      <c r="H1272" s="196" t="b">
        <v>0</v>
      </c>
    </row>
    <row r="1273" spans="1:8">
      <c r="A1273" s="196" t="s">
        <v>5162</v>
      </c>
      <c r="B1273" s="196" t="s">
        <v>4373</v>
      </c>
      <c r="C1273" s="196" t="s">
        <v>5163</v>
      </c>
      <c r="D1273" s="196" t="s">
        <v>4367</v>
      </c>
      <c r="E1273" s="196" t="s">
        <v>2801</v>
      </c>
      <c r="F1273" s="196" t="s">
        <v>4375</v>
      </c>
      <c r="G1273" s="198">
        <v>45679</v>
      </c>
      <c r="H1273" s="197" t="s">
        <v>4369</v>
      </c>
    </row>
    <row r="1274" spans="1:8">
      <c r="A1274" s="196" t="s">
        <v>5164</v>
      </c>
      <c r="B1274" s="196" t="s">
        <v>4373</v>
      </c>
      <c r="C1274" s="196" t="s">
        <v>5165</v>
      </c>
      <c r="D1274" s="196" t="s">
        <v>4371</v>
      </c>
      <c r="E1274" s="196" t="s">
        <v>2801</v>
      </c>
      <c r="F1274" s="196" t="s">
        <v>4375</v>
      </c>
      <c r="G1274" s="198">
        <v>45684</v>
      </c>
      <c r="H1274" s="196" t="b">
        <v>0</v>
      </c>
    </row>
    <row r="1275" spans="1:8">
      <c r="A1275" s="196" t="s">
        <v>5164</v>
      </c>
      <c r="B1275" s="196" t="s">
        <v>4373</v>
      </c>
      <c r="C1275" s="196" t="s">
        <v>5165</v>
      </c>
      <c r="D1275" s="196" t="s">
        <v>4370</v>
      </c>
      <c r="E1275" s="196" t="s">
        <v>2801</v>
      </c>
      <c r="F1275" s="196" t="s">
        <v>4375</v>
      </c>
      <c r="G1275" s="198">
        <v>45684</v>
      </c>
      <c r="H1275" s="197" t="s">
        <v>4369</v>
      </c>
    </row>
    <row r="1276" spans="1:8">
      <c r="A1276" s="196" t="s">
        <v>5164</v>
      </c>
      <c r="B1276" s="196" t="s">
        <v>4373</v>
      </c>
      <c r="C1276" s="196" t="s">
        <v>5165</v>
      </c>
      <c r="D1276" s="196" t="s">
        <v>4367</v>
      </c>
      <c r="E1276" s="196" t="s">
        <v>2801</v>
      </c>
      <c r="F1276" s="196" t="s">
        <v>4375</v>
      </c>
      <c r="G1276" s="198">
        <v>45680</v>
      </c>
      <c r="H1276" s="197" t="s">
        <v>4369</v>
      </c>
    </row>
    <row r="1277" spans="1:8">
      <c r="A1277" s="196" t="s">
        <v>5166</v>
      </c>
      <c r="B1277" s="196" t="s">
        <v>4373</v>
      </c>
      <c r="C1277" s="196" t="s">
        <v>5167</v>
      </c>
      <c r="D1277" s="196" t="s">
        <v>4371</v>
      </c>
      <c r="E1277" s="196" t="s">
        <v>2801</v>
      </c>
      <c r="F1277" s="196" t="s">
        <v>4375</v>
      </c>
      <c r="G1277" s="198">
        <v>45672</v>
      </c>
      <c r="H1277" s="196" t="b">
        <v>0</v>
      </c>
    </row>
    <row r="1278" spans="1:8">
      <c r="A1278" s="196" t="s">
        <v>5166</v>
      </c>
      <c r="B1278" s="196" t="s">
        <v>4373</v>
      </c>
      <c r="C1278" s="196" t="s">
        <v>5167</v>
      </c>
      <c r="D1278" s="196" t="s">
        <v>4367</v>
      </c>
      <c r="E1278" s="196" t="s">
        <v>2801</v>
      </c>
      <c r="F1278" s="196" t="s">
        <v>4375</v>
      </c>
      <c r="G1278" s="198">
        <v>45672</v>
      </c>
      <c r="H1278" s="197" t="s">
        <v>4369</v>
      </c>
    </row>
    <row r="1279" spans="1:8">
      <c r="A1279" s="196" t="s">
        <v>5166</v>
      </c>
      <c r="B1279" s="196" t="s">
        <v>4373</v>
      </c>
      <c r="C1279" s="196" t="s">
        <v>5167</v>
      </c>
      <c r="D1279" s="196" t="s">
        <v>4370</v>
      </c>
      <c r="E1279" s="196" t="s">
        <v>2801</v>
      </c>
      <c r="F1279" s="196" t="s">
        <v>4375</v>
      </c>
      <c r="G1279" s="198">
        <v>45672</v>
      </c>
      <c r="H1279" s="197" t="s">
        <v>4369</v>
      </c>
    </row>
    <row r="1280" spans="1:8">
      <c r="A1280" s="196" t="s">
        <v>5168</v>
      </c>
      <c r="B1280" s="196" t="s">
        <v>4366</v>
      </c>
      <c r="C1280" s="196" t="s">
        <v>237</v>
      </c>
      <c r="D1280" s="196" t="s">
        <v>4371</v>
      </c>
      <c r="E1280" s="196" t="s">
        <v>2801</v>
      </c>
      <c r="F1280" s="196" t="s">
        <v>4375</v>
      </c>
      <c r="G1280" s="198">
        <v>45671</v>
      </c>
      <c r="H1280" s="196" t="b">
        <v>0</v>
      </c>
    </row>
    <row r="1281" spans="1:8">
      <c r="A1281" s="196" t="s">
        <v>5168</v>
      </c>
      <c r="B1281" s="196" t="s">
        <v>4366</v>
      </c>
      <c r="C1281" s="196" t="s">
        <v>237</v>
      </c>
      <c r="D1281" s="196" t="s">
        <v>4367</v>
      </c>
      <c r="E1281" s="196" t="s">
        <v>2801</v>
      </c>
      <c r="F1281" s="196" t="s">
        <v>4368</v>
      </c>
      <c r="G1281" s="197" t="s">
        <v>4369</v>
      </c>
      <c r="H1281" s="197" t="s">
        <v>4369</v>
      </c>
    </row>
    <row r="1282" spans="1:8">
      <c r="A1282" s="196" t="s">
        <v>5168</v>
      </c>
      <c r="B1282" s="196" t="s">
        <v>4366</v>
      </c>
      <c r="C1282" s="196" t="s">
        <v>237</v>
      </c>
      <c r="D1282" s="196" t="s">
        <v>4370</v>
      </c>
      <c r="E1282" s="196" t="s">
        <v>2801</v>
      </c>
      <c r="F1282" s="196" t="s">
        <v>4375</v>
      </c>
      <c r="G1282" s="198">
        <v>45671</v>
      </c>
      <c r="H1282" s="197" t="s">
        <v>4369</v>
      </c>
    </row>
    <row r="1283" spans="1:8">
      <c r="A1283" s="196" t="s">
        <v>5169</v>
      </c>
      <c r="B1283" s="196" t="s">
        <v>4373</v>
      </c>
      <c r="C1283" s="196" t="s">
        <v>5170</v>
      </c>
      <c r="D1283" s="196" t="s">
        <v>4371</v>
      </c>
      <c r="E1283" s="196" t="s">
        <v>2801</v>
      </c>
      <c r="F1283" s="196" t="s">
        <v>4375</v>
      </c>
      <c r="G1283" s="198">
        <v>45677</v>
      </c>
      <c r="H1283" s="196" t="b">
        <v>0</v>
      </c>
    </row>
    <row r="1284" spans="1:8">
      <c r="A1284" s="196" t="s">
        <v>5169</v>
      </c>
      <c r="B1284" s="196" t="s">
        <v>4373</v>
      </c>
      <c r="C1284" s="196" t="s">
        <v>5170</v>
      </c>
      <c r="D1284" s="196" t="s">
        <v>4370</v>
      </c>
      <c r="E1284" s="196" t="s">
        <v>2801</v>
      </c>
      <c r="F1284" s="196" t="s">
        <v>4375</v>
      </c>
      <c r="G1284" s="198">
        <v>45677</v>
      </c>
      <c r="H1284" s="197" t="s">
        <v>4369</v>
      </c>
    </row>
    <row r="1285" spans="1:8">
      <c r="A1285" s="196" t="s">
        <v>5169</v>
      </c>
      <c r="B1285" s="196" t="s">
        <v>4373</v>
      </c>
      <c r="C1285" s="196" t="s">
        <v>5170</v>
      </c>
      <c r="D1285" s="196" t="s">
        <v>4367</v>
      </c>
      <c r="E1285" s="196" t="s">
        <v>2801</v>
      </c>
      <c r="F1285" s="196" t="s">
        <v>4375</v>
      </c>
      <c r="G1285" s="198">
        <v>45677</v>
      </c>
      <c r="H1285" s="197" t="s">
        <v>4369</v>
      </c>
    </row>
    <row r="1286" spans="1:8">
      <c r="A1286" s="196" t="s">
        <v>5171</v>
      </c>
      <c r="B1286" s="196" t="s">
        <v>4373</v>
      </c>
      <c r="C1286" s="196" t="s">
        <v>5172</v>
      </c>
      <c r="D1286" s="196" t="s">
        <v>4371</v>
      </c>
      <c r="E1286" s="196" t="s">
        <v>2801</v>
      </c>
      <c r="F1286" s="196" t="s">
        <v>4375</v>
      </c>
      <c r="G1286" s="198">
        <v>45684</v>
      </c>
      <c r="H1286" s="196" t="b">
        <v>0</v>
      </c>
    </row>
    <row r="1287" spans="1:8">
      <c r="A1287" s="196" t="s">
        <v>5171</v>
      </c>
      <c r="B1287" s="196" t="s">
        <v>4373</v>
      </c>
      <c r="C1287" s="196" t="s">
        <v>5172</v>
      </c>
      <c r="D1287" s="196" t="s">
        <v>4370</v>
      </c>
      <c r="E1287" s="196" t="s">
        <v>2801</v>
      </c>
      <c r="F1287" s="196" t="s">
        <v>4354</v>
      </c>
      <c r="G1287" s="197" t="s">
        <v>4369</v>
      </c>
      <c r="H1287" s="197" t="s">
        <v>4369</v>
      </c>
    </row>
    <row r="1288" spans="1:8">
      <c r="A1288" s="196" t="s">
        <v>5171</v>
      </c>
      <c r="B1288" s="196" t="s">
        <v>4373</v>
      </c>
      <c r="C1288" s="196" t="s">
        <v>5172</v>
      </c>
      <c r="D1288" s="196" t="s">
        <v>4367</v>
      </c>
      <c r="E1288" s="196" t="s">
        <v>2801</v>
      </c>
      <c r="F1288" s="196" t="s">
        <v>4375</v>
      </c>
      <c r="G1288" s="198">
        <v>45670</v>
      </c>
      <c r="H1288" s="197" t="s">
        <v>4369</v>
      </c>
    </row>
    <row r="1289" spans="1:8">
      <c r="A1289" s="196" t="s">
        <v>5173</v>
      </c>
      <c r="B1289" s="196" t="s">
        <v>4373</v>
      </c>
      <c r="C1289" s="196" t="s">
        <v>5174</v>
      </c>
      <c r="D1289" s="196" t="s">
        <v>4371</v>
      </c>
      <c r="E1289" s="196" t="s">
        <v>1085</v>
      </c>
      <c r="F1289" s="196" t="s">
        <v>4375</v>
      </c>
      <c r="G1289" s="198">
        <v>45669</v>
      </c>
      <c r="H1289" s="196" t="b">
        <v>0</v>
      </c>
    </row>
    <row r="1290" spans="1:8">
      <c r="A1290" s="196" t="s">
        <v>5173</v>
      </c>
      <c r="B1290" s="196" t="s">
        <v>4373</v>
      </c>
      <c r="C1290" s="196" t="s">
        <v>5174</v>
      </c>
      <c r="D1290" s="196" t="s">
        <v>4367</v>
      </c>
      <c r="E1290" s="196" t="s">
        <v>1085</v>
      </c>
      <c r="F1290" s="196" t="s">
        <v>4375</v>
      </c>
      <c r="G1290" s="198">
        <v>45665</v>
      </c>
      <c r="H1290" s="197" t="s">
        <v>4369</v>
      </c>
    </row>
    <row r="1291" spans="1:8">
      <c r="A1291" s="196" t="s">
        <v>5173</v>
      </c>
      <c r="B1291" s="196" t="s">
        <v>4373</v>
      </c>
      <c r="C1291" s="196" t="s">
        <v>5174</v>
      </c>
      <c r="D1291" s="196" t="s">
        <v>4370</v>
      </c>
      <c r="E1291" s="196" t="s">
        <v>1085</v>
      </c>
      <c r="F1291" s="196" t="s">
        <v>4375</v>
      </c>
      <c r="G1291" s="198">
        <v>45669</v>
      </c>
      <c r="H1291" s="197" t="s">
        <v>4369</v>
      </c>
    </row>
    <row r="1292" spans="1:8">
      <c r="A1292" s="196" t="s">
        <v>5175</v>
      </c>
      <c r="B1292" s="196" t="s">
        <v>4632</v>
      </c>
      <c r="C1292" s="196" t="s">
        <v>5176</v>
      </c>
      <c r="D1292" s="196" t="s">
        <v>4367</v>
      </c>
      <c r="E1292" s="196" t="s">
        <v>1085</v>
      </c>
      <c r="F1292" s="196" t="s">
        <v>4368</v>
      </c>
      <c r="G1292" s="197" t="s">
        <v>4369</v>
      </c>
      <c r="H1292" s="197" t="s">
        <v>4369</v>
      </c>
    </row>
    <row r="1293" spans="1:8">
      <c r="A1293" s="196" t="s">
        <v>5175</v>
      </c>
      <c r="B1293" s="196" t="s">
        <v>4632</v>
      </c>
      <c r="C1293" s="196" t="s">
        <v>5176</v>
      </c>
      <c r="D1293" s="196" t="s">
        <v>4370</v>
      </c>
      <c r="E1293" s="196" t="s">
        <v>1085</v>
      </c>
      <c r="F1293" s="196" t="s">
        <v>4375</v>
      </c>
      <c r="G1293" s="198">
        <v>45671</v>
      </c>
      <c r="H1293" s="197" t="s">
        <v>4369</v>
      </c>
    </row>
    <row r="1294" spans="1:8">
      <c r="A1294" s="196" t="s">
        <v>5175</v>
      </c>
      <c r="B1294" s="196" t="s">
        <v>4632</v>
      </c>
      <c r="C1294" s="196" t="s">
        <v>5176</v>
      </c>
      <c r="D1294" s="196" t="s">
        <v>4371</v>
      </c>
      <c r="E1294" s="196" t="s">
        <v>1085</v>
      </c>
      <c r="F1294" s="196" t="s">
        <v>4375</v>
      </c>
      <c r="G1294" s="198">
        <v>45671</v>
      </c>
      <c r="H1294" s="196" t="b">
        <v>0</v>
      </c>
    </row>
    <row r="1295" spans="1:8">
      <c r="A1295" s="196" t="s">
        <v>5177</v>
      </c>
      <c r="B1295" s="196" t="s">
        <v>4373</v>
      </c>
      <c r="C1295" s="196" t="s">
        <v>5178</v>
      </c>
      <c r="D1295" s="196" t="s">
        <v>4371</v>
      </c>
      <c r="E1295" s="196" t="s">
        <v>1085</v>
      </c>
      <c r="F1295" s="196" t="s">
        <v>4353</v>
      </c>
      <c r="G1295" s="198">
        <v>44970</v>
      </c>
      <c r="H1295" s="196" t="b">
        <v>0</v>
      </c>
    </row>
    <row r="1296" spans="1:8">
      <c r="A1296" s="196" t="s">
        <v>5177</v>
      </c>
      <c r="B1296" s="196" t="s">
        <v>4373</v>
      </c>
      <c r="C1296" s="196" t="s">
        <v>5178</v>
      </c>
      <c r="D1296" s="196" t="s">
        <v>4370</v>
      </c>
      <c r="E1296" s="196" t="s">
        <v>1085</v>
      </c>
      <c r="F1296" s="196" t="s">
        <v>4403</v>
      </c>
      <c r="G1296" s="197" t="s">
        <v>4369</v>
      </c>
      <c r="H1296" s="197" t="s">
        <v>4369</v>
      </c>
    </row>
    <row r="1297" spans="1:8">
      <c r="A1297" s="196" t="s">
        <v>5177</v>
      </c>
      <c r="B1297" s="196" t="s">
        <v>4373</v>
      </c>
      <c r="C1297" s="196" t="s">
        <v>5178</v>
      </c>
      <c r="D1297" s="196" t="s">
        <v>4367</v>
      </c>
      <c r="E1297" s="196" t="s">
        <v>1085</v>
      </c>
      <c r="F1297" s="196" t="s">
        <v>4368</v>
      </c>
      <c r="G1297" s="197" t="s">
        <v>4369</v>
      </c>
      <c r="H1297" s="197" t="s">
        <v>4369</v>
      </c>
    </row>
    <row r="1298" spans="1:8">
      <c r="A1298" s="196" t="s">
        <v>5179</v>
      </c>
      <c r="B1298" s="196" t="s">
        <v>4373</v>
      </c>
      <c r="C1298" s="196" t="s">
        <v>5180</v>
      </c>
      <c r="D1298" s="196" t="s">
        <v>4371</v>
      </c>
      <c r="E1298" s="196" t="s">
        <v>1085</v>
      </c>
      <c r="F1298" s="196" t="s">
        <v>4353</v>
      </c>
      <c r="G1298" s="198">
        <v>44930</v>
      </c>
      <c r="H1298" s="196" t="b">
        <v>0</v>
      </c>
    </row>
    <row r="1299" spans="1:8">
      <c r="A1299" s="196" t="s">
        <v>5179</v>
      </c>
      <c r="B1299" s="196" t="s">
        <v>4373</v>
      </c>
      <c r="C1299" s="196" t="s">
        <v>5180</v>
      </c>
      <c r="D1299" s="196" t="s">
        <v>4367</v>
      </c>
      <c r="E1299" s="196" t="s">
        <v>1085</v>
      </c>
      <c r="F1299" s="196" t="s">
        <v>4368</v>
      </c>
      <c r="G1299" s="197" t="s">
        <v>4369</v>
      </c>
      <c r="H1299" s="197" t="s">
        <v>4369</v>
      </c>
    </row>
    <row r="1300" spans="1:8">
      <c r="A1300" s="196" t="s">
        <v>5179</v>
      </c>
      <c r="B1300" s="196" t="s">
        <v>4373</v>
      </c>
      <c r="C1300" s="196" t="s">
        <v>5180</v>
      </c>
      <c r="D1300" s="196" t="s">
        <v>4370</v>
      </c>
      <c r="E1300" s="196" t="s">
        <v>1085</v>
      </c>
      <c r="F1300" s="196" t="s">
        <v>4353</v>
      </c>
      <c r="G1300" s="198">
        <v>44930</v>
      </c>
      <c r="H1300" s="197" t="s">
        <v>4369</v>
      </c>
    </row>
    <row r="1301" spans="1:8">
      <c r="A1301" s="196" t="s">
        <v>5181</v>
      </c>
      <c r="B1301" s="196" t="s">
        <v>4373</v>
      </c>
      <c r="C1301" s="196" t="s">
        <v>5182</v>
      </c>
      <c r="D1301" s="196" t="s">
        <v>4370</v>
      </c>
      <c r="E1301" s="196" t="s">
        <v>1085</v>
      </c>
      <c r="F1301" s="196" t="s">
        <v>4353</v>
      </c>
      <c r="G1301" s="198">
        <v>44936</v>
      </c>
      <c r="H1301" s="197" t="s">
        <v>4369</v>
      </c>
    </row>
    <row r="1302" spans="1:8">
      <c r="A1302" s="196" t="s">
        <v>5181</v>
      </c>
      <c r="B1302" s="196" t="s">
        <v>4373</v>
      </c>
      <c r="C1302" s="196" t="s">
        <v>5182</v>
      </c>
      <c r="D1302" s="196" t="s">
        <v>4371</v>
      </c>
      <c r="E1302" s="196" t="s">
        <v>1085</v>
      </c>
      <c r="F1302" s="196" t="s">
        <v>4353</v>
      </c>
      <c r="G1302" s="198">
        <v>45302</v>
      </c>
      <c r="H1302" s="196" t="b">
        <v>0</v>
      </c>
    </row>
    <row r="1303" spans="1:8">
      <c r="A1303" s="196" t="s">
        <v>5181</v>
      </c>
      <c r="B1303" s="196" t="s">
        <v>4373</v>
      </c>
      <c r="C1303" s="196" t="s">
        <v>5182</v>
      </c>
      <c r="D1303" s="196" t="s">
        <v>4367</v>
      </c>
      <c r="E1303" s="196" t="s">
        <v>1085</v>
      </c>
      <c r="F1303" s="196" t="s">
        <v>4368</v>
      </c>
      <c r="G1303" s="197" t="s">
        <v>4369</v>
      </c>
      <c r="H1303" s="197" t="s">
        <v>4369</v>
      </c>
    </row>
    <row r="1304" spans="1:8">
      <c r="A1304" s="196" t="s">
        <v>5183</v>
      </c>
      <c r="B1304" s="196" t="s">
        <v>4373</v>
      </c>
      <c r="C1304" s="196" t="s">
        <v>5184</v>
      </c>
      <c r="D1304" s="196" t="s">
        <v>4371</v>
      </c>
      <c r="E1304" s="196" t="s">
        <v>1085</v>
      </c>
      <c r="F1304" s="196" t="s">
        <v>4353</v>
      </c>
      <c r="G1304" s="198">
        <v>45300</v>
      </c>
      <c r="H1304" s="196" t="b">
        <v>0</v>
      </c>
    </row>
    <row r="1305" spans="1:8">
      <c r="A1305" s="196" t="s">
        <v>5183</v>
      </c>
      <c r="B1305" s="196" t="s">
        <v>4373</v>
      </c>
      <c r="C1305" s="196" t="s">
        <v>5184</v>
      </c>
      <c r="D1305" s="196" t="s">
        <v>4367</v>
      </c>
      <c r="E1305" s="196" t="s">
        <v>1085</v>
      </c>
      <c r="F1305" s="196" t="s">
        <v>4368</v>
      </c>
      <c r="G1305" s="197" t="s">
        <v>4369</v>
      </c>
      <c r="H1305" s="197" t="s">
        <v>4369</v>
      </c>
    </row>
    <row r="1306" spans="1:8">
      <c r="A1306" s="196" t="s">
        <v>5183</v>
      </c>
      <c r="B1306" s="196" t="s">
        <v>4373</v>
      </c>
      <c r="C1306" s="196" t="s">
        <v>5184</v>
      </c>
      <c r="D1306" s="196" t="s">
        <v>4370</v>
      </c>
      <c r="E1306" s="196" t="s">
        <v>1085</v>
      </c>
      <c r="F1306" s="196" t="s">
        <v>4375</v>
      </c>
      <c r="G1306" s="198">
        <v>45300</v>
      </c>
      <c r="H1306" s="197" t="s">
        <v>4369</v>
      </c>
    </row>
    <row r="1307" spans="1:8">
      <c r="A1307" s="196" t="s">
        <v>5185</v>
      </c>
      <c r="B1307" s="196" t="s">
        <v>4373</v>
      </c>
      <c r="C1307" s="196" t="s">
        <v>5186</v>
      </c>
      <c r="D1307" s="196" t="s">
        <v>4367</v>
      </c>
      <c r="E1307" s="196" t="s">
        <v>1085</v>
      </c>
      <c r="F1307" s="196" t="s">
        <v>4368</v>
      </c>
      <c r="G1307" s="197" t="s">
        <v>4369</v>
      </c>
      <c r="H1307" s="197" t="s">
        <v>4369</v>
      </c>
    </row>
    <row r="1308" spans="1:8">
      <c r="A1308" s="196" t="s">
        <v>5185</v>
      </c>
      <c r="B1308" s="196" t="s">
        <v>4373</v>
      </c>
      <c r="C1308" s="196" t="s">
        <v>5186</v>
      </c>
      <c r="D1308" s="196" t="s">
        <v>4371</v>
      </c>
      <c r="E1308" s="196" t="s">
        <v>1085</v>
      </c>
      <c r="F1308" s="196" t="s">
        <v>4375</v>
      </c>
      <c r="G1308" s="198">
        <v>45675</v>
      </c>
      <c r="H1308" s="196" t="b">
        <v>0</v>
      </c>
    </row>
    <row r="1309" spans="1:8">
      <c r="A1309" s="196" t="s">
        <v>5185</v>
      </c>
      <c r="B1309" s="196" t="s">
        <v>4373</v>
      </c>
      <c r="C1309" s="196" t="s">
        <v>5186</v>
      </c>
      <c r="D1309" s="196" t="s">
        <v>4370</v>
      </c>
      <c r="E1309" s="196" t="s">
        <v>1085</v>
      </c>
      <c r="F1309" s="196" t="s">
        <v>4353</v>
      </c>
      <c r="G1309" s="198">
        <v>44937</v>
      </c>
      <c r="H1309" s="197" t="s">
        <v>4369</v>
      </c>
    </row>
    <row r="1310" spans="1:8">
      <c r="A1310" s="196" t="s">
        <v>5187</v>
      </c>
      <c r="B1310" s="196" t="s">
        <v>4632</v>
      </c>
      <c r="C1310" s="196" t="s">
        <v>5188</v>
      </c>
      <c r="D1310" s="196" t="s">
        <v>4370</v>
      </c>
      <c r="E1310" s="196" t="s">
        <v>1085</v>
      </c>
      <c r="F1310" s="196" t="s">
        <v>4375</v>
      </c>
      <c r="G1310" s="198">
        <v>45676</v>
      </c>
      <c r="H1310" s="197" t="s">
        <v>4369</v>
      </c>
    </row>
    <row r="1311" spans="1:8">
      <c r="A1311" s="196" t="s">
        <v>5187</v>
      </c>
      <c r="B1311" s="196" t="s">
        <v>4632</v>
      </c>
      <c r="C1311" s="196" t="s">
        <v>5188</v>
      </c>
      <c r="D1311" s="196" t="s">
        <v>4367</v>
      </c>
      <c r="E1311" s="196" t="s">
        <v>1085</v>
      </c>
      <c r="F1311" s="196" t="s">
        <v>4375</v>
      </c>
      <c r="G1311" s="198">
        <v>45705</v>
      </c>
      <c r="H1311" s="197" t="s">
        <v>4369</v>
      </c>
    </row>
    <row r="1312" spans="1:8">
      <c r="A1312" s="196" t="s">
        <v>5187</v>
      </c>
      <c r="B1312" s="196" t="s">
        <v>4632</v>
      </c>
      <c r="C1312" s="196" t="s">
        <v>5188</v>
      </c>
      <c r="D1312" s="196" t="s">
        <v>4371</v>
      </c>
      <c r="E1312" s="196" t="s">
        <v>1085</v>
      </c>
      <c r="F1312" s="196" t="s">
        <v>4375</v>
      </c>
      <c r="G1312" s="198">
        <v>45673</v>
      </c>
      <c r="H1312" s="196" t="b">
        <v>0</v>
      </c>
    </row>
    <row r="1313" spans="1:8">
      <c r="A1313" s="196" t="s">
        <v>5189</v>
      </c>
      <c r="B1313" s="196" t="s">
        <v>4632</v>
      </c>
      <c r="C1313" s="196" t="s">
        <v>5190</v>
      </c>
      <c r="D1313" s="196" t="s">
        <v>4367</v>
      </c>
      <c r="E1313" s="196" t="s">
        <v>1085</v>
      </c>
      <c r="F1313" s="196" t="s">
        <v>4368</v>
      </c>
      <c r="G1313" s="197" t="s">
        <v>4369</v>
      </c>
      <c r="H1313" s="197" t="s">
        <v>4369</v>
      </c>
    </row>
    <row r="1314" spans="1:8">
      <c r="A1314" s="196" t="s">
        <v>5189</v>
      </c>
      <c r="B1314" s="196" t="s">
        <v>4632</v>
      </c>
      <c r="C1314" s="196" t="s">
        <v>5190</v>
      </c>
      <c r="D1314" s="196" t="s">
        <v>4370</v>
      </c>
      <c r="E1314" s="196" t="s">
        <v>1085</v>
      </c>
      <c r="F1314" s="196" t="s">
        <v>4375</v>
      </c>
      <c r="G1314" s="198">
        <v>45674</v>
      </c>
      <c r="H1314" s="197" t="s">
        <v>4369</v>
      </c>
    </row>
    <row r="1315" spans="1:8">
      <c r="A1315" s="196" t="s">
        <v>5189</v>
      </c>
      <c r="B1315" s="196" t="s">
        <v>4632</v>
      </c>
      <c r="C1315" s="196" t="s">
        <v>5190</v>
      </c>
      <c r="D1315" s="196" t="s">
        <v>4371</v>
      </c>
      <c r="E1315" s="196" t="s">
        <v>1085</v>
      </c>
      <c r="F1315" s="196" t="s">
        <v>4375</v>
      </c>
      <c r="G1315" s="198">
        <v>45679</v>
      </c>
      <c r="H1315" s="196" t="b">
        <v>0</v>
      </c>
    </row>
    <row r="1316" spans="1:8">
      <c r="A1316" s="196" t="s">
        <v>5191</v>
      </c>
      <c r="B1316" s="196" t="s">
        <v>4373</v>
      </c>
      <c r="C1316" s="196" t="s">
        <v>5192</v>
      </c>
      <c r="D1316" s="196" t="s">
        <v>4367</v>
      </c>
      <c r="E1316" s="196" t="s">
        <v>1085</v>
      </c>
      <c r="F1316" s="196" t="s">
        <v>4368</v>
      </c>
      <c r="G1316" s="197" t="s">
        <v>4369</v>
      </c>
      <c r="H1316" s="197" t="s">
        <v>4369</v>
      </c>
    </row>
    <row r="1317" spans="1:8">
      <c r="A1317" s="196" t="s">
        <v>5191</v>
      </c>
      <c r="B1317" s="196" t="s">
        <v>4373</v>
      </c>
      <c r="C1317" s="196" t="s">
        <v>5192</v>
      </c>
      <c r="D1317" s="196" t="s">
        <v>4371</v>
      </c>
      <c r="E1317" s="196" t="s">
        <v>1085</v>
      </c>
      <c r="F1317" s="196" t="s">
        <v>4353</v>
      </c>
      <c r="G1317" s="198">
        <v>44938</v>
      </c>
      <c r="H1317" s="196" t="b">
        <v>0</v>
      </c>
    </row>
    <row r="1318" spans="1:8">
      <c r="A1318" s="196" t="s">
        <v>5191</v>
      </c>
      <c r="B1318" s="196" t="s">
        <v>4373</v>
      </c>
      <c r="C1318" s="196" t="s">
        <v>5192</v>
      </c>
      <c r="D1318" s="196" t="s">
        <v>4370</v>
      </c>
      <c r="E1318" s="196" t="s">
        <v>1085</v>
      </c>
      <c r="F1318" s="196" t="s">
        <v>4353</v>
      </c>
      <c r="G1318" s="198">
        <v>44938</v>
      </c>
      <c r="H1318" s="197" t="s">
        <v>4369</v>
      </c>
    </row>
    <row r="1319" spans="1:8">
      <c r="A1319" s="196" t="s">
        <v>5193</v>
      </c>
      <c r="B1319" s="196" t="s">
        <v>4373</v>
      </c>
      <c r="C1319" s="196" t="s">
        <v>5194</v>
      </c>
      <c r="D1319" s="196" t="s">
        <v>4371</v>
      </c>
      <c r="E1319" s="196" t="s">
        <v>1085</v>
      </c>
      <c r="F1319" s="196" t="s">
        <v>4353</v>
      </c>
      <c r="G1319" s="198">
        <v>45302</v>
      </c>
      <c r="H1319" s="196" t="b">
        <v>0</v>
      </c>
    </row>
    <row r="1320" spans="1:8">
      <c r="A1320" s="196" t="s">
        <v>5193</v>
      </c>
      <c r="B1320" s="196" t="s">
        <v>4373</v>
      </c>
      <c r="C1320" s="196" t="s">
        <v>5194</v>
      </c>
      <c r="D1320" s="196" t="s">
        <v>4367</v>
      </c>
      <c r="E1320" s="196" t="s">
        <v>1085</v>
      </c>
      <c r="F1320" s="196" t="s">
        <v>4368</v>
      </c>
      <c r="G1320" s="197" t="s">
        <v>4369</v>
      </c>
      <c r="H1320" s="197" t="s">
        <v>4369</v>
      </c>
    </row>
    <row r="1321" spans="1:8">
      <c r="A1321" s="196" t="s">
        <v>5193</v>
      </c>
      <c r="B1321" s="196" t="s">
        <v>4373</v>
      </c>
      <c r="C1321" s="196" t="s">
        <v>5194</v>
      </c>
      <c r="D1321" s="196" t="s">
        <v>4370</v>
      </c>
      <c r="E1321" s="196" t="s">
        <v>1085</v>
      </c>
      <c r="F1321" s="196" t="s">
        <v>4375</v>
      </c>
      <c r="G1321" s="198">
        <v>45321</v>
      </c>
      <c r="H1321" s="197" t="s">
        <v>4369</v>
      </c>
    </row>
    <row r="1322" spans="1:8">
      <c r="A1322" s="196" t="s">
        <v>5195</v>
      </c>
      <c r="B1322" s="196" t="s">
        <v>4366</v>
      </c>
      <c r="C1322" s="196" t="s">
        <v>1088</v>
      </c>
      <c r="D1322" s="196" t="s">
        <v>4367</v>
      </c>
      <c r="E1322" s="196" t="s">
        <v>1085</v>
      </c>
      <c r="F1322" s="196" t="s">
        <v>4368</v>
      </c>
      <c r="G1322" s="197" t="s">
        <v>4369</v>
      </c>
      <c r="H1322" s="197" t="s">
        <v>4369</v>
      </c>
    </row>
    <row r="1323" spans="1:8">
      <c r="A1323" s="196" t="s">
        <v>5195</v>
      </c>
      <c r="B1323" s="196" t="s">
        <v>4366</v>
      </c>
      <c r="C1323" s="196" t="s">
        <v>1088</v>
      </c>
      <c r="D1323" s="196" t="s">
        <v>4371</v>
      </c>
      <c r="E1323" s="196" t="s">
        <v>1085</v>
      </c>
      <c r="F1323" s="196" t="s">
        <v>4375</v>
      </c>
      <c r="G1323" s="198">
        <v>45631</v>
      </c>
      <c r="H1323" s="196" t="b">
        <v>0</v>
      </c>
    </row>
    <row r="1324" spans="1:8">
      <c r="A1324" s="196" t="s">
        <v>5195</v>
      </c>
      <c r="B1324" s="196" t="s">
        <v>4366</v>
      </c>
      <c r="C1324" s="196" t="s">
        <v>1088</v>
      </c>
      <c r="D1324" s="196" t="s">
        <v>4370</v>
      </c>
      <c r="E1324" s="196" t="s">
        <v>1085</v>
      </c>
      <c r="F1324" s="196" t="s">
        <v>4375</v>
      </c>
      <c r="G1324" s="198">
        <v>45640</v>
      </c>
      <c r="H1324" s="197" t="s">
        <v>4369</v>
      </c>
    </row>
    <row r="1325" spans="1:8">
      <c r="A1325" s="196" t="s">
        <v>5196</v>
      </c>
      <c r="B1325" s="196" t="s">
        <v>4373</v>
      </c>
      <c r="C1325" s="196" t="s">
        <v>5197</v>
      </c>
      <c r="D1325" s="196" t="s">
        <v>4371</v>
      </c>
      <c r="E1325" s="196" t="s">
        <v>1085</v>
      </c>
      <c r="F1325" s="196" t="s">
        <v>4353</v>
      </c>
      <c r="G1325" s="198">
        <v>44965</v>
      </c>
      <c r="H1325" s="196" t="b">
        <v>0</v>
      </c>
    </row>
    <row r="1326" spans="1:8">
      <c r="A1326" s="196" t="s">
        <v>5196</v>
      </c>
      <c r="B1326" s="196" t="s">
        <v>4373</v>
      </c>
      <c r="C1326" s="196" t="s">
        <v>5197</v>
      </c>
      <c r="D1326" s="196" t="s">
        <v>4367</v>
      </c>
      <c r="E1326" s="196" t="s">
        <v>1085</v>
      </c>
      <c r="F1326" s="196" t="s">
        <v>4368</v>
      </c>
      <c r="G1326" s="197" t="s">
        <v>4369</v>
      </c>
      <c r="H1326" s="197" t="s">
        <v>4369</v>
      </c>
    </row>
    <row r="1327" spans="1:8">
      <c r="A1327" s="196" t="s">
        <v>5196</v>
      </c>
      <c r="B1327" s="196" t="s">
        <v>4373</v>
      </c>
      <c r="C1327" s="196" t="s">
        <v>5197</v>
      </c>
      <c r="D1327" s="196" t="s">
        <v>4370</v>
      </c>
      <c r="E1327" s="196" t="s">
        <v>1085</v>
      </c>
      <c r="F1327" s="196" t="s">
        <v>4403</v>
      </c>
      <c r="G1327" s="197" t="s">
        <v>4369</v>
      </c>
      <c r="H1327" s="197" t="s">
        <v>4369</v>
      </c>
    </row>
    <row r="1328" spans="1:8">
      <c r="A1328" s="196" t="s">
        <v>5198</v>
      </c>
      <c r="B1328" s="196" t="s">
        <v>4373</v>
      </c>
      <c r="C1328" s="196" t="s">
        <v>5199</v>
      </c>
      <c r="D1328" s="196" t="s">
        <v>4367</v>
      </c>
      <c r="E1328" s="196" t="s">
        <v>1085</v>
      </c>
      <c r="F1328" s="196" t="s">
        <v>4368</v>
      </c>
      <c r="G1328" s="197" t="s">
        <v>4369</v>
      </c>
      <c r="H1328" s="197" t="s">
        <v>4369</v>
      </c>
    </row>
    <row r="1329" spans="1:8">
      <c r="A1329" s="196" t="s">
        <v>5198</v>
      </c>
      <c r="B1329" s="196" t="s">
        <v>4373</v>
      </c>
      <c r="C1329" s="196" t="s">
        <v>5199</v>
      </c>
      <c r="D1329" s="196" t="s">
        <v>4370</v>
      </c>
      <c r="E1329" s="196" t="s">
        <v>1085</v>
      </c>
      <c r="F1329" s="196" t="s">
        <v>4375</v>
      </c>
      <c r="G1329" s="198">
        <v>45309</v>
      </c>
      <c r="H1329" s="197" t="s">
        <v>4369</v>
      </c>
    </row>
    <row r="1330" spans="1:8">
      <c r="A1330" s="196" t="s">
        <v>5198</v>
      </c>
      <c r="B1330" s="196" t="s">
        <v>4373</v>
      </c>
      <c r="C1330" s="196" t="s">
        <v>5199</v>
      </c>
      <c r="D1330" s="196" t="s">
        <v>4371</v>
      </c>
      <c r="E1330" s="196" t="s">
        <v>1085</v>
      </c>
      <c r="F1330" s="196" t="s">
        <v>4353</v>
      </c>
      <c r="G1330" s="198">
        <v>45308</v>
      </c>
      <c r="H1330" s="196" t="b">
        <v>0</v>
      </c>
    </row>
    <row r="1331" spans="1:8">
      <c r="A1331" s="196" t="s">
        <v>5200</v>
      </c>
      <c r="B1331" s="196" t="s">
        <v>4373</v>
      </c>
      <c r="C1331" s="196" t="s">
        <v>5201</v>
      </c>
      <c r="D1331" s="196" t="s">
        <v>4371</v>
      </c>
      <c r="E1331" s="196" t="s">
        <v>1096</v>
      </c>
      <c r="F1331" s="196" t="s">
        <v>4375</v>
      </c>
      <c r="G1331" s="198">
        <v>45632</v>
      </c>
      <c r="H1331" s="196" t="b">
        <v>0</v>
      </c>
    </row>
    <row r="1332" spans="1:8">
      <c r="A1332" s="196" t="s">
        <v>5200</v>
      </c>
      <c r="B1332" s="196" t="s">
        <v>4373</v>
      </c>
      <c r="C1332" s="196" t="s">
        <v>5201</v>
      </c>
      <c r="D1332" s="196" t="s">
        <v>4367</v>
      </c>
      <c r="E1332" s="196" t="s">
        <v>1096</v>
      </c>
      <c r="F1332" s="196" t="s">
        <v>4375</v>
      </c>
      <c r="G1332" s="198">
        <v>45660</v>
      </c>
      <c r="H1332" s="197" t="s">
        <v>4369</v>
      </c>
    </row>
    <row r="1333" spans="1:8">
      <c r="A1333" s="196" t="s">
        <v>5200</v>
      </c>
      <c r="B1333" s="196" t="s">
        <v>4373</v>
      </c>
      <c r="C1333" s="196" t="s">
        <v>5201</v>
      </c>
      <c r="D1333" s="196" t="s">
        <v>4370</v>
      </c>
      <c r="E1333" s="196" t="s">
        <v>1096</v>
      </c>
      <c r="F1333" s="196" t="s">
        <v>4375</v>
      </c>
      <c r="G1333" s="198">
        <v>45632</v>
      </c>
      <c r="H1333" s="197" t="s">
        <v>4369</v>
      </c>
    </row>
    <row r="1334" spans="1:8">
      <c r="A1334" s="196" t="s">
        <v>5202</v>
      </c>
      <c r="B1334" s="196" t="s">
        <v>4373</v>
      </c>
      <c r="C1334" s="196" t="s">
        <v>5203</v>
      </c>
      <c r="D1334" s="196" t="s">
        <v>4367</v>
      </c>
      <c r="E1334" s="196" t="s">
        <v>1096</v>
      </c>
      <c r="F1334" s="196" t="s">
        <v>4375</v>
      </c>
      <c r="G1334" s="198">
        <v>45666</v>
      </c>
      <c r="H1334" s="197" t="s">
        <v>4369</v>
      </c>
    </row>
    <row r="1335" spans="1:8">
      <c r="A1335" s="196" t="s">
        <v>5202</v>
      </c>
      <c r="B1335" s="196" t="s">
        <v>4373</v>
      </c>
      <c r="C1335" s="196" t="s">
        <v>5203</v>
      </c>
      <c r="D1335" s="196" t="s">
        <v>4371</v>
      </c>
      <c r="E1335" s="196" t="s">
        <v>1096</v>
      </c>
      <c r="F1335" s="196" t="s">
        <v>4375</v>
      </c>
      <c r="G1335" s="198">
        <v>45632</v>
      </c>
      <c r="H1335" s="196" t="b">
        <v>0</v>
      </c>
    </row>
    <row r="1336" spans="1:8">
      <c r="A1336" s="196" t="s">
        <v>5202</v>
      </c>
      <c r="B1336" s="196" t="s">
        <v>4373</v>
      </c>
      <c r="C1336" s="196" t="s">
        <v>5203</v>
      </c>
      <c r="D1336" s="196" t="s">
        <v>4370</v>
      </c>
      <c r="E1336" s="196" t="s">
        <v>1096</v>
      </c>
      <c r="F1336" s="196" t="s">
        <v>4375</v>
      </c>
      <c r="G1336" s="198">
        <v>45632</v>
      </c>
      <c r="H1336" s="197" t="s">
        <v>4369</v>
      </c>
    </row>
    <row r="1337" spans="1:8">
      <c r="A1337" s="196" t="s">
        <v>5204</v>
      </c>
      <c r="B1337" s="196" t="s">
        <v>4373</v>
      </c>
      <c r="C1337" s="196" t="s">
        <v>5205</v>
      </c>
      <c r="D1337" s="196" t="s">
        <v>4370</v>
      </c>
      <c r="E1337" s="196" t="s">
        <v>1096</v>
      </c>
      <c r="F1337" s="196" t="s">
        <v>4375</v>
      </c>
      <c r="G1337" s="198">
        <v>45296</v>
      </c>
      <c r="H1337" s="197" t="s">
        <v>4369</v>
      </c>
    </row>
    <row r="1338" spans="1:8">
      <c r="A1338" s="196" t="s">
        <v>5204</v>
      </c>
      <c r="B1338" s="196" t="s">
        <v>4373</v>
      </c>
      <c r="C1338" s="196" t="s">
        <v>5205</v>
      </c>
      <c r="D1338" s="196" t="s">
        <v>4371</v>
      </c>
      <c r="E1338" s="196" t="s">
        <v>1096</v>
      </c>
      <c r="F1338" s="196" t="s">
        <v>4375</v>
      </c>
      <c r="G1338" s="198">
        <v>45656</v>
      </c>
      <c r="H1338" s="196" t="b">
        <v>0</v>
      </c>
    </row>
    <row r="1339" spans="1:8">
      <c r="A1339" s="196" t="s">
        <v>5204</v>
      </c>
      <c r="B1339" s="196" t="s">
        <v>4373</v>
      </c>
      <c r="C1339" s="196" t="s">
        <v>5205</v>
      </c>
      <c r="D1339" s="196" t="s">
        <v>4367</v>
      </c>
      <c r="E1339" s="196" t="s">
        <v>1096</v>
      </c>
      <c r="F1339" s="196" t="s">
        <v>4375</v>
      </c>
      <c r="G1339" s="198">
        <v>45663</v>
      </c>
      <c r="H1339" s="197" t="s">
        <v>4369</v>
      </c>
    </row>
    <row r="1340" spans="1:8">
      <c r="A1340" s="196" t="s">
        <v>5206</v>
      </c>
      <c r="B1340" s="196" t="s">
        <v>4373</v>
      </c>
      <c r="C1340" s="196" t="s">
        <v>5207</v>
      </c>
      <c r="D1340" s="196" t="s">
        <v>4370</v>
      </c>
      <c r="E1340" s="196" t="s">
        <v>1096</v>
      </c>
      <c r="F1340" s="196" t="s">
        <v>4375</v>
      </c>
      <c r="G1340" s="198">
        <v>45636</v>
      </c>
      <c r="H1340" s="197" t="s">
        <v>4369</v>
      </c>
    </row>
    <row r="1341" spans="1:8">
      <c r="A1341" s="196" t="s">
        <v>5206</v>
      </c>
      <c r="B1341" s="196" t="s">
        <v>4373</v>
      </c>
      <c r="C1341" s="196" t="s">
        <v>5207</v>
      </c>
      <c r="D1341" s="196" t="s">
        <v>4367</v>
      </c>
      <c r="E1341" s="196" t="s">
        <v>1096</v>
      </c>
      <c r="F1341" s="196" t="s">
        <v>4375</v>
      </c>
      <c r="G1341" s="198">
        <v>45666</v>
      </c>
      <c r="H1341" s="197" t="s">
        <v>4369</v>
      </c>
    </row>
    <row r="1342" spans="1:8">
      <c r="A1342" s="196" t="s">
        <v>5206</v>
      </c>
      <c r="B1342" s="196" t="s">
        <v>4373</v>
      </c>
      <c r="C1342" s="196" t="s">
        <v>5207</v>
      </c>
      <c r="D1342" s="196" t="s">
        <v>4371</v>
      </c>
      <c r="E1342" s="196" t="s">
        <v>1096</v>
      </c>
      <c r="F1342" s="196" t="s">
        <v>4375</v>
      </c>
      <c r="G1342" s="198">
        <v>45632</v>
      </c>
      <c r="H1342" s="196" t="b">
        <v>0</v>
      </c>
    </row>
    <row r="1343" spans="1:8">
      <c r="A1343" s="196" t="s">
        <v>5208</v>
      </c>
      <c r="B1343" s="196" t="s">
        <v>4373</v>
      </c>
      <c r="C1343" s="196" t="s">
        <v>5209</v>
      </c>
      <c r="D1343" s="196" t="s">
        <v>4371</v>
      </c>
      <c r="E1343" s="196" t="s">
        <v>1096</v>
      </c>
      <c r="F1343" s="196" t="s">
        <v>4375</v>
      </c>
      <c r="G1343" s="198">
        <v>45664</v>
      </c>
      <c r="H1343" s="196" t="b">
        <v>0</v>
      </c>
    </row>
    <row r="1344" spans="1:8">
      <c r="A1344" s="196" t="s">
        <v>5208</v>
      </c>
      <c r="B1344" s="196" t="s">
        <v>4373</v>
      </c>
      <c r="C1344" s="196" t="s">
        <v>5209</v>
      </c>
      <c r="D1344" s="196" t="s">
        <v>4367</v>
      </c>
      <c r="E1344" s="196" t="s">
        <v>1096</v>
      </c>
      <c r="F1344" s="196" t="s">
        <v>4375</v>
      </c>
      <c r="G1344" s="198">
        <v>45664</v>
      </c>
      <c r="H1344" s="197" t="s">
        <v>4369</v>
      </c>
    </row>
    <row r="1345" spans="1:8">
      <c r="A1345" s="196" t="s">
        <v>5208</v>
      </c>
      <c r="B1345" s="196" t="s">
        <v>4373</v>
      </c>
      <c r="C1345" s="196" t="s">
        <v>5209</v>
      </c>
      <c r="D1345" s="196" t="s">
        <v>4370</v>
      </c>
      <c r="E1345" s="196" t="s">
        <v>1096</v>
      </c>
      <c r="F1345" s="196" t="s">
        <v>4375</v>
      </c>
      <c r="G1345" s="198">
        <v>45273</v>
      </c>
      <c r="H1345" s="197" t="s">
        <v>4369</v>
      </c>
    </row>
    <row r="1346" spans="1:8">
      <c r="A1346" s="196" t="s">
        <v>5210</v>
      </c>
      <c r="B1346" s="196" t="s">
        <v>4373</v>
      </c>
      <c r="C1346" s="196" t="s">
        <v>5211</v>
      </c>
      <c r="D1346" s="196" t="s">
        <v>4367</v>
      </c>
      <c r="E1346" s="196" t="s">
        <v>1096</v>
      </c>
      <c r="F1346" s="196" t="s">
        <v>4375</v>
      </c>
      <c r="G1346" s="198">
        <v>45666</v>
      </c>
      <c r="H1346" s="197" t="s">
        <v>4369</v>
      </c>
    </row>
    <row r="1347" spans="1:8">
      <c r="A1347" s="196" t="s">
        <v>5210</v>
      </c>
      <c r="B1347" s="196" t="s">
        <v>4373</v>
      </c>
      <c r="C1347" s="196" t="s">
        <v>5211</v>
      </c>
      <c r="D1347" s="196" t="s">
        <v>4371</v>
      </c>
      <c r="E1347" s="196" t="s">
        <v>1096</v>
      </c>
      <c r="F1347" s="196" t="s">
        <v>4375</v>
      </c>
      <c r="G1347" s="198">
        <v>45632</v>
      </c>
      <c r="H1347" s="196" t="b">
        <v>0</v>
      </c>
    </row>
    <row r="1348" spans="1:8">
      <c r="A1348" s="196" t="s">
        <v>5210</v>
      </c>
      <c r="B1348" s="196" t="s">
        <v>4373</v>
      </c>
      <c r="C1348" s="196" t="s">
        <v>5211</v>
      </c>
      <c r="D1348" s="196" t="s">
        <v>4370</v>
      </c>
      <c r="E1348" s="196" t="s">
        <v>1096</v>
      </c>
      <c r="F1348" s="196" t="s">
        <v>4375</v>
      </c>
      <c r="G1348" s="198">
        <v>45632</v>
      </c>
      <c r="H1348" s="197" t="s">
        <v>4369</v>
      </c>
    </row>
    <row r="1349" spans="1:8">
      <c r="A1349" s="196" t="s">
        <v>5212</v>
      </c>
      <c r="B1349" s="196" t="s">
        <v>4373</v>
      </c>
      <c r="C1349" s="196" t="s">
        <v>5213</v>
      </c>
      <c r="D1349" s="196" t="s">
        <v>4371</v>
      </c>
      <c r="E1349" s="196" t="s">
        <v>1096</v>
      </c>
      <c r="F1349" s="196" t="s">
        <v>4375</v>
      </c>
      <c r="G1349" s="198">
        <v>45631</v>
      </c>
      <c r="H1349" s="196" t="b">
        <v>0</v>
      </c>
    </row>
    <row r="1350" spans="1:8">
      <c r="A1350" s="196" t="s">
        <v>5212</v>
      </c>
      <c r="B1350" s="196" t="s">
        <v>4373</v>
      </c>
      <c r="C1350" s="196" t="s">
        <v>5213</v>
      </c>
      <c r="D1350" s="196" t="s">
        <v>4367</v>
      </c>
      <c r="E1350" s="196" t="s">
        <v>1096</v>
      </c>
      <c r="F1350" s="196" t="s">
        <v>4375</v>
      </c>
      <c r="G1350" s="198">
        <v>45661</v>
      </c>
      <c r="H1350" s="197" t="s">
        <v>4369</v>
      </c>
    </row>
    <row r="1351" spans="1:8">
      <c r="A1351" s="196" t="s">
        <v>5212</v>
      </c>
      <c r="B1351" s="196" t="s">
        <v>4373</v>
      </c>
      <c r="C1351" s="196" t="s">
        <v>5213</v>
      </c>
      <c r="D1351" s="196" t="s">
        <v>4370</v>
      </c>
      <c r="E1351" s="196" t="s">
        <v>1096</v>
      </c>
      <c r="F1351" s="196" t="s">
        <v>4375</v>
      </c>
      <c r="G1351" s="198">
        <v>45631</v>
      </c>
      <c r="H1351" s="197" t="s">
        <v>4369</v>
      </c>
    </row>
    <row r="1352" spans="1:8">
      <c r="A1352" s="196" t="s">
        <v>5214</v>
      </c>
      <c r="B1352" s="196" t="s">
        <v>4366</v>
      </c>
      <c r="C1352" s="196" t="s">
        <v>1099</v>
      </c>
      <c r="D1352" s="196" t="s">
        <v>4367</v>
      </c>
      <c r="E1352" s="196" t="s">
        <v>1096</v>
      </c>
      <c r="F1352" s="196" t="s">
        <v>4368</v>
      </c>
      <c r="G1352" s="197" t="s">
        <v>4369</v>
      </c>
      <c r="H1352" s="197" t="s">
        <v>4369</v>
      </c>
    </row>
    <row r="1353" spans="1:8">
      <c r="A1353" s="196" t="s">
        <v>5214</v>
      </c>
      <c r="B1353" s="196" t="s">
        <v>4366</v>
      </c>
      <c r="C1353" s="196" t="s">
        <v>1099</v>
      </c>
      <c r="D1353" s="196" t="s">
        <v>4371</v>
      </c>
      <c r="E1353" s="196" t="s">
        <v>1096</v>
      </c>
      <c r="F1353" s="196" t="s">
        <v>4375</v>
      </c>
      <c r="G1353" s="198">
        <v>45630</v>
      </c>
      <c r="H1353" s="196" t="b">
        <v>0</v>
      </c>
    </row>
    <row r="1354" spans="1:8">
      <c r="A1354" s="196" t="s">
        <v>5214</v>
      </c>
      <c r="B1354" s="196" t="s">
        <v>4366</v>
      </c>
      <c r="C1354" s="196" t="s">
        <v>1099</v>
      </c>
      <c r="D1354" s="196" t="s">
        <v>4370</v>
      </c>
      <c r="E1354" s="196" t="s">
        <v>1096</v>
      </c>
      <c r="F1354" s="196" t="s">
        <v>4375</v>
      </c>
      <c r="G1354" s="198">
        <v>45630</v>
      </c>
      <c r="H1354" s="197" t="s">
        <v>4369</v>
      </c>
    </row>
    <row r="1355" spans="1:8">
      <c r="A1355" s="196" t="s">
        <v>5215</v>
      </c>
      <c r="B1355" s="196" t="s">
        <v>4373</v>
      </c>
      <c r="C1355" s="196" t="s">
        <v>5216</v>
      </c>
      <c r="D1355" s="196" t="s">
        <v>4367</v>
      </c>
      <c r="E1355" s="196" t="s">
        <v>1991</v>
      </c>
      <c r="F1355" s="196" t="s">
        <v>4368</v>
      </c>
      <c r="G1355" s="197" t="s">
        <v>4369</v>
      </c>
      <c r="H1355" s="197" t="s">
        <v>4369</v>
      </c>
    </row>
    <row r="1356" spans="1:8">
      <c r="A1356" s="196" t="s">
        <v>5215</v>
      </c>
      <c r="B1356" s="196" t="s">
        <v>4373</v>
      </c>
      <c r="C1356" s="196" t="s">
        <v>5216</v>
      </c>
      <c r="D1356" s="196" t="s">
        <v>4371</v>
      </c>
      <c r="E1356" s="196" t="s">
        <v>1991</v>
      </c>
      <c r="F1356" s="196" t="s">
        <v>4353</v>
      </c>
      <c r="G1356" s="198">
        <v>45331</v>
      </c>
      <c r="H1356" s="196" t="b">
        <v>0</v>
      </c>
    </row>
    <row r="1357" spans="1:8">
      <c r="A1357" s="196" t="s">
        <v>5215</v>
      </c>
      <c r="B1357" s="196" t="s">
        <v>4373</v>
      </c>
      <c r="C1357" s="196" t="s">
        <v>5216</v>
      </c>
      <c r="D1357" s="196" t="s">
        <v>4370</v>
      </c>
      <c r="E1357" s="196" t="s">
        <v>1991</v>
      </c>
      <c r="F1357" s="196" t="s">
        <v>4375</v>
      </c>
      <c r="G1357" s="198">
        <v>45331</v>
      </c>
      <c r="H1357" s="197" t="s">
        <v>4369</v>
      </c>
    </row>
    <row r="1358" spans="1:8">
      <c r="A1358" s="196" t="s">
        <v>5217</v>
      </c>
      <c r="B1358" s="196" t="s">
        <v>4632</v>
      </c>
      <c r="C1358" s="196" t="s">
        <v>5218</v>
      </c>
      <c r="D1358" s="196" t="s">
        <v>4370</v>
      </c>
      <c r="E1358" s="196" t="s">
        <v>1991</v>
      </c>
      <c r="F1358" s="196" t="s">
        <v>4375</v>
      </c>
      <c r="G1358" s="198">
        <v>45314</v>
      </c>
      <c r="H1358" s="197" t="s">
        <v>4369</v>
      </c>
    </row>
    <row r="1359" spans="1:8">
      <c r="A1359" s="196" t="s">
        <v>5217</v>
      </c>
      <c r="B1359" s="196" t="s">
        <v>4632</v>
      </c>
      <c r="C1359" s="196" t="s">
        <v>5218</v>
      </c>
      <c r="D1359" s="196" t="s">
        <v>4371</v>
      </c>
      <c r="E1359" s="196" t="s">
        <v>1991</v>
      </c>
      <c r="F1359" s="196" t="s">
        <v>4353</v>
      </c>
      <c r="G1359" s="198">
        <v>45314</v>
      </c>
      <c r="H1359" s="196" t="b">
        <v>0</v>
      </c>
    </row>
    <row r="1360" spans="1:8">
      <c r="A1360" s="196" t="s">
        <v>5217</v>
      </c>
      <c r="B1360" s="196" t="s">
        <v>4632</v>
      </c>
      <c r="C1360" s="196" t="s">
        <v>5218</v>
      </c>
      <c r="D1360" s="196" t="s">
        <v>4367</v>
      </c>
      <c r="E1360" s="196" t="s">
        <v>1991</v>
      </c>
      <c r="F1360" s="196" t="s">
        <v>4368</v>
      </c>
      <c r="G1360" s="197" t="s">
        <v>4369</v>
      </c>
      <c r="H1360" s="197" t="s">
        <v>4369</v>
      </c>
    </row>
    <row r="1361" spans="1:8">
      <c r="A1361" s="196" t="s">
        <v>5219</v>
      </c>
      <c r="B1361" s="196" t="s">
        <v>4366</v>
      </c>
      <c r="C1361" s="196" t="s">
        <v>5220</v>
      </c>
      <c r="D1361" s="196" t="s">
        <v>4367</v>
      </c>
      <c r="E1361" s="196" t="s">
        <v>1991</v>
      </c>
      <c r="F1361" s="196" t="s">
        <v>4368</v>
      </c>
      <c r="G1361" s="197" t="s">
        <v>4369</v>
      </c>
      <c r="H1361" s="197" t="s">
        <v>4369</v>
      </c>
    </row>
    <row r="1362" spans="1:8">
      <c r="A1362" s="196" t="s">
        <v>5219</v>
      </c>
      <c r="B1362" s="196" t="s">
        <v>4366</v>
      </c>
      <c r="C1362" s="196" t="s">
        <v>5220</v>
      </c>
      <c r="D1362" s="196" t="s">
        <v>4371</v>
      </c>
      <c r="E1362" s="196" t="s">
        <v>1991</v>
      </c>
      <c r="F1362" s="196" t="s">
        <v>4353</v>
      </c>
      <c r="G1362" s="198">
        <v>45308</v>
      </c>
      <c r="H1362" s="196" t="b">
        <v>0</v>
      </c>
    </row>
    <row r="1363" spans="1:8">
      <c r="A1363" s="196" t="s">
        <v>5219</v>
      </c>
      <c r="B1363" s="196" t="s">
        <v>4366</v>
      </c>
      <c r="C1363" s="196" t="s">
        <v>5220</v>
      </c>
      <c r="D1363" s="196" t="s">
        <v>4370</v>
      </c>
      <c r="E1363" s="196" t="s">
        <v>1991</v>
      </c>
      <c r="F1363" s="196" t="s">
        <v>4375</v>
      </c>
      <c r="G1363" s="198">
        <v>45315</v>
      </c>
      <c r="H1363" s="197" t="s">
        <v>4369</v>
      </c>
    </row>
    <row r="1364" spans="1:8">
      <c r="A1364" s="196" t="s">
        <v>4699</v>
      </c>
      <c r="B1364" s="196" t="s">
        <v>4373</v>
      </c>
      <c r="C1364" s="196" t="s">
        <v>5221</v>
      </c>
      <c r="D1364" s="196" t="s">
        <v>4370</v>
      </c>
      <c r="E1364" s="196" t="s">
        <v>1991</v>
      </c>
      <c r="F1364" s="196" t="s">
        <v>4368</v>
      </c>
      <c r="G1364" s="197" t="s">
        <v>4369</v>
      </c>
      <c r="H1364" s="197" t="s">
        <v>4369</v>
      </c>
    </row>
    <row r="1365" spans="1:8">
      <c r="A1365" s="196" t="s">
        <v>4699</v>
      </c>
      <c r="B1365" s="196" t="s">
        <v>4373</v>
      </c>
      <c r="C1365" s="196" t="s">
        <v>5221</v>
      </c>
      <c r="D1365" s="196" t="s">
        <v>4371</v>
      </c>
      <c r="E1365" s="196" t="s">
        <v>1991</v>
      </c>
      <c r="F1365" s="196" t="s">
        <v>4353</v>
      </c>
      <c r="G1365" s="198">
        <v>45327</v>
      </c>
      <c r="H1365" s="196" t="b">
        <v>0</v>
      </c>
    </row>
    <row r="1366" spans="1:8">
      <c r="A1366" s="196" t="s">
        <v>4699</v>
      </c>
      <c r="B1366" s="196" t="s">
        <v>4373</v>
      </c>
      <c r="C1366" s="196" t="s">
        <v>5221</v>
      </c>
      <c r="D1366" s="196" t="s">
        <v>4367</v>
      </c>
      <c r="E1366" s="196" t="s">
        <v>1991</v>
      </c>
      <c r="F1366" s="196" t="s">
        <v>4368</v>
      </c>
      <c r="G1366" s="197" t="s">
        <v>4369</v>
      </c>
      <c r="H1366" s="197" t="s">
        <v>4369</v>
      </c>
    </row>
    <row r="1367" spans="1:8">
      <c r="A1367" s="196" t="s">
        <v>5222</v>
      </c>
      <c r="B1367" s="196" t="s">
        <v>4632</v>
      </c>
      <c r="C1367" s="196" t="s">
        <v>5223</v>
      </c>
      <c r="D1367" s="196" t="s">
        <v>4367</v>
      </c>
      <c r="E1367" s="196" t="s">
        <v>1113</v>
      </c>
      <c r="F1367" s="196" t="s">
        <v>4368</v>
      </c>
      <c r="G1367" s="197" t="s">
        <v>4369</v>
      </c>
      <c r="H1367" s="197" t="s">
        <v>4369</v>
      </c>
    </row>
    <row r="1368" spans="1:8">
      <c r="A1368" s="196" t="s">
        <v>5222</v>
      </c>
      <c r="B1368" s="196" t="s">
        <v>4632</v>
      </c>
      <c r="C1368" s="196" t="s">
        <v>5223</v>
      </c>
      <c r="D1368" s="196" t="s">
        <v>4371</v>
      </c>
      <c r="E1368" s="196" t="s">
        <v>1113</v>
      </c>
      <c r="F1368" s="196" t="s">
        <v>4375</v>
      </c>
      <c r="G1368" s="198">
        <v>45672</v>
      </c>
      <c r="H1368" s="196" t="b">
        <v>0</v>
      </c>
    </row>
    <row r="1369" spans="1:8">
      <c r="A1369" s="196" t="s">
        <v>5222</v>
      </c>
      <c r="B1369" s="196" t="s">
        <v>4632</v>
      </c>
      <c r="C1369" s="196" t="s">
        <v>5223</v>
      </c>
      <c r="D1369" s="196" t="s">
        <v>4370</v>
      </c>
      <c r="E1369" s="196" t="s">
        <v>1113</v>
      </c>
      <c r="F1369" s="196" t="s">
        <v>4375</v>
      </c>
      <c r="G1369" s="198">
        <v>45672</v>
      </c>
      <c r="H1369" s="197" t="s">
        <v>4369</v>
      </c>
    </row>
    <row r="1370" spans="1:8">
      <c r="A1370" s="196" t="s">
        <v>5224</v>
      </c>
      <c r="B1370" s="196" t="s">
        <v>4632</v>
      </c>
      <c r="C1370" s="196" t="s">
        <v>5225</v>
      </c>
      <c r="D1370" s="196" t="s">
        <v>4371</v>
      </c>
      <c r="E1370" s="196" t="s">
        <v>1113</v>
      </c>
      <c r="F1370" s="196" t="s">
        <v>4375</v>
      </c>
      <c r="G1370" s="198">
        <v>45671</v>
      </c>
      <c r="H1370" s="196" t="b">
        <v>0</v>
      </c>
    </row>
    <row r="1371" spans="1:8">
      <c r="A1371" s="196" t="s">
        <v>5224</v>
      </c>
      <c r="B1371" s="196" t="s">
        <v>4632</v>
      </c>
      <c r="C1371" s="196" t="s">
        <v>5225</v>
      </c>
      <c r="D1371" s="196" t="s">
        <v>4367</v>
      </c>
      <c r="E1371" s="196" t="s">
        <v>1113</v>
      </c>
      <c r="F1371" s="196" t="s">
        <v>4368</v>
      </c>
      <c r="G1371" s="197" t="s">
        <v>4369</v>
      </c>
      <c r="H1371" s="197" t="s">
        <v>4369</v>
      </c>
    </row>
    <row r="1372" spans="1:8">
      <c r="A1372" s="196" t="s">
        <v>5224</v>
      </c>
      <c r="B1372" s="196" t="s">
        <v>4632</v>
      </c>
      <c r="C1372" s="196" t="s">
        <v>5225</v>
      </c>
      <c r="D1372" s="196" t="s">
        <v>4370</v>
      </c>
      <c r="E1372" s="196" t="s">
        <v>1113</v>
      </c>
      <c r="F1372" s="196" t="s">
        <v>4375</v>
      </c>
      <c r="G1372" s="198">
        <v>45671</v>
      </c>
      <c r="H1372" s="197" t="s">
        <v>4369</v>
      </c>
    </row>
    <row r="1373" spans="1:8">
      <c r="A1373" s="196" t="s">
        <v>5226</v>
      </c>
      <c r="B1373" s="196" t="s">
        <v>4632</v>
      </c>
      <c r="C1373" s="196" t="s">
        <v>5227</v>
      </c>
      <c r="D1373" s="196" t="s">
        <v>4371</v>
      </c>
      <c r="E1373" s="196" t="s">
        <v>1113</v>
      </c>
      <c r="F1373" s="196" t="s">
        <v>4375</v>
      </c>
      <c r="G1373" s="198">
        <v>45670</v>
      </c>
      <c r="H1373" s="196" t="b">
        <v>0</v>
      </c>
    </row>
    <row r="1374" spans="1:8">
      <c r="A1374" s="196" t="s">
        <v>5226</v>
      </c>
      <c r="B1374" s="196" t="s">
        <v>4632</v>
      </c>
      <c r="C1374" s="196" t="s">
        <v>5227</v>
      </c>
      <c r="D1374" s="196" t="s">
        <v>4367</v>
      </c>
      <c r="E1374" s="196" t="s">
        <v>1113</v>
      </c>
      <c r="F1374" s="196" t="s">
        <v>4368</v>
      </c>
      <c r="G1374" s="197" t="s">
        <v>4369</v>
      </c>
      <c r="H1374" s="197" t="s">
        <v>4369</v>
      </c>
    </row>
    <row r="1375" spans="1:8">
      <c r="A1375" s="196" t="s">
        <v>5226</v>
      </c>
      <c r="B1375" s="196" t="s">
        <v>4632</v>
      </c>
      <c r="C1375" s="196" t="s">
        <v>5227</v>
      </c>
      <c r="D1375" s="196" t="s">
        <v>4370</v>
      </c>
      <c r="E1375" s="196" t="s">
        <v>1113</v>
      </c>
      <c r="F1375" s="196" t="s">
        <v>4368</v>
      </c>
      <c r="G1375" s="197" t="s">
        <v>4369</v>
      </c>
      <c r="H1375" s="197" t="s">
        <v>4369</v>
      </c>
    </row>
    <row r="1376" spans="1:8">
      <c r="A1376" s="196" t="s">
        <v>5228</v>
      </c>
      <c r="B1376" s="196" t="s">
        <v>4373</v>
      </c>
      <c r="C1376" s="196" t="s">
        <v>5229</v>
      </c>
      <c r="D1376" s="196" t="s">
        <v>4370</v>
      </c>
      <c r="E1376" s="196" t="s">
        <v>1113</v>
      </c>
      <c r="F1376" s="196" t="s">
        <v>4375</v>
      </c>
      <c r="G1376" s="198">
        <v>45306</v>
      </c>
      <c r="H1376" s="197" t="s">
        <v>4369</v>
      </c>
    </row>
    <row r="1377" spans="1:8">
      <c r="A1377" s="196" t="s">
        <v>5228</v>
      </c>
      <c r="B1377" s="196" t="s">
        <v>4373</v>
      </c>
      <c r="C1377" s="196" t="s">
        <v>5229</v>
      </c>
      <c r="D1377" s="196" t="s">
        <v>4371</v>
      </c>
      <c r="E1377" s="196" t="s">
        <v>1113</v>
      </c>
      <c r="F1377" s="196" t="s">
        <v>4353</v>
      </c>
      <c r="G1377" s="198">
        <v>45306</v>
      </c>
      <c r="H1377" s="196" t="b">
        <v>0</v>
      </c>
    </row>
    <row r="1378" spans="1:8">
      <c r="A1378" s="196" t="s">
        <v>5228</v>
      </c>
      <c r="B1378" s="196" t="s">
        <v>4373</v>
      </c>
      <c r="C1378" s="196" t="s">
        <v>5229</v>
      </c>
      <c r="D1378" s="196" t="s">
        <v>4367</v>
      </c>
      <c r="E1378" s="196" t="s">
        <v>1113</v>
      </c>
      <c r="F1378" s="196" t="s">
        <v>4368</v>
      </c>
      <c r="G1378" s="197" t="s">
        <v>4369</v>
      </c>
      <c r="H1378" s="197" t="s">
        <v>4369</v>
      </c>
    </row>
    <row r="1379" spans="1:8">
      <c r="A1379" s="196" t="s">
        <v>5230</v>
      </c>
      <c r="B1379" s="196" t="s">
        <v>4632</v>
      </c>
      <c r="C1379" s="196" t="s">
        <v>5231</v>
      </c>
      <c r="D1379" s="196" t="s">
        <v>4371</v>
      </c>
      <c r="E1379" s="196" t="s">
        <v>1113</v>
      </c>
      <c r="F1379" s="196" t="s">
        <v>4375</v>
      </c>
      <c r="G1379" s="198">
        <v>45670</v>
      </c>
      <c r="H1379" s="196" t="b">
        <v>0</v>
      </c>
    </row>
    <row r="1380" spans="1:8">
      <c r="A1380" s="196" t="s">
        <v>5230</v>
      </c>
      <c r="B1380" s="196" t="s">
        <v>4632</v>
      </c>
      <c r="C1380" s="196" t="s">
        <v>5231</v>
      </c>
      <c r="D1380" s="196" t="s">
        <v>4367</v>
      </c>
      <c r="E1380" s="196" t="s">
        <v>1113</v>
      </c>
      <c r="F1380" s="196" t="s">
        <v>4368</v>
      </c>
      <c r="G1380" s="197" t="s">
        <v>4369</v>
      </c>
      <c r="H1380" s="197" t="s">
        <v>4369</v>
      </c>
    </row>
    <row r="1381" spans="1:8">
      <c r="A1381" s="196" t="s">
        <v>5230</v>
      </c>
      <c r="B1381" s="196" t="s">
        <v>4632</v>
      </c>
      <c r="C1381" s="196" t="s">
        <v>5231</v>
      </c>
      <c r="D1381" s="196" t="s">
        <v>4370</v>
      </c>
      <c r="E1381" s="196" t="s">
        <v>1113</v>
      </c>
      <c r="F1381" s="196" t="s">
        <v>4375</v>
      </c>
      <c r="G1381" s="198">
        <v>45268</v>
      </c>
      <c r="H1381" s="197" t="s">
        <v>4369</v>
      </c>
    </row>
    <row r="1382" spans="1:8">
      <c r="A1382" s="196" t="s">
        <v>5232</v>
      </c>
      <c r="B1382" s="196" t="s">
        <v>4366</v>
      </c>
      <c r="C1382" s="196" t="s">
        <v>1116</v>
      </c>
      <c r="D1382" s="196" t="s">
        <v>4367</v>
      </c>
      <c r="E1382" s="196" t="s">
        <v>1113</v>
      </c>
      <c r="F1382" s="196" t="s">
        <v>4368</v>
      </c>
      <c r="G1382" s="197" t="s">
        <v>4369</v>
      </c>
      <c r="H1382" s="197" t="s">
        <v>4369</v>
      </c>
    </row>
    <row r="1383" spans="1:8">
      <c r="A1383" s="196" t="s">
        <v>5232</v>
      </c>
      <c r="B1383" s="196" t="s">
        <v>4366</v>
      </c>
      <c r="C1383" s="196" t="s">
        <v>1116</v>
      </c>
      <c r="D1383" s="196" t="s">
        <v>4370</v>
      </c>
      <c r="E1383" s="196" t="s">
        <v>1113</v>
      </c>
      <c r="F1383" s="196" t="s">
        <v>4375</v>
      </c>
      <c r="G1383" s="198">
        <v>45265</v>
      </c>
      <c r="H1383" s="197" t="s">
        <v>4369</v>
      </c>
    </row>
    <row r="1384" spans="1:8">
      <c r="A1384" s="196" t="s">
        <v>5232</v>
      </c>
      <c r="B1384" s="196" t="s">
        <v>4366</v>
      </c>
      <c r="C1384" s="196" t="s">
        <v>1116</v>
      </c>
      <c r="D1384" s="196" t="s">
        <v>4371</v>
      </c>
      <c r="E1384" s="196" t="s">
        <v>1113</v>
      </c>
      <c r="F1384" s="196" t="s">
        <v>4353</v>
      </c>
      <c r="G1384" s="198">
        <v>45265</v>
      </c>
      <c r="H1384" s="196" t="b">
        <v>0</v>
      </c>
    </row>
    <row r="1385" spans="1:8">
      <c r="A1385" s="196" t="s">
        <v>5233</v>
      </c>
      <c r="B1385" s="196" t="s">
        <v>4373</v>
      </c>
      <c r="C1385" s="196" t="s">
        <v>5234</v>
      </c>
      <c r="D1385" s="196" t="s">
        <v>4370</v>
      </c>
      <c r="E1385" s="196" t="s">
        <v>1113</v>
      </c>
      <c r="F1385" s="196" t="s">
        <v>4375</v>
      </c>
      <c r="G1385" s="198">
        <v>45306</v>
      </c>
      <c r="H1385" s="197" t="s">
        <v>4369</v>
      </c>
    </row>
    <row r="1386" spans="1:8">
      <c r="A1386" s="196" t="s">
        <v>5233</v>
      </c>
      <c r="B1386" s="196" t="s">
        <v>4373</v>
      </c>
      <c r="C1386" s="196" t="s">
        <v>5234</v>
      </c>
      <c r="D1386" s="196" t="s">
        <v>4367</v>
      </c>
      <c r="E1386" s="196" t="s">
        <v>1113</v>
      </c>
      <c r="F1386" s="196" t="s">
        <v>4375</v>
      </c>
      <c r="G1386" s="198">
        <v>45673</v>
      </c>
      <c r="H1386" s="197" t="s">
        <v>4369</v>
      </c>
    </row>
    <row r="1387" spans="1:8">
      <c r="A1387" s="196" t="s">
        <v>5233</v>
      </c>
      <c r="B1387" s="196" t="s">
        <v>4373</v>
      </c>
      <c r="C1387" s="196" t="s">
        <v>5234</v>
      </c>
      <c r="D1387" s="196" t="s">
        <v>4371</v>
      </c>
      <c r="E1387" s="196" t="s">
        <v>1113</v>
      </c>
      <c r="F1387" s="196" t="s">
        <v>4353</v>
      </c>
      <c r="G1387" s="198">
        <v>45307</v>
      </c>
      <c r="H1387" s="196" t="b">
        <v>0</v>
      </c>
    </row>
    <row r="1388" spans="1:8">
      <c r="A1388" s="196" t="s">
        <v>5235</v>
      </c>
      <c r="B1388" s="196" t="s">
        <v>4632</v>
      </c>
      <c r="C1388" s="196" t="s">
        <v>5236</v>
      </c>
      <c r="D1388" s="196" t="s">
        <v>4371</v>
      </c>
      <c r="E1388" s="196" t="s">
        <v>1113</v>
      </c>
      <c r="F1388" s="196" t="s">
        <v>4353</v>
      </c>
      <c r="G1388" s="198">
        <v>45261</v>
      </c>
      <c r="H1388" s="196" t="b">
        <v>0</v>
      </c>
    </row>
    <row r="1389" spans="1:8">
      <c r="A1389" s="196" t="s">
        <v>5235</v>
      </c>
      <c r="B1389" s="196" t="s">
        <v>4632</v>
      </c>
      <c r="C1389" s="196" t="s">
        <v>5236</v>
      </c>
      <c r="D1389" s="196" t="s">
        <v>4370</v>
      </c>
      <c r="E1389" s="196" t="s">
        <v>1113</v>
      </c>
      <c r="F1389" s="196" t="s">
        <v>4375</v>
      </c>
      <c r="G1389" s="198">
        <v>45261</v>
      </c>
      <c r="H1389" s="197" t="s">
        <v>4369</v>
      </c>
    </row>
    <row r="1390" spans="1:8">
      <c r="A1390" s="196" t="s">
        <v>5235</v>
      </c>
      <c r="B1390" s="196" t="s">
        <v>4632</v>
      </c>
      <c r="C1390" s="196" t="s">
        <v>5236</v>
      </c>
      <c r="D1390" s="196" t="s">
        <v>4367</v>
      </c>
      <c r="E1390" s="196" t="s">
        <v>1113</v>
      </c>
      <c r="F1390" s="196" t="s">
        <v>4368</v>
      </c>
      <c r="G1390" s="197" t="s">
        <v>4369</v>
      </c>
      <c r="H1390" s="197" t="s">
        <v>4369</v>
      </c>
    </row>
    <row r="1391" spans="1:8">
      <c r="A1391" s="196" t="s">
        <v>5237</v>
      </c>
      <c r="B1391" s="196" t="s">
        <v>4373</v>
      </c>
      <c r="C1391" s="196" t="s">
        <v>5238</v>
      </c>
      <c r="D1391" s="196" t="s">
        <v>4367</v>
      </c>
      <c r="E1391" s="196" t="s">
        <v>2807</v>
      </c>
      <c r="F1391" s="196" t="s">
        <v>4368</v>
      </c>
      <c r="G1391" s="197" t="s">
        <v>4369</v>
      </c>
      <c r="H1391" s="197" t="s">
        <v>4369</v>
      </c>
    </row>
    <row r="1392" spans="1:8">
      <c r="A1392" s="196" t="s">
        <v>5237</v>
      </c>
      <c r="B1392" s="196" t="s">
        <v>4373</v>
      </c>
      <c r="C1392" s="196" t="s">
        <v>5238</v>
      </c>
      <c r="D1392" s="196" t="s">
        <v>4370</v>
      </c>
      <c r="E1392" s="196" t="s">
        <v>2807</v>
      </c>
      <c r="F1392" s="196" t="s">
        <v>4368</v>
      </c>
      <c r="G1392" s="197" t="s">
        <v>4369</v>
      </c>
      <c r="H1392" s="197" t="s">
        <v>4369</v>
      </c>
    </row>
    <row r="1393" spans="1:8">
      <c r="A1393" s="196" t="s">
        <v>5237</v>
      </c>
      <c r="B1393" s="196" t="s">
        <v>4373</v>
      </c>
      <c r="C1393" s="196" t="s">
        <v>5238</v>
      </c>
      <c r="D1393" s="196" t="s">
        <v>4371</v>
      </c>
      <c r="E1393" s="196" t="s">
        <v>2807</v>
      </c>
      <c r="F1393" s="196" t="s">
        <v>4375</v>
      </c>
      <c r="G1393" s="198">
        <v>45705</v>
      </c>
      <c r="H1393" s="196" t="b">
        <v>0</v>
      </c>
    </row>
    <row r="1394" spans="1:8">
      <c r="A1394" s="196" t="s">
        <v>5239</v>
      </c>
      <c r="B1394" s="196" t="s">
        <v>4366</v>
      </c>
      <c r="C1394" s="196" t="s">
        <v>249</v>
      </c>
      <c r="D1394" s="196" t="s">
        <v>4370</v>
      </c>
      <c r="E1394" s="196" t="s">
        <v>2807</v>
      </c>
      <c r="F1394" s="196" t="s">
        <v>4375</v>
      </c>
      <c r="G1394" s="198">
        <v>45696</v>
      </c>
      <c r="H1394" s="197" t="s">
        <v>4369</v>
      </c>
    </row>
    <row r="1395" spans="1:8">
      <c r="A1395" s="196" t="s">
        <v>5239</v>
      </c>
      <c r="B1395" s="196" t="s">
        <v>4366</v>
      </c>
      <c r="C1395" s="196" t="s">
        <v>249</v>
      </c>
      <c r="D1395" s="196" t="s">
        <v>4367</v>
      </c>
      <c r="E1395" s="196" t="s">
        <v>2807</v>
      </c>
      <c r="F1395" s="196" t="s">
        <v>4375</v>
      </c>
      <c r="G1395" s="198">
        <v>45706</v>
      </c>
      <c r="H1395" s="197" t="s">
        <v>4369</v>
      </c>
    </row>
    <row r="1396" spans="1:8">
      <c r="A1396" s="196" t="s">
        <v>5239</v>
      </c>
      <c r="B1396" s="196" t="s">
        <v>4366</v>
      </c>
      <c r="C1396" s="196" t="s">
        <v>249</v>
      </c>
      <c r="D1396" s="196" t="s">
        <v>4371</v>
      </c>
      <c r="E1396" s="196" t="s">
        <v>2807</v>
      </c>
      <c r="F1396" s="196" t="s">
        <v>4375</v>
      </c>
      <c r="G1396" s="198">
        <v>45698</v>
      </c>
      <c r="H1396" s="196" t="b">
        <v>0</v>
      </c>
    </row>
    <row r="1397" spans="1:8">
      <c r="A1397" s="196" t="s">
        <v>5240</v>
      </c>
      <c r="B1397" s="196" t="s">
        <v>4373</v>
      </c>
      <c r="C1397" s="196" t="s">
        <v>5241</v>
      </c>
      <c r="D1397" s="196" t="s">
        <v>4370</v>
      </c>
      <c r="E1397" s="196" t="s">
        <v>2807</v>
      </c>
      <c r="F1397" s="196" t="s">
        <v>4368</v>
      </c>
      <c r="G1397" s="197" t="s">
        <v>4369</v>
      </c>
      <c r="H1397" s="197" t="s">
        <v>4369</v>
      </c>
    </row>
    <row r="1398" spans="1:8">
      <c r="A1398" s="196" t="s">
        <v>5240</v>
      </c>
      <c r="B1398" s="196" t="s">
        <v>4373</v>
      </c>
      <c r="C1398" s="196" t="s">
        <v>5241</v>
      </c>
      <c r="D1398" s="196" t="s">
        <v>4371</v>
      </c>
      <c r="E1398" s="196" t="s">
        <v>2807</v>
      </c>
      <c r="F1398" s="196" t="s">
        <v>4368</v>
      </c>
      <c r="G1398" s="197" t="s">
        <v>4369</v>
      </c>
      <c r="H1398" s="196" t="b">
        <v>0</v>
      </c>
    </row>
    <row r="1399" spans="1:8">
      <c r="A1399" s="196" t="s">
        <v>5240</v>
      </c>
      <c r="B1399" s="196" t="s">
        <v>4373</v>
      </c>
      <c r="C1399" s="196" t="s">
        <v>5241</v>
      </c>
      <c r="D1399" s="196" t="s">
        <v>4367</v>
      </c>
      <c r="E1399" s="196" t="s">
        <v>2807</v>
      </c>
      <c r="F1399" s="196" t="s">
        <v>4368</v>
      </c>
      <c r="G1399" s="197" t="s">
        <v>4369</v>
      </c>
      <c r="H1399" s="197" t="s">
        <v>4369</v>
      </c>
    </row>
    <row r="1400" spans="1:8">
      <c r="A1400" s="196" t="s">
        <v>5242</v>
      </c>
      <c r="B1400" s="196" t="s">
        <v>4373</v>
      </c>
      <c r="C1400" s="196" t="s">
        <v>5243</v>
      </c>
      <c r="D1400" s="196" t="s">
        <v>4367</v>
      </c>
      <c r="E1400" s="196" t="s">
        <v>3695</v>
      </c>
      <c r="F1400" s="196" t="s">
        <v>4368</v>
      </c>
      <c r="G1400" s="197" t="s">
        <v>4369</v>
      </c>
      <c r="H1400" s="197" t="s">
        <v>4369</v>
      </c>
    </row>
    <row r="1401" spans="1:8">
      <c r="A1401" s="196" t="s">
        <v>5242</v>
      </c>
      <c r="B1401" s="196" t="s">
        <v>4373</v>
      </c>
      <c r="C1401" s="196" t="s">
        <v>5243</v>
      </c>
      <c r="D1401" s="196" t="s">
        <v>4371</v>
      </c>
      <c r="E1401" s="196" t="s">
        <v>3695</v>
      </c>
      <c r="F1401" s="196" t="s">
        <v>4375</v>
      </c>
      <c r="G1401" s="198">
        <v>45485</v>
      </c>
      <c r="H1401" s="196" t="b">
        <v>0</v>
      </c>
    </row>
    <row r="1402" spans="1:8">
      <c r="A1402" s="196" t="s">
        <v>5242</v>
      </c>
      <c r="B1402" s="196" t="s">
        <v>4373</v>
      </c>
      <c r="C1402" s="196" t="s">
        <v>5243</v>
      </c>
      <c r="D1402" s="196" t="s">
        <v>4370</v>
      </c>
      <c r="E1402" s="196" t="s">
        <v>3695</v>
      </c>
      <c r="F1402" s="196" t="s">
        <v>4375</v>
      </c>
      <c r="G1402" s="198">
        <v>45485</v>
      </c>
      <c r="H1402" s="197" t="s">
        <v>4369</v>
      </c>
    </row>
    <row r="1403" spans="1:8">
      <c r="A1403" s="196" t="s">
        <v>5244</v>
      </c>
      <c r="B1403" s="196" t="s">
        <v>4373</v>
      </c>
      <c r="C1403" s="196" t="s">
        <v>5245</v>
      </c>
      <c r="D1403" s="196" t="s">
        <v>4367</v>
      </c>
      <c r="E1403" s="196" t="s">
        <v>3695</v>
      </c>
      <c r="F1403" s="196" t="s">
        <v>4368</v>
      </c>
      <c r="G1403" s="197" t="s">
        <v>4369</v>
      </c>
      <c r="H1403" s="197" t="s">
        <v>4369</v>
      </c>
    </row>
    <row r="1404" spans="1:8">
      <c r="A1404" s="196" t="s">
        <v>5244</v>
      </c>
      <c r="B1404" s="196" t="s">
        <v>4373</v>
      </c>
      <c r="C1404" s="196" t="s">
        <v>5245</v>
      </c>
      <c r="D1404" s="196" t="s">
        <v>4371</v>
      </c>
      <c r="E1404" s="196" t="s">
        <v>3695</v>
      </c>
      <c r="F1404" s="196" t="s">
        <v>4375</v>
      </c>
      <c r="G1404" s="198">
        <v>45485</v>
      </c>
      <c r="H1404" s="196" t="b">
        <v>0</v>
      </c>
    </row>
    <row r="1405" spans="1:8">
      <c r="A1405" s="196" t="s">
        <v>5244</v>
      </c>
      <c r="B1405" s="196" t="s">
        <v>4373</v>
      </c>
      <c r="C1405" s="196" t="s">
        <v>5245</v>
      </c>
      <c r="D1405" s="196" t="s">
        <v>4370</v>
      </c>
      <c r="E1405" s="196" t="s">
        <v>3695</v>
      </c>
      <c r="F1405" s="196" t="s">
        <v>4375</v>
      </c>
      <c r="G1405" s="198">
        <v>45485</v>
      </c>
      <c r="H1405" s="197" t="s">
        <v>4369</v>
      </c>
    </row>
    <row r="1406" spans="1:8">
      <c r="A1406" s="196" t="s">
        <v>5246</v>
      </c>
      <c r="B1406" s="196" t="s">
        <v>4373</v>
      </c>
      <c r="C1406" s="196" t="s">
        <v>5247</v>
      </c>
      <c r="D1406" s="196" t="s">
        <v>4371</v>
      </c>
      <c r="E1406" s="196" t="s">
        <v>3695</v>
      </c>
      <c r="F1406" s="196" t="s">
        <v>4375</v>
      </c>
      <c r="G1406" s="198">
        <v>45484</v>
      </c>
      <c r="H1406" s="196" t="b">
        <v>0</v>
      </c>
    </row>
    <row r="1407" spans="1:8">
      <c r="A1407" s="196" t="s">
        <v>5246</v>
      </c>
      <c r="B1407" s="196" t="s">
        <v>4373</v>
      </c>
      <c r="C1407" s="196" t="s">
        <v>5247</v>
      </c>
      <c r="D1407" s="196" t="s">
        <v>4370</v>
      </c>
      <c r="E1407" s="196" t="s">
        <v>3695</v>
      </c>
      <c r="F1407" s="196" t="s">
        <v>4375</v>
      </c>
      <c r="G1407" s="198">
        <v>45484</v>
      </c>
      <c r="H1407" s="197" t="s">
        <v>4369</v>
      </c>
    </row>
    <row r="1408" spans="1:8">
      <c r="A1408" s="196" t="s">
        <v>5246</v>
      </c>
      <c r="B1408" s="196" t="s">
        <v>4373</v>
      </c>
      <c r="C1408" s="196" t="s">
        <v>5247</v>
      </c>
      <c r="D1408" s="196" t="s">
        <v>4367</v>
      </c>
      <c r="E1408" s="196" t="s">
        <v>3695</v>
      </c>
      <c r="F1408" s="196" t="s">
        <v>4368</v>
      </c>
      <c r="G1408" s="197" t="s">
        <v>4369</v>
      </c>
      <c r="H1408" s="197" t="s">
        <v>4369</v>
      </c>
    </row>
    <row r="1409" spans="1:8">
      <c r="A1409" s="196" t="s">
        <v>5248</v>
      </c>
      <c r="B1409" s="196" t="s">
        <v>4366</v>
      </c>
      <c r="C1409" s="196" t="s">
        <v>3698</v>
      </c>
      <c r="D1409" s="196" t="s">
        <v>4367</v>
      </c>
      <c r="E1409" s="196" t="s">
        <v>3695</v>
      </c>
      <c r="F1409" s="196" t="s">
        <v>4368</v>
      </c>
      <c r="G1409" s="197" t="s">
        <v>4369</v>
      </c>
      <c r="H1409" s="197" t="s">
        <v>4369</v>
      </c>
    </row>
    <row r="1410" spans="1:8">
      <c r="A1410" s="196" t="s">
        <v>5248</v>
      </c>
      <c r="B1410" s="196" t="s">
        <v>4366</v>
      </c>
      <c r="C1410" s="196" t="s">
        <v>3698</v>
      </c>
      <c r="D1410" s="196" t="s">
        <v>4370</v>
      </c>
      <c r="E1410" s="196" t="s">
        <v>3695</v>
      </c>
      <c r="F1410" s="196" t="s">
        <v>4375</v>
      </c>
      <c r="G1410" s="198">
        <v>45463</v>
      </c>
      <c r="H1410" s="197" t="s">
        <v>4369</v>
      </c>
    </row>
    <row r="1411" spans="1:8">
      <c r="A1411" s="196" t="s">
        <v>5248</v>
      </c>
      <c r="B1411" s="196" t="s">
        <v>4366</v>
      </c>
      <c r="C1411" s="196" t="s">
        <v>3698</v>
      </c>
      <c r="D1411" s="196" t="s">
        <v>4371</v>
      </c>
      <c r="E1411" s="196" t="s">
        <v>3695</v>
      </c>
      <c r="F1411" s="196" t="s">
        <v>4375</v>
      </c>
      <c r="G1411" s="198">
        <v>45433</v>
      </c>
      <c r="H1411" s="196" t="b">
        <v>0</v>
      </c>
    </row>
    <row r="1412" spans="1:8">
      <c r="A1412" s="196" t="s">
        <v>5052</v>
      </c>
      <c r="B1412" s="196" t="s">
        <v>4373</v>
      </c>
      <c r="C1412" s="196" t="s">
        <v>5053</v>
      </c>
      <c r="D1412" s="196" t="s">
        <v>4371</v>
      </c>
      <c r="E1412" s="196" t="s">
        <v>5249</v>
      </c>
      <c r="F1412" s="196" t="s">
        <v>4375</v>
      </c>
      <c r="G1412" s="198">
        <v>45685</v>
      </c>
      <c r="H1412" s="196" t="b">
        <v>0</v>
      </c>
    </row>
    <row r="1413" spans="1:8">
      <c r="A1413" s="196" t="s">
        <v>5052</v>
      </c>
      <c r="B1413" s="196" t="s">
        <v>4373</v>
      </c>
      <c r="C1413" s="196" t="s">
        <v>5053</v>
      </c>
      <c r="D1413" s="196" t="s">
        <v>4367</v>
      </c>
      <c r="E1413" s="196" t="s">
        <v>5249</v>
      </c>
      <c r="F1413" s="196" t="s">
        <v>4375</v>
      </c>
      <c r="G1413" s="198">
        <v>45682</v>
      </c>
      <c r="H1413" s="197" t="s">
        <v>4369</v>
      </c>
    </row>
    <row r="1414" spans="1:8">
      <c r="A1414" s="196" t="s">
        <v>5052</v>
      </c>
      <c r="B1414" s="196" t="s">
        <v>4373</v>
      </c>
      <c r="C1414" s="196" t="s">
        <v>5053</v>
      </c>
      <c r="D1414" s="196" t="s">
        <v>4370</v>
      </c>
      <c r="E1414" s="196" t="s">
        <v>5249</v>
      </c>
      <c r="F1414" s="196" t="s">
        <v>4354</v>
      </c>
      <c r="G1414" s="197" t="s">
        <v>4369</v>
      </c>
      <c r="H1414" s="197" t="s">
        <v>4369</v>
      </c>
    </row>
    <row r="1415" spans="1:8">
      <c r="A1415" s="196" t="s">
        <v>5054</v>
      </c>
      <c r="B1415" s="196" t="s">
        <v>4366</v>
      </c>
      <c r="C1415" s="196" t="s">
        <v>1029</v>
      </c>
      <c r="D1415" s="196" t="s">
        <v>4367</v>
      </c>
      <c r="E1415" s="196" t="s">
        <v>5249</v>
      </c>
      <c r="F1415" s="196" t="s">
        <v>4368</v>
      </c>
      <c r="G1415" s="197" t="s">
        <v>4369</v>
      </c>
      <c r="H1415" s="197" t="s">
        <v>4369</v>
      </c>
    </row>
    <row r="1416" spans="1:8">
      <c r="A1416" s="196" t="s">
        <v>5054</v>
      </c>
      <c r="B1416" s="196" t="s">
        <v>4366</v>
      </c>
      <c r="C1416" s="196" t="s">
        <v>1029</v>
      </c>
      <c r="D1416" s="196" t="s">
        <v>4371</v>
      </c>
      <c r="E1416" s="196" t="s">
        <v>5249</v>
      </c>
      <c r="F1416" s="196" t="s">
        <v>4375</v>
      </c>
      <c r="G1416" s="198">
        <v>45679</v>
      </c>
      <c r="H1416" s="196" t="b">
        <v>0</v>
      </c>
    </row>
    <row r="1417" spans="1:8">
      <c r="A1417" s="196" t="s">
        <v>5054</v>
      </c>
      <c r="B1417" s="196" t="s">
        <v>4366</v>
      </c>
      <c r="C1417" s="196" t="s">
        <v>1029</v>
      </c>
      <c r="D1417" s="196" t="s">
        <v>4370</v>
      </c>
      <c r="E1417" s="196" t="s">
        <v>5249</v>
      </c>
      <c r="F1417" s="196" t="s">
        <v>4375</v>
      </c>
      <c r="G1417" s="198">
        <v>45313</v>
      </c>
      <c r="H1417" s="197" t="s">
        <v>4369</v>
      </c>
    </row>
    <row r="1418" spans="1:8">
      <c r="A1418" s="196" t="s">
        <v>5057</v>
      </c>
      <c r="B1418" s="196" t="s">
        <v>4373</v>
      </c>
      <c r="C1418" s="196" t="s">
        <v>5058</v>
      </c>
      <c r="D1418" s="196" t="s">
        <v>4370</v>
      </c>
      <c r="E1418" s="196" t="s">
        <v>5249</v>
      </c>
      <c r="F1418" s="196" t="s">
        <v>4403</v>
      </c>
      <c r="G1418" s="197" t="s">
        <v>4369</v>
      </c>
      <c r="H1418" s="197" t="s">
        <v>4369</v>
      </c>
    </row>
    <row r="1419" spans="1:8">
      <c r="A1419" s="196" t="s">
        <v>5057</v>
      </c>
      <c r="B1419" s="196" t="s">
        <v>4373</v>
      </c>
      <c r="C1419" s="196" t="s">
        <v>5058</v>
      </c>
      <c r="D1419" s="196" t="s">
        <v>4367</v>
      </c>
      <c r="E1419" s="196" t="s">
        <v>5249</v>
      </c>
      <c r="F1419" s="196" t="s">
        <v>4368</v>
      </c>
      <c r="G1419" s="197" t="s">
        <v>4369</v>
      </c>
      <c r="H1419" s="197" t="s">
        <v>4369</v>
      </c>
    </row>
    <row r="1420" spans="1:8">
      <c r="A1420" s="196" t="s">
        <v>5057</v>
      </c>
      <c r="B1420" s="196" t="s">
        <v>4373</v>
      </c>
      <c r="C1420" s="196" t="s">
        <v>5058</v>
      </c>
      <c r="D1420" s="196" t="s">
        <v>4371</v>
      </c>
      <c r="E1420" s="196" t="s">
        <v>5249</v>
      </c>
      <c r="F1420" s="196" t="s">
        <v>4403</v>
      </c>
      <c r="G1420" s="197" t="s">
        <v>4369</v>
      </c>
      <c r="H1420" s="196" t="b">
        <v>0</v>
      </c>
    </row>
    <row r="1421" spans="1:8">
      <c r="A1421" s="196" t="s">
        <v>5250</v>
      </c>
      <c r="B1421" s="196" t="s">
        <v>4366</v>
      </c>
      <c r="C1421" s="196" t="s">
        <v>261</v>
      </c>
      <c r="D1421" s="196" t="s">
        <v>4371</v>
      </c>
      <c r="E1421" s="196" t="s">
        <v>5251</v>
      </c>
      <c r="F1421" s="196" t="s">
        <v>4375</v>
      </c>
      <c r="G1421" s="198">
        <v>45659</v>
      </c>
      <c r="H1421" s="196" t="b">
        <v>0</v>
      </c>
    </row>
    <row r="1422" spans="1:8">
      <c r="A1422" s="196" t="s">
        <v>5250</v>
      </c>
      <c r="B1422" s="196" t="s">
        <v>4366</v>
      </c>
      <c r="C1422" s="196" t="s">
        <v>261</v>
      </c>
      <c r="D1422" s="196" t="s">
        <v>4367</v>
      </c>
      <c r="E1422" s="196" t="s">
        <v>5251</v>
      </c>
      <c r="F1422" s="196" t="s">
        <v>4368</v>
      </c>
      <c r="G1422" s="197" t="s">
        <v>4369</v>
      </c>
      <c r="H1422" s="197" t="s">
        <v>4369</v>
      </c>
    </row>
    <row r="1423" spans="1:8">
      <c r="A1423" s="196" t="s">
        <v>5250</v>
      </c>
      <c r="B1423" s="196" t="s">
        <v>4366</v>
      </c>
      <c r="C1423" s="196" t="s">
        <v>261</v>
      </c>
      <c r="D1423" s="196" t="s">
        <v>4370</v>
      </c>
      <c r="E1423" s="196" t="s">
        <v>5251</v>
      </c>
      <c r="F1423" s="196" t="s">
        <v>4375</v>
      </c>
      <c r="G1423" s="198">
        <v>45658</v>
      </c>
      <c r="H1423" s="197" t="s">
        <v>4369</v>
      </c>
    </row>
    <row r="1424" spans="1:8">
      <c r="A1424" s="196" t="s">
        <v>5252</v>
      </c>
      <c r="B1424" s="196" t="s">
        <v>4632</v>
      </c>
      <c r="C1424" s="196" t="s">
        <v>5253</v>
      </c>
      <c r="D1424" s="196" t="s">
        <v>4367</v>
      </c>
      <c r="E1424" s="196" t="s">
        <v>5251</v>
      </c>
      <c r="F1424" s="196" t="s">
        <v>4368</v>
      </c>
      <c r="G1424" s="197" t="s">
        <v>4369</v>
      </c>
      <c r="H1424" s="197" t="s">
        <v>4369</v>
      </c>
    </row>
    <row r="1425" spans="1:8">
      <c r="A1425" s="196" t="s">
        <v>5252</v>
      </c>
      <c r="B1425" s="196" t="s">
        <v>4632</v>
      </c>
      <c r="C1425" s="196" t="s">
        <v>5253</v>
      </c>
      <c r="D1425" s="196" t="s">
        <v>4371</v>
      </c>
      <c r="E1425" s="196" t="s">
        <v>5251</v>
      </c>
      <c r="F1425" s="196" t="s">
        <v>4375</v>
      </c>
      <c r="G1425" s="198">
        <v>45672</v>
      </c>
      <c r="H1425" s="196" t="b">
        <v>0</v>
      </c>
    </row>
    <row r="1426" spans="1:8">
      <c r="A1426" s="196" t="s">
        <v>5252</v>
      </c>
      <c r="B1426" s="196" t="s">
        <v>4632</v>
      </c>
      <c r="C1426" s="196" t="s">
        <v>5253</v>
      </c>
      <c r="D1426" s="196" t="s">
        <v>4370</v>
      </c>
      <c r="E1426" s="196" t="s">
        <v>5251</v>
      </c>
      <c r="F1426" s="196" t="s">
        <v>4368</v>
      </c>
      <c r="G1426" s="197" t="s">
        <v>4369</v>
      </c>
      <c r="H1426" s="197" t="s">
        <v>4369</v>
      </c>
    </row>
    <row r="1427" spans="1:8">
      <c r="A1427" s="196" t="s">
        <v>5254</v>
      </c>
      <c r="B1427" s="196" t="s">
        <v>4632</v>
      </c>
      <c r="C1427" s="196" t="s">
        <v>5255</v>
      </c>
      <c r="D1427" s="196" t="s">
        <v>4367</v>
      </c>
      <c r="E1427" s="196" t="s">
        <v>5251</v>
      </c>
      <c r="F1427" s="196" t="s">
        <v>4368</v>
      </c>
      <c r="G1427" s="197" t="s">
        <v>4369</v>
      </c>
      <c r="H1427" s="197" t="s">
        <v>4369</v>
      </c>
    </row>
    <row r="1428" spans="1:8">
      <c r="A1428" s="196" t="s">
        <v>5254</v>
      </c>
      <c r="B1428" s="196" t="s">
        <v>4632</v>
      </c>
      <c r="C1428" s="196" t="s">
        <v>5255</v>
      </c>
      <c r="D1428" s="196" t="s">
        <v>4371</v>
      </c>
      <c r="E1428" s="196" t="s">
        <v>5251</v>
      </c>
      <c r="F1428" s="196" t="s">
        <v>4375</v>
      </c>
      <c r="G1428" s="198">
        <v>45678</v>
      </c>
      <c r="H1428" s="196" t="b">
        <v>0</v>
      </c>
    </row>
    <row r="1429" spans="1:8">
      <c r="A1429" s="196" t="s">
        <v>5254</v>
      </c>
      <c r="B1429" s="196" t="s">
        <v>4632</v>
      </c>
      <c r="C1429" s="196" t="s">
        <v>5255</v>
      </c>
      <c r="D1429" s="196" t="s">
        <v>4370</v>
      </c>
      <c r="E1429" s="196" t="s">
        <v>5251</v>
      </c>
      <c r="F1429" s="196" t="s">
        <v>4375</v>
      </c>
      <c r="G1429" s="198">
        <v>45676</v>
      </c>
      <c r="H1429" s="197" t="s">
        <v>4369</v>
      </c>
    </row>
    <row r="1430" spans="1:8">
      <c r="A1430" s="196" t="s">
        <v>5256</v>
      </c>
      <c r="B1430" s="196" t="s">
        <v>4632</v>
      </c>
      <c r="C1430" s="196" t="s">
        <v>5257</v>
      </c>
      <c r="D1430" s="196" t="s">
        <v>4371</v>
      </c>
      <c r="E1430" s="196" t="s">
        <v>5251</v>
      </c>
      <c r="F1430" s="196" t="s">
        <v>4375</v>
      </c>
      <c r="G1430" s="198">
        <v>45672</v>
      </c>
      <c r="H1430" s="196" t="b">
        <v>0</v>
      </c>
    </row>
    <row r="1431" spans="1:8">
      <c r="A1431" s="196" t="s">
        <v>5256</v>
      </c>
      <c r="B1431" s="196" t="s">
        <v>4632</v>
      </c>
      <c r="C1431" s="196" t="s">
        <v>5257</v>
      </c>
      <c r="D1431" s="196" t="s">
        <v>4370</v>
      </c>
      <c r="E1431" s="196" t="s">
        <v>5251</v>
      </c>
      <c r="F1431" s="196" t="s">
        <v>4375</v>
      </c>
      <c r="G1431" s="198">
        <v>45672</v>
      </c>
      <c r="H1431" s="197" t="s">
        <v>4369</v>
      </c>
    </row>
    <row r="1432" spans="1:8">
      <c r="A1432" s="196" t="s">
        <v>5256</v>
      </c>
      <c r="B1432" s="196" t="s">
        <v>4632</v>
      </c>
      <c r="C1432" s="196" t="s">
        <v>5257</v>
      </c>
      <c r="D1432" s="196" t="s">
        <v>4367</v>
      </c>
      <c r="E1432" s="196" t="s">
        <v>5251</v>
      </c>
      <c r="F1432" s="196" t="s">
        <v>4368</v>
      </c>
      <c r="G1432" s="197" t="s">
        <v>4369</v>
      </c>
      <c r="H1432" s="197" t="s">
        <v>4369</v>
      </c>
    </row>
    <row r="1433" spans="1:8">
      <c r="A1433" s="196" t="s">
        <v>5258</v>
      </c>
      <c r="B1433" s="196" t="s">
        <v>4632</v>
      </c>
      <c r="C1433" s="196" t="s">
        <v>5259</v>
      </c>
      <c r="D1433" s="196" t="s">
        <v>4371</v>
      </c>
      <c r="E1433" s="196" t="s">
        <v>5251</v>
      </c>
      <c r="F1433" s="196" t="s">
        <v>4375</v>
      </c>
      <c r="G1433" s="198">
        <v>45673</v>
      </c>
      <c r="H1433" s="196" t="b">
        <v>0</v>
      </c>
    </row>
    <row r="1434" spans="1:8">
      <c r="A1434" s="196" t="s">
        <v>5258</v>
      </c>
      <c r="B1434" s="196" t="s">
        <v>4632</v>
      </c>
      <c r="C1434" s="196" t="s">
        <v>5259</v>
      </c>
      <c r="D1434" s="196" t="s">
        <v>4367</v>
      </c>
      <c r="E1434" s="196" t="s">
        <v>5251</v>
      </c>
      <c r="F1434" s="196" t="s">
        <v>4368</v>
      </c>
      <c r="G1434" s="197" t="s">
        <v>4369</v>
      </c>
      <c r="H1434" s="197" t="s">
        <v>4369</v>
      </c>
    </row>
    <row r="1435" spans="1:8">
      <c r="A1435" s="196" t="s">
        <v>5258</v>
      </c>
      <c r="B1435" s="196" t="s">
        <v>4632</v>
      </c>
      <c r="C1435" s="196" t="s">
        <v>5259</v>
      </c>
      <c r="D1435" s="196" t="s">
        <v>4370</v>
      </c>
      <c r="E1435" s="196" t="s">
        <v>5251</v>
      </c>
      <c r="F1435" s="196" t="s">
        <v>4375</v>
      </c>
      <c r="G1435" s="198">
        <v>45672</v>
      </c>
      <c r="H1435" s="197" t="s">
        <v>4369</v>
      </c>
    </row>
    <row r="1436" spans="1:8">
      <c r="A1436" s="196" t="s">
        <v>5260</v>
      </c>
      <c r="B1436" s="196" t="s">
        <v>4632</v>
      </c>
      <c r="C1436" s="196" t="s">
        <v>5261</v>
      </c>
      <c r="D1436" s="196" t="s">
        <v>4367</v>
      </c>
      <c r="E1436" s="196" t="s">
        <v>5251</v>
      </c>
      <c r="F1436" s="196" t="s">
        <v>4368</v>
      </c>
      <c r="G1436" s="197" t="s">
        <v>4369</v>
      </c>
      <c r="H1436" s="197" t="s">
        <v>4369</v>
      </c>
    </row>
    <row r="1437" spans="1:8">
      <c r="A1437" s="196" t="s">
        <v>5260</v>
      </c>
      <c r="B1437" s="196" t="s">
        <v>4632</v>
      </c>
      <c r="C1437" s="196" t="s">
        <v>5261</v>
      </c>
      <c r="D1437" s="196" t="s">
        <v>4371</v>
      </c>
      <c r="E1437" s="196" t="s">
        <v>5251</v>
      </c>
      <c r="F1437" s="196" t="s">
        <v>4354</v>
      </c>
      <c r="G1437" s="197" t="s">
        <v>4369</v>
      </c>
      <c r="H1437" s="196" t="b">
        <v>0</v>
      </c>
    </row>
    <row r="1438" spans="1:8">
      <c r="A1438" s="196" t="s">
        <v>5260</v>
      </c>
      <c r="B1438" s="196" t="s">
        <v>4632</v>
      </c>
      <c r="C1438" s="196" t="s">
        <v>5261</v>
      </c>
      <c r="D1438" s="196" t="s">
        <v>4370</v>
      </c>
      <c r="E1438" s="196" t="s">
        <v>5251</v>
      </c>
      <c r="F1438" s="196" t="s">
        <v>4375</v>
      </c>
      <c r="G1438" s="198">
        <v>45674</v>
      </c>
      <c r="H1438" s="197" t="s">
        <v>4369</v>
      </c>
    </row>
    <row r="1439" spans="1:8">
      <c r="A1439" s="196" t="s">
        <v>5262</v>
      </c>
      <c r="B1439" s="196" t="s">
        <v>4373</v>
      </c>
      <c r="C1439" s="196" t="s">
        <v>5263</v>
      </c>
      <c r="D1439" s="196" t="s">
        <v>4371</v>
      </c>
      <c r="E1439" s="196" t="s">
        <v>3284</v>
      </c>
      <c r="F1439" s="196" t="s">
        <v>4375</v>
      </c>
      <c r="G1439" s="198">
        <v>45463</v>
      </c>
      <c r="H1439" s="196" t="b">
        <v>0</v>
      </c>
    </row>
    <row r="1440" spans="1:8">
      <c r="A1440" s="196" t="s">
        <v>5262</v>
      </c>
      <c r="B1440" s="196" t="s">
        <v>4373</v>
      </c>
      <c r="C1440" s="196" t="s">
        <v>5263</v>
      </c>
      <c r="D1440" s="196" t="s">
        <v>4370</v>
      </c>
      <c r="E1440" s="196" t="s">
        <v>3284</v>
      </c>
      <c r="F1440" s="196" t="s">
        <v>4375</v>
      </c>
      <c r="G1440" s="198">
        <v>45463</v>
      </c>
      <c r="H1440" s="197" t="s">
        <v>4369</v>
      </c>
    </row>
    <row r="1441" spans="1:9">
      <c r="A1441" s="196" t="s">
        <v>5262</v>
      </c>
      <c r="B1441" s="196" t="s">
        <v>4373</v>
      </c>
      <c r="C1441" s="196" t="s">
        <v>5263</v>
      </c>
      <c r="D1441" s="196" t="s">
        <v>4367</v>
      </c>
      <c r="E1441" s="196" t="s">
        <v>3284</v>
      </c>
      <c r="F1441" s="196" t="s">
        <v>4375</v>
      </c>
      <c r="G1441" s="198">
        <v>45664</v>
      </c>
      <c r="H1441" s="197" t="s">
        <v>4369</v>
      </c>
    </row>
    <row r="1442" spans="1:9">
      <c r="A1442" s="196" t="s">
        <v>5264</v>
      </c>
      <c r="B1442" s="196" t="s">
        <v>4366</v>
      </c>
      <c r="C1442" s="196" t="s">
        <v>3287</v>
      </c>
      <c r="D1442" s="196" t="s">
        <v>4371</v>
      </c>
      <c r="E1442" s="196" t="s">
        <v>3284</v>
      </c>
      <c r="F1442" s="196" t="s">
        <v>4375</v>
      </c>
      <c r="G1442" s="198">
        <v>45420</v>
      </c>
      <c r="H1442" s="196" t="b">
        <v>0</v>
      </c>
    </row>
    <row r="1443" spans="1:9">
      <c r="A1443" s="196" t="s">
        <v>5264</v>
      </c>
      <c r="B1443" s="196" t="s">
        <v>4366</v>
      </c>
      <c r="C1443" s="196" t="s">
        <v>3287</v>
      </c>
      <c r="D1443" s="196" t="s">
        <v>4370</v>
      </c>
      <c r="E1443" s="196" t="s">
        <v>3284</v>
      </c>
      <c r="F1443" s="196" t="s">
        <v>4375</v>
      </c>
      <c r="G1443" s="198">
        <v>45420</v>
      </c>
      <c r="H1443" s="197" t="s">
        <v>4369</v>
      </c>
    </row>
    <row r="1444" spans="1:9">
      <c r="A1444" s="196" t="s">
        <v>5264</v>
      </c>
      <c r="B1444" s="196" t="s">
        <v>4366</v>
      </c>
      <c r="C1444" s="196" t="s">
        <v>3287</v>
      </c>
      <c r="D1444" s="196" t="s">
        <v>4367</v>
      </c>
      <c r="E1444" s="196" t="s">
        <v>3284</v>
      </c>
      <c r="F1444" s="196" t="s">
        <v>4368</v>
      </c>
      <c r="G1444" s="197" t="s">
        <v>4369</v>
      </c>
      <c r="H1444" s="197" t="s">
        <v>4369</v>
      </c>
    </row>
    <row r="1445" spans="1:9">
      <c r="A1445" s="196" t="s">
        <v>5265</v>
      </c>
      <c r="B1445" s="196" t="s">
        <v>4366</v>
      </c>
      <c r="C1445" s="196" t="s">
        <v>3706</v>
      </c>
      <c r="D1445" s="196" t="s">
        <v>4370</v>
      </c>
      <c r="E1445" s="196" t="s">
        <v>5266</v>
      </c>
      <c r="F1445" s="196" t="s">
        <v>4368</v>
      </c>
      <c r="G1445" s="197" t="s">
        <v>4369</v>
      </c>
      <c r="H1445" s="197" t="s">
        <v>4369</v>
      </c>
    </row>
    <row r="1446" spans="1:9">
      <c r="A1446" s="196" t="s">
        <v>5265</v>
      </c>
      <c r="B1446" s="196" t="s">
        <v>4366</v>
      </c>
      <c r="C1446" s="196" t="s">
        <v>3706</v>
      </c>
      <c r="D1446" s="196" t="s">
        <v>4367</v>
      </c>
      <c r="E1446" s="196" t="s">
        <v>5266</v>
      </c>
      <c r="F1446" s="196" t="s">
        <v>4368</v>
      </c>
      <c r="G1446" s="197" t="s">
        <v>4369</v>
      </c>
      <c r="H1446" s="197" t="s">
        <v>4369</v>
      </c>
    </row>
    <row r="1447" spans="1:9">
      <c r="A1447" s="196" t="s">
        <v>5265</v>
      </c>
      <c r="B1447" s="196" t="s">
        <v>4366</v>
      </c>
      <c r="C1447" s="196" t="s">
        <v>3706</v>
      </c>
      <c r="D1447" s="196" t="s">
        <v>4371</v>
      </c>
      <c r="E1447" s="196" t="s">
        <v>5266</v>
      </c>
      <c r="F1447" s="196" t="s">
        <v>4368</v>
      </c>
      <c r="G1447" s="197" t="s">
        <v>4369</v>
      </c>
      <c r="H1447" s="196" t="b">
        <v>0</v>
      </c>
    </row>
    <row r="1448" spans="1:9">
      <c r="A1448" s="196" t="s">
        <v>5267</v>
      </c>
      <c r="B1448" s="196" t="s">
        <v>4632</v>
      </c>
      <c r="C1448" s="196" t="s">
        <v>5268</v>
      </c>
      <c r="D1448" s="196" t="s">
        <v>4367</v>
      </c>
      <c r="E1448" s="196" t="s">
        <v>5269</v>
      </c>
      <c r="F1448" s="196" t="s">
        <v>4368</v>
      </c>
      <c r="G1448" s="197" t="s">
        <v>4369</v>
      </c>
      <c r="H1448" s="197" t="s">
        <v>4369</v>
      </c>
      <c r="I1448" t="s">
        <v>5270</v>
      </c>
    </row>
    <row r="1449" spans="1:9">
      <c r="A1449" s="196" t="s">
        <v>5267</v>
      </c>
      <c r="B1449" s="196" t="s">
        <v>4632</v>
      </c>
      <c r="C1449" s="196" t="s">
        <v>5268</v>
      </c>
      <c r="D1449" s="196" t="s">
        <v>4370</v>
      </c>
      <c r="E1449" s="196" t="s">
        <v>5269</v>
      </c>
      <c r="F1449" s="196" t="s">
        <v>4375</v>
      </c>
      <c r="G1449" s="198">
        <v>45294</v>
      </c>
      <c r="H1449" s="197" t="s">
        <v>4369</v>
      </c>
    </row>
    <row r="1450" spans="1:9">
      <c r="A1450" s="196" t="s">
        <v>5267</v>
      </c>
      <c r="B1450" s="196" t="s">
        <v>4632</v>
      </c>
      <c r="C1450" s="196" t="s">
        <v>5268</v>
      </c>
      <c r="D1450" s="196" t="s">
        <v>4371</v>
      </c>
      <c r="E1450" s="196" t="s">
        <v>5269</v>
      </c>
      <c r="F1450" s="196" t="s">
        <v>4353</v>
      </c>
      <c r="G1450" s="198">
        <v>45294</v>
      </c>
      <c r="H1450" s="196" t="b">
        <v>0</v>
      </c>
    </row>
    <row r="1451" spans="1:9">
      <c r="A1451" s="196" t="s">
        <v>5271</v>
      </c>
      <c r="B1451" s="196" t="s">
        <v>4366</v>
      </c>
      <c r="C1451" s="196" t="s">
        <v>1999</v>
      </c>
      <c r="D1451" s="196" t="s">
        <v>4370</v>
      </c>
      <c r="E1451" s="196" t="s">
        <v>5269</v>
      </c>
      <c r="F1451" s="196" t="s">
        <v>4375</v>
      </c>
      <c r="G1451" s="198">
        <v>45295</v>
      </c>
      <c r="H1451" s="197" t="s">
        <v>4369</v>
      </c>
    </row>
    <row r="1452" spans="1:9">
      <c r="A1452" s="196" t="s">
        <v>5271</v>
      </c>
      <c r="B1452" s="196" t="s">
        <v>4366</v>
      </c>
      <c r="C1452" s="196" t="s">
        <v>1999</v>
      </c>
      <c r="D1452" s="196" t="s">
        <v>4371</v>
      </c>
      <c r="E1452" s="196" t="s">
        <v>5269</v>
      </c>
      <c r="F1452" s="196" t="s">
        <v>4353</v>
      </c>
      <c r="G1452" s="198">
        <v>45293</v>
      </c>
      <c r="H1452" s="196" t="b">
        <v>0</v>
      </c>
    </row>
    <row r="1453" spans="1:9">
      <c r="A1453" s="196" t="s">
        <v>5271</v>
      </c>
      <c r="B1453" s="196" t="s">
        <v>4366</v>
      </c>
      <c r="C1453" s="196" t="s">
        <v>1999</v>
      </c>
      <c r="D1453" s="196" t="s">
        <v>4367</v>
      </c>
      <c r="E1453" s="196" t="s">
        <v>5269</v>
      </c>
      <c r="F1453" s="196" t="s">
        <v>4368</v>
      </c>
      <c r="G1453" s="197" t="s">
        <v>4369</v>
      </c>
      <c r="H1453" s="197" t="s">
        <v>4369</v>
      </c>
    </row>
    <row r="1454" spans="1:9">
      <c r="A1454" s="196" t="s">
        <v>5272</v>
      </c>
      <c r="B1454" s="196" t="s">
        <v>4632</v>
      </c>
      <c r="C1454" s="196" t="s">
        <v>5273</v>
      </c>
      <c r="D1454" s="196" t="s">
        <v>4371</v>
      </c>
      <c r="E1454" s="196" t="s">
        <v>5269</v>
      </c>
      <c r="F1454" s="196" t="s">
        <v>4353</v>
      </c>
      <c r="G1454" s="198">
        <v>45300</v>
      </c>
      <c r="H1454" s="196" t="b">
        <v>0</v>
      </c>
    </row>
    <row r="1455" spans="1:9">
      <c r="A1455" s="196" t="s">
        <v>5272</v>
      </c>
      <c r="B1455" s="196" t="s">
        <v>4632</v>
      </c>
      <c r="C1455" s="196" t="s">
        <v>5273</v>
      </c>
      <c r="D1455" s="196" t="s">
        <v>4370</v>
      </c>
      <c r="E1455" s="196" t="s">
        <v>5269</v>
      </c>
      <c r="F1455" s="196" t="s">
        <v>4375</v>
      </c>
      <c r="G1455" s="198">
        <v>45300</v>
      </c>
      <c r="H1455" s="197" t="s">
        <v>4369</v>
      </c>
    </row>
    <row r="1456" spans="1:9">
      <c r="A1456" s="196" t="s">
        <v>5272</v>
      </c>
      <c r="B1456" s="196" t="s">
        <v>4632</v>
      </c>
      <c r="C1456" s="196" t="s">
        <v>5273</v>
      </c>
      <c r="D1456" s="196" t="s">
        <v>4367</v>
      </c>
      <c r="E1456" s="196" t="s">
        <v>5269</v>
      </c>
      <c r="F1456" s="196" t="s">
        <v>4368</v>
      </c>
      <c r="G1456" s="197" t="s">
        <v>4369</v>
      </c>
      <c r="H1456" s="197" t="s">
        <v>4369</v>
      </c>
    </row>
    <row r="1457" spans="1:8">
      <c r="A1457" s="196" t="s">
        <v>5274</v>
      </c>
      <c r="B1457" s="196" t="s">
        <v>4632</v>
      </c>
      <c r="C1457" s="196" t="s">
        <v>5275</v>
      </c>
      <c r="D1457" s="196" t="s">
        <v>4367</v>
      </c>
      <c r="E1457" s="196" t="s">
        <v>5269</v>
      </c>
      <c r="F1457" s="196" t="s">
        <v>4368</v>
      </c>
      <c r="G1457" s="197" t="s">
        <v>4369</v>
      </c>
      <c r="H1457" s="197" t="s">
        <v>4369</v>
      </c>
    </row>
    <row r="1458" spans="1:8">
      <c r="A1458" s="196" t="s">
        <v>5274</v>
      </c>
      <c r="B1458" s="196" t="s">
        <v>4632</v>
      </c>
      <c r="C1458" s="196" t="s">
        <v>5275</v>
      </c>
      <c r="D1458" s="196" t="s">
        <v>4370</v>
      </c>
      <c r="E1458" s="196" t="s">
        <v>5269</v>
      </c>
      <c r="F1458" s="196" t="s">
        <v>4375</v>
      </c>
      <c r="G1458" s="198">
        <v>45295</v>
      </c>
      <c r="H1458" s="197" t="s">
        <v>4369</v>
      </c>
    </row>
    <row r="1459" spans="1:8">
      <c r="A1459" s="196" t="s">
        <v>5274</v>
      </c>
      <c r="B1459" s="196" t="s">
        <v>4632</v>
      </c>
      <c r="C1459" s="196" t="s">
        <v>5275</v>
      </c>
      <c r="D1459" s="196" t="s">
        <v>4371</v>
      </c>
      <c r="E1459" s="196" t="s">
        <v>5269</v>
      </c>
      <c r="F1459" s="196" t="s">
        <v>4353</v>
      </c>
      <c r="G1459" s="198">
        <v>45295</v>
      </c>
      <c r="H1459" s="196" t="b">
        <v>0</v>
      </c>
    </row>
    <row r="1460" spans="1:8">
      <c r="A1460" s="196" t="s">
        <v>5276</v>
      </c>
      <c r="B1460" s="196" t="s">
        <v>4632</v>
      </c>
      <c r="C1460" s="196" t="s">
        <v>5277</v>
      </c>
      <c r="D1460" s="196" t="s">
        <v>4370</v>
      </c>
      <c r="E1460" s="196" t="s">
        <v>5269</v>
      </c>
      <c r="F1460" s="196" t="s">
        <v>4354</v>
      </c>
      <c r="G1460" s="197" t="s">
        <v>4369</v>
      </c>
      <c r="H1460" s="197" t="s">
        <v>4369</v>
      </c>
    </row>
    <row r="1461" spans="1:8">
      <c r="A1461" s="196" t="s">
        <v>5276</v>
      </c>
      <c r="B1461" s="196" t="s">
        <v>4632</v>
      </c>
      <c r="C1461" s="196" t="s">
        <v>5277</v>
      </c>
      <c r="D1461" s="196" t="s">
        <v>4367</v>
      </c>
      <c r="E1461" s="196" t="s">
        <v>5269</v>
      </c>
      <c r="F1461" s="196" t="s">
        <v>4368</v>
      </c>
      <c r="G1461" s="197" t="s">
        <v>4369</v>
      </c>
      <c r="H1461" s="197" t="s">
        <v>4369</v>
      </c>
    </row>
    <row r="1462" spans="1:8">
      <c r="A1462" s="196" t="s">
        <v>5276</v>
      </c>
      <c r="B1462" s="196" t="s">
        <v>4632</v>
      </c>
      <c r="C1462" s="196" t="s">
        <v>5277</v>
      </c>
      <c r="D1462" s="196" t="s">
        <v>4371</v>
      </c>
      <c r="E1462" s="196" t="s">
        <v>5269</v>
      </c>
      <c r="F1462" s="196" t="s">
        <v>4368</v>
      </c>
      <c r="G1462" s="197" t="s">
        <v>4369</v>
      </c>
      <c r="H1462" s="196" t="b">
        <v>0</v>
      </c>
    </row>
    <row r="1463" spans="1:8">
      <c r="A1463" s="196" t="s">
        <v>5278</v>
      </c>
      <c r="B1463" s="196" t="s">
        <v>4632</v>
      </c>
      <c r="C1463" s="196" t="s">
        <v>5279</v>
      </c>
      <c r="D1463" s="196" t="s">
        <v>4367</v>
      </c>
      <c r="E1463" s="196" t="s">
        <v>5269</v>
      </c>
      <c r="F1463" s="196" t="s">
        <v>4368</v>
      </c>
      <c r="G1463" s="197" t="s">
        <v>4369</v>
      </c>
      <c r="H1463" s="197" t="s">
        <v>4369</v>
      </c>
    </row>
    <row r="1464" spans="1:8">
      <c r="A1464" s="196" t="s">
        <v>5278</v>
      </c>
      <c r="B1464" s="196" t="s">
        <v>4632</v>
      </c>
      <c r="C1464" s="196" t="s">
        <v>5279</v>
      </c>
      <c r="D1464" s="196" t="s">
        <v>4371</v>
      </c>
      <c r="E1464" s="196" t="s">
        <v>5269</v>
      </c>
      <c r="F1464" s="196" t="s">
        <v>4353</v>
      </c>
      <c r="G1464" s="198">
        <v>45295</v>
      </c>
      <c r="H1464" s="196" t="b">
        <v>0</v>
      </c>
    </row>
    <row r="1465" spans="1:8">
      <c r="A1465" s="196" t="s">
        <v>5278</v>
      </c>
      <c r="B1465" s="196" t="s">
        <v>4632</v>
      </c>
      <c r="C1465" s="196" t="s">
        <v>5279</v>
      </c>
      <c r="D1465" s="196" t="s">
        <v>4370</v>
      </c>
      <c r="E1465" s="196" t="s">
        <v>5269</v>
      </c>
      <c r="F1465" s="196" t="s">
        <v>4375</v>
      </c>
      <c r="G1465" s="198">
        <v>45295</v>
      </c>
      <c r="H1465" s="197" t="s">
        <v>4369</v>
      </c>
    </row>
    <row r="1466" spans="1:8">
      <c r="A1466" s="196" t="s">
        <v>5280</v>
      </c>
      <c r="B1466" s="196" t="s">
        <v>4632</v>
      </c>
      <c r="C1466" s="196" t="s">
        <v>5281</v>
      </c>
      <c r="D1466" s="196" t="s">
        <v>4371</v>
      </c>
      <c r="E1466" s="196" t="s">
        <v>5269</v>
      </c>
      <c r="F1466" s="196" t="s">
        <v>4353</v>
      </c>
      <c r="G1466" s="198">
        <v>45295</v>
      </c>
      <c r="H1466" s="196" t="b">
        <v>0</v>
      </c>
    </row>
    <row r="1467" spans="1:8">
      <c r="A1467" s="196" t="s">
        <v>5280</v>
      </c>
      <c r="B1467" s="196" t="s">
        <v>4632</v>
      </c>
      <c r="C1467" s="196" t="s">
        <v>5281</v>
      </c>
      <c r="D1467" s="196" t="s">
        <v>4370</v>
      </c>
      <c r="E1467" s="196" t="s">
        <v>5269</v>
      </c>
      <c r="F1467" s="196" t="s">
        <v>4375</v>
      </c>
      <c r="G1467" s="198">
        <v>45295</v>
      </c>
      <c r="H1467" s="197" t="s">
        <v>4369</v>
      </c>
    </row>
    <row r="1468" spans="1:8">
      <c r="A1468" s="196" t="s">
        <v>5280</v>
      </c>
      <c r="B1468" s="196" t="s">
        <v>4632</v>
      </c>
      <c r="C1468" s="196" t="s">
        <v>5281</v>
      </c>
      <c r="D1468" s="196" t="s">
        <v>4367</v>
      </c>
      <c r="E1468" s="196" t="s">
        <v>5269</v>
      </c>
      <c r="F1468" s="196" t="s">
        <v>4368</v>
      </c>
      <c r="G1468" s="197" t="s">
        <v>4369</v>
      </c>
      <c r="H1468" s="197" t="s">
        <v>4369</v>
      </c>
    </row>
    <row r="1469" spans="1:8">
      <c r="A1469" s="196" t="s">
        <v>5282</v>
      </c>
      <c r="B1469" s="196" t="s">
        <v>4632</v>
      </c>
      <c r="C1469" s="196" t="s">
        <v>5283</v>
      </c>
      <c r="D1469" s="196" t="s">
        <v>4371</v>
      </c>
      <c r="E1469" s="196" t="s">
        <v>5269</v>
      </c>
      <c r="F1469" s="196" t="s">
        <v>4353</v>
      </c>
      <c r="G1469" s="198">
        <v>45294</v>
      </c>
      <c r="H1469" s="196" t="b">
        <v>0</v>
      </c>
    </row>
    <row r="1470" spans="1:8">
      <c r="A1470" s="196" t="s">
        <v>5282</v>
      </c>
      <c r="B1470" s="196" t="s">
        <v>4632</v>
      </c>
      <c r="C1470" s="196" t="s">
        <v>5283</v>
      </c>
      <c r="D1470" s="196" t="s">
        <v>4370</v>
      </c>
      <c r="E1470" s="196" t="s">
        <v>5269</v>
      </c>
      <c r="F1470" s="196" t="s">
        <v>4375</v>
      </c>
      <c r="G1470" s="198">
        <v>45294</v>
      </c>
      <c r="H1470" s="197" t="s">
        <v>4369</v>
      </c>
    </row>
    <row r="1471" spans="1:8">
      <c r="A1471" s="196" t="s">
        <v>5282</v>
      </c>
      <c r="B1471" s="196" t="s">
        <v>4632</v>
      </c>
      <c r="C1471" s="196" t="s">
        <v>5283</v>
      </c>
      <c r="D1471" s="196" t="s">
        <v>4367</v>
      </c>
      <c r="E1471" s="196" t="s">
        <v>5269</v>
      </c>
      <c r="F1471" s="196" t="s">
        <v>4368</v>
      </c>
      <c r="G1471" s="197" t="s">
        <v>4369</v>
      </c>
      <c r="H1471" s="197" t="s">
        <v>4369</v>
      </c>
    </row>
    <row r="1472" spans="1:8">
      <c r="A1472" s="196" t="s">
        <v>5284</v>
      </c>
      <c r="B1472" s="196" t="s">
        <v>4366</v>
      </c>
      <c r="C1472" s="196" t="s">
        <v>5285</v>
      </c>
      <c r="D1472" s="196" t="s">
        <v>4367</v>
      </c>
      <c r="E1472" s="196" t="s">
        <v>4149</v>
      </c>
      <c r="F1472" s="196" t="s">
        <v>4368</v>
      </c>
      <c r="G1472" s="197" t="s">
        <v>4369</v>
      </c>
      <c r="H1472" s="197" t="s">
        <v>4369</v>
      </c>
    </row>
    <row r="1473" spans="1:8">
      <c r="A1473" s="196" t="s">
        <v>5284</v>
      </c>
      <c r="B1473" s="196" t="s">
        <v>4366</v>
      </c>
      <c r="C1473" s="196" t="s">
        <v>5285</v>
      </c>
      <c r="D1473" s="196" t="s">
        <v>4370</v>
      </c>
      <c r="E1473" s="196" t="s">
        <v>4149</v>
      </c>
      <c r="F1473" s="196" t="s">
        <v>4375</v>
      </c>
      <c r="G1473" s="198">
        <v>45468</v>
      </c>
      <c r="H1473" s="197" t="s">
        <v>4369</v>
      </c>
    </row>
    <row r="1474" spans="1:8">
      <c r="A1474" s="196" t="s">
        <v>5284</v>
      </c>
      <c r="B1474" s="196" t="s">
        <v>4366</v>
      </c>
      <c r="C1474" s="196" t="s">
        <v>5285</v>
      </c>
      <c r="D1474" s="196" t="s">
        <v>4371</v>
      </c>
      <c r="E1474" s="196" t="s">
        <v>4149</v>
      </c>
      <c r="F1474" s="196" t="s">
        <v>4375</v>
      </c>
      <c r="G1474" s="198">
        <v>45469</v>
      </c>
      <c r="H1474" s="196" t="b">
        <v>0</v>
      </c>
    </row>
    <row r="1475" spans="1:8">
      <c r="A1475" s="196" t="s">
        <v>5286</v>
      </c>
      <c r="B1475" s="196" t="s">
        <v>4366</v>
      </c>
      <c r="C1475" s="196" t="s">
        <v>5287</v>
      </c>
      <c r="D1475" s="196" t="s">
        <v>4371</v>
      </c>
      <c r="E1475" s="196" t="s">
        <v>5288</v>
      </c>
      <c r="F1475" s="196" t="s">
        <v>4353</v>
      </c>
      <c r="G1475" s="198">
        <v>44937</v>
      </c>
      <c r="H1475" s="196" t="b">
        <v>0</v>
      </c>
    </row>
    <row r="1476" spans="1:8">
      <c r="A1476" s="196" t="s">
        <v>5286</v>
      </c>
      <c r="B1476" s="196" t="s">
        <v>4366</v>
      </c>
      <c r="C1476" s="196" t="s">
        <v>5287</v>
      </c>
      <c r="D1476" s="196" t="s">
        <v>4370</v>
      </c>
      <c r="E1476" s="196" t="s">
        <v>5288</v>
      </c>
      <c r="F1476" s="196" t="s">
        <v>4353</v>
      </c>
      <c r="G1476" s="198">
        <v>44944</v>
      </c>
      <c r="H1476" s="197" t="s">
        <v>4369</v>
      </c>
    </row>
    <row r="1477" spans="1:8">
      <c r="A1477" s="196" t="s">
        <v>5286</v>
      </c>
      <c r="B1477" s="196" t="s">
        <v>4366</v>
      </c>
      <c r="C1477" s="196" t="s">
        <v>5287</v>
      </c>
      <c r="D1477" s="196" t="s">
        <v>4367</v>
      </c>
      <c r="E1477" s="196" t="s">
        <v>5288</v>
      </c>
      <c r="F1477" s="196" t="s">
        <v>4368</v>
      </c>
      <c r="G1477" s="197" t="s">
        <v>4369</v>
      </c>
      <c r="H1477" s="197" t="s">
        <v>4369</v>
      </c>
    </row>
    <row r="1478" spans="1:8">
      <c r="A1478" s="196" t="s">
        <v>5289</v>
      </c>
      <c r="B1478" s="196" t="s">
        <v>4373</v>
      </c>
      <c r="C1478" s="196" t="s">
        <v>5290</v>
      </c>
      <c r="D1478" s="196" t="s">
        <v>4370</v>
      </c>
      <c r="E1478" s="196" t="s">
        <v>5288</v>
      </c>
      <c r="F1478" s="196" t="s">
        <v>4353</v>
      </c>
      <c r="G1478" s="198">
        <v>44949</v>
      </c>
      <c r="H1478" s="197" t="s">
        <v>4369</v>
      </c>
    </row>
    <row r="1479" spans="1:8">
      <c r="A1479" s="196" t="s">
        <v>5289</v>
      </c>
      <c r="B1479" s="196" t="s">
        <v>4373</v>
      </c>
      <c r="C1479" s="196" t="s">
        <v>5290</v>
      </c>
      <c r="D1479" s="196" t="s">
        <v>4371</v>
      </c>
      <c r="E1479" s="196" t="s">
        <v>5288</v>
      </c>
      <c r="F1479" s="196" t="s">
        <v>4353</v>
      </c>
      <c r="G1479" s="198">
        <v>44943</v>
      </c>
      <c r="H1479" s="196" t="b">
        <v>0</v>
      </c>
    </row>
    <row r="1480" spans="1:8">
      <c r="A1480" s="196" t="s">
        <v>5289</v>
      </c>
      <c r="B1480" s="196" t="s">
        <v>4373</v>
      </c>
      <c r="C1480" s="196" t="s">
        <v>5290</v>
      </c>
      <c r="D1480" s="196" t="s">
        <v>4367</v>
      </c>
      <c r="E1480" s="196" t="s">
        <v>5288</v>
      </c>
      <c r="F1480" s="196" t="s">
        <v>4368</v>
      </c>
      <c r="G1480" s="197" t="s">
        <v>4369</v>
      </c>
      <c r="H1480" s="197" t="s">
        <v>4369</v>
      </c>
    </row>
    <row r="1481" spans="1:8">
      <c r="A1481" s="196" t="s">
        <v>5291</v>
      </c>
      <c r="B1481" s="196" t="s">
        <v>4373</v>
      </c>
      <c r="C1481" s="196" t="s">
        <v>5292</v>
      </c>
      <c r="D1481" s="196" t="s">
        <v>4370</v>
      </c>
      <c r="E1481" s="196" t="s">
        <v>5288</v>
      </c>
      <c r="F1481" s="196" t="s">
        <v>4353</v>
      </c>
      <c r="G1481" s="198">
        <v>44949</v>
      </c>
      <c r="H1481" s="197" t="s">
        <v>4369</v>
      </c>
    </row>
    <row r="1482" spans="1:8">
      <c r="A1482" s="196" t="s">
        <v>5291</v>
      </c>
      <c r="B1482" s="196" t="s">
        <v>4373</v>
      </c>
      <c r="C1482" s="196" t="s">
        <v>5292</v>
      </c>
      <c r="D1482" s="196" t="s">
        <v>4371</v>
      </c>
      <c r="E1482" s="196" t="s">
        <v>5288</v>
      </c>
      <c r="F1482" s="196" t="s">
        <v>4353</v>
      </c>
      <c r="G1482" s="198">
        <v>44949</v>
      </c>
      <c r="H1482" s="196" t="b">
        <v>0</v>
      </c>
    </row>
    <row r="1483" spans="1:8">
      <c r="A1483" s="196" t="s">
        <v>5291</v>
      </c>
      <c r="B1483" s="196" t="s">
        <v>4373</v>
      </c>
      <c r="C1483" s="196" t="s">
        <v>5292</v>
      </c>
      <c r="D1483" s="196" t="s">
        <v>4367</v>
      </c>
      <c r="E1483" s="196" t="s">
        <v>5288</v>
      </c>
      <c r="F1483" s="196" t="s">
        <v>4368</v>
      </c>
      <c r="G1483" s="197" t="s">
        <v>4369</v>
      </c>
      <c r="H1483" s="197" t="s">
        <v>4369</v>
      </c>
    </row>
    <row r="1484" spans="1:8">
      <c r="A1484" s="196" t="s">
        <v>5293</v>
      </c>
      <c r="B1484" s="196" t="s">
        <v>4366</v>
      </c>
      <c r="C1484" s="196" t="s">
        <v>274</v>
      </c>
      <c r="D1484" s="196" t="s">
        <v>4370</v>
      </c>
      <c r="E1484" s="196" t="s">
        <v>5294</v>
      </c>
      <c r="F1484" s="196" t="s">
        <v>4353</v>
      </c>
      <c r="G1484" s="198">
        <v>44939</v>
      </c>
      <c r="H1484" s="197" t="s">
        <v>4369</v>
      </c>
    </row>
    <row r="1485" spans="1:8">
      <c r="A1485" s="196" t="s">
        <v>5293</v>
      </c>
      <c r="B1485" s="196" t="s">
        <v>4366</v>
      </c>
      <c r="C1485" s="196" t="s">
        <v>274</v>
      </c>
      <c r="D1485" s="196" t="s">
        <v>4371</v>
      </c>
      <c r="E1485" s="196" t="s">
        <v>5294</v>
      </c>
      <c r="F1485" s="196" t="s">
        <v>4375</v>
      </c>
      <c r="G1485" s="198">
        <v>45654</v>
      </c>
      <c r="H1485" s="196" t="b">
        <v>0</v>
      </c>
    </row>
    <row r="1486" spans="1:8">
      <c r="A1486" s="196" t="s">
        <v>5293</v>
      </c>
      <c r="B1486" s="196" t="s">
        <v>4366</v>
      </c>
      <c r="C1486" s="196" t="s">
        <v>274</v>
      </c>
      <c r="D1486" s="196" t="s">
        <v>4367</v>
      </c>
      <c r="E1486" s="196" t="s">
        <v>5294</v>
      </c>
      <c r="F1486" s="196" t="s">
        <v>4368</v>
      </c>
      <c r="G1486" s="197" t="s">
        <v>4369</v>
      </c>
      <c r="H1486" s="197" t="s">
        <v>4369</v>
      </c>
    </row>
    <row r="1487" spans="1:8">
      <c r="A1487" s="196" t="s">
        <v>5295</v>
      </c>
      <c r="B1487" s="196" t="s">
        <v>4366</v>
      </c>
      <c r="C1487" s="196" t="s">
        <v>2007</v>
      </c>
      <c r="D1487" s="196" t="s">
        <v>4367</v>
      </c>
      <c r="E1487" s="196" t="s">
        <v>2003</v>
      </c>
      <c r="F1487" s="196" t="s">
        <v>4368</v>
      </c>
      <c r="G1487" s="197" t="s">
        <v>4369</v>
      </c>
      <c r="H1487" s="197" t="s">
        <v>4369</v>
      </c>
    </row>
    <row r="1488" spans="1:8">
      <c r="A1488" s="196" t="s">
        <v>5295</v>
      </c>
      <c r="B1488" s="196" t="s">
        <v>4366</v>
      </c>
      <c r="C1488" s="196" t="s">
        <v>2007</v>
      </c>
      <c r="D1488" s="196" t="s">
        <v>4370</v>
      </c>
      <c r="E1488" s="196" t="s">
        <v>2003</v>
      </c>
      <c r="F1488" s="196" t="s">
        <v>4403</v>
      </c>
      <c r="G1488" s="197" t="s">
        <v>4369</v>
      </c>
      <c r="H1488" s="197" t="s">
        <v>4369</v>
      </c>
    </row>
    <row r="1489" spans="1:8">
      <c r="A1489" s="196" t="s">
        <v>5295</v>
      </c>
      <c r="B1489" s="196" t="s">
        <v>4366</v>
      </c>
      <c r="C1489" s="196" t="s">
        <v>2007</v>
      </c>
      <c r="D1489" s="196" t="s">
        <v>4371</v>
      </c>
      <c r="E1489" s="196" t="s">
        <v>2003</v>
      </c>
      <c r="F1489" s="196" t="s">
        <v>4353</v>
      </c>
      <c r="G1489" s="198">
        <v>44965</v>
      </c>
      <c r="H1489" s="196" t="b">
        <v>0</v>
      </c>
    </row>
    <row r="1490" spans="1:8">
      <c r="A1490" s="196" t="s">
        <v>5296</v>
      </c>
      <c r="B1490" s="196" t="s">
        <v>4373</v>
      </c>
      <c r="C1490" s="196" t="s">
        <v>5297</v>
      </c>
      <c r="D1490" s="196" t="s">
        <v>4371</v>
      </c>
      <c r="E1490" s="196" t="s">
        <v>2003</v>
      </c>
      <c r="F1490" s="196" t="s">
        <v>4353</v>
      </c>
      <c r="G1490" s="198">
        <v>44967</v>
      </c>
      <c r="H1490" s="196" t="b">
        <v>0</v>
      </c>
    </row>
    <row r="1491" spans="1:8">
      <c r="A1491" s="196" t="s">
        <v>5296</v>
      </c>
      <c r="B1491" s="196" t="s">
        <v>4373</v>
      </c>
      <c r="C1491" s="196" t="s">
        <v>5297</v>
      </c>
      <c r="D1491" s="196" t="s">
        <v>4367</v>
      </c>
      <c r="E1491" s="196" t="s">
        <v>2003</v>
      </c>
      <c r="F1491" s="196" t="s">
        <v>4368</v>
      </c>
      <c r="G1491" s="197" t="s">
        <v>4369</v>
      </c>
      <c r="H1491" s="197" t="s">
        <v>4369</v>
      </c>
    </row>
    <row r="1492" spans="1:8">
      <c r="A1492" s="196" t="s">
        <v>5296</v>
      </c>
      <c r="B1492" s="196" t="s">
        <v>4373</v>
      </c>
      <c r="C1492" s="196" t="s">
        <v>5297</v>
      </c>
      <c r="D1492" s="196" t="s">
        <v>4370</v>
      </c>
      <c r="E1492" s="196" t="s">
        <v>2003</v>
      </c>
      <c r="F1492" s="196" t="s">
        <v>4403</v>
      </c>
      <c r="G1492" s="197" t="s">
        <v>4369</v>
      </c>
      <c r="H1492" s="197" t="s">
        <v>4369</v>
      </c>
    </row>
    <row r="1493" spans="1:8">
      <c r="A1493" s="196" t="s">
        <v>5298</v>
      </c>
      <c r="B1493" s="196" t="s">
        <v>4373</v>
      </c>
      <c r="C1493" s="196" t="s">
        <v>5299</v>
      </c>
      <c r="D1493" s="196" t="s">
        <v>4371</v>
      </c>
      <c r="E1493" s="196" t="s">
        <v>2003</v>
      </c>
      <c r="F1493" s="196" t="s">
        <v>4353</v>
      </c>
      <c r="G1493" s="198">
        <v>44967</v>
      </c>
      <c r="H1493" s="196" t="b">
        <v>0</v>
      </c>
    </row>
    <row r="1494" spans="1:8">
      <c r="A1494" s="196" t="s">
        <v>5298</v>
      </c>
      <c r="B1494" s="196" t="s">
        <v>4373</v>
      </c>
      <c r="C1494" s="196" t="s">
        <v>5299</v>
      </c>
      <c r="D1494" s="196" t="s">
        <v>4370</v>
      </c>
      <c r="E1494" s="196" t="s">
        <v>2003</v>
      </c>
      <c r="F1494" s="196" t="s">
        <v>4403</v>
      </c>
      <c r="G1494" s="197" t="s">
        <v>4369</v>
      </c>
      <c r="H1494" s="197" t="s">
        <v>4369</v>
      </c>
    </row>
    <row r="1495" spans="1:8">
      <c r="A1495" s="196" t="s">
        <v>5298</v>
      </c>
      <c r="B1495" s="196" t="s">
        <v>4373</v>
      </c>
      <c r="C1495" s="196" t="s">
        <v>5299</v>
      </c>
      <c r="D1495" s="196" t="s">
        <v>4367</v>
      </c>
      <c r="E1495" s="196" t="s">
        <v>2003</v>
      </c>
      <c r="F1495" s="196" t="s">
        <v>4368</v>
      </c>
      <c r="G1495" s="197" t="s">
        <v>4369</v>
      </c>
      <c r="H1495" s="197" t="s">
        <v>4369</v>
      </c>
    </row>
    <row r="1496" spans="1:8">
      <c r="A1496" s="196" t="s">
        <v>5300</v>
      </c>
      <c r="B1496" s="196" t="s">
        <v>4373</v>
      </c>
      <c r="C1496" s="196" t="s">
        <v>5301</v>
      </c>
      <c r="D1496" s="196" t="s">
        <v>4371</v>
      </c>
      <c r="E1496" s="196" t="s">
        <v>2003</v>
      </c>
      <c r="F1496" s="196" t="s">
        <v>4353</v>
      </c>
      <c r="G1496" s="198">
        <v>44965</v>
      </c>
      <c r="H1496" s="196" t="b">
        <v>0</v>
      </c>
    </row>
    <row r="1497" spans="1:8">
      <c r="A1497" s="196" t="s">
        <v>5300</v>
      </c>
      <c r="B1497" s="196" t="s">
        <v>4373</v>
      </c>
      <c r="C1497" s="196" t="s">
        <v>5301</v>
      </c>
      <c r="D1497" s="196" t="s">
        <v>4367</v>
      </c>
      <c r="E1497" s="196" t="s">
        <v>2003</v>
      </c>
      <c r="F1497" s="196" t="s">
        <v>4368</v>
      </c>
      <c r="G1497" s="197" t="s">
        <v>4369</v>
      </c>
      <c r="H1497" s="197" t="s">
        <v>4369</v>
      </c>
    </row>
    <row r="1498" spans="1:8">
      <c r="A1498" s="196" t="s">
        <v>5300</v>
      </c>
      <c r="B1498" s="196" t="s">
        <v>4373</v>
      </c>
      <c r="C1498" s="196" t="s">
        <v>5301</v>
      </c>
      <c r="D1498" s="196" t="s">
        <v>4370</v>
      </c>
      <c r="E1498" s="196" t="s">
        <v>2003</v>
      </c>
      <c r="F1498" s="196" t="s">
        <v>4403</v>
      </c>
      <c r="G1498" s="197" t="s">
        <v>4369</v>
      </c>
      <c r="H1498" s="197" t="s">
        <v>4369</v>
      </c>
    </row>
    <row r="1499" spans="1:8">
      <c r="A1499" s="196" t="s">
        <v>5302</v>
      </c>
      <c r="B1499" s="196" t="s">
        <v>4373</v>
      </c>
      <c r="C1499" s="196" t="s">
        <v>5303</v>
      </c>
      <c r="D1499" s="196" t="s">
        <v>4367</v>
      </c>
      <c r="E1499" s="196" t="s">
        <v>2003</v>
      </c>
      <c r="F1499" s="196" t="s">
        <v>4368</v>
      </c>
      <c r="G1499" s="197" t="s">
        <v>4369</v>
      </c>
      <c r="H1499" s="197" t="s">
        <v>4369</v>
      </c>
    </row>
    <row r="1500" spans="1:8">
      <c r="A1500" s="196" t="s">
        <v>5302</v>
      </c>
      <c r="B1500" s="196" t="s">
        <v>4373</v>
      </c>
      <c r="C1500" s="196" t="s">
        <v>5303</v>
      </c>
      <c r="D1500" s="196" t="s">
        <v>4370</v>
      </c>
      <c r="E1500" s="196" t="s">
        <v>2003</v>
      </c>
      <c r="F1500" s="196" t="s">
        <v>4403</v>
      </c>
      <c r="G1500" s="197" t="s">
        <v>4369</v>
      </c>
      <c r="H1500" s="197" t="s">
        <v>4369</v>
      </c>
    </row>
    <row r="1501" spans="1:8">
      <c r="A1501" s="196" t="s">
        <v>5302</v>
      </c>
      <c r="B1501" s="196" t="s">
        <v>4373</v>
      </c>
      <c r="C1501" s="196" t="s">
        <v>5303</v>
      </c>
      <c r="D1501" s="196" t="s">
        <v>4371</v>
      </c>
      <c r="E1501" s="196" t="s">
        <v>2003</v>
      </c>
      <c r="F1501" s="196" t="s">
        <v>4353</v>
      </c>
      <c r="G1501" s="198">
        <v>44967</v>
      </c>
      <c r="H1501" s="196" t="b">
        <v>0</v>
      </c>
    </row>
    <row r="1502" spans="1:8">
      <c r="A1502" s="196" t="s">
        <v>5304</v>
      </c>
      <c r="B1502" s="196" t="s">
        <v>4373</v>
      </c>
      <c r="C1502" s="196" t="s">
        <v>5305</v>
      </c>
      <c r="D1502" s="196" t="s">
        <v>4370</v>
      </c>
      <c r="E1502" s="196" t="s">
        <v>2003</v>
      </c>
      <c r="F1502" s="196" t="s">
        <v>4375</v>
      </c>
      <c r="G1502" s="198">
        <v>45297</v>
      </c>
      <c r="H1502" s="197" t="s">
        <v>4369</v>
      </c>
    </row>
    <row r="1503" spans="1:8">
      <c r="A1503" s="196" t="s">
        <v>5304</v>
      </c>
      <c r="B1503" s="196" t="s">
        <v>4373</v>
      </c>
      <c r="C1503" s="196" t="s">
        <v>5305</v>
      </c>
      <c r="D1503" s="196" t="s">
        <v>4371</v>
      </c>
      <c r="E1503" s="196" t="s">
        <v>2003</v>
      </c>
      <c r="F1503" s="196" t="s">
        <v>4353</v>
      </c>
      <c r="G1503" s="198">
        <v>45296</v>
      </c>
      <c r="H1503" s="196" t="b">
        <v>0</v>
      </c>
    </row>
    <row r="1504" spans="1:8">
      <c r="A1504" s="196" t="s">
        <v>5304</v>
      </c>
      <c r="B1504" s="196" t="s">
        <v>4373</v>
      </c>
      <c r="C1504" s="196" t="s">
        <v>5305</v>
      </c>
      <c r="D1504" s="196" t="s">
        <v>4367</v>
      </c>
      <c r="E1504" s="196" t="s">
        <v>2003</v>
      </c>
      <c r="F1504" s="196" t="s">
        <v>4368</v>
      </c>
      <c r="G1504" s="197" t="s">
        <v>4369</v>
      </c>
      <c r="H1504" s="197" t="s">
        <v>4369</v>
      </c>
    </row>
    <row r="1505" spans="1:8">
      <c r="A1505" s="196" t="s">
        <v>5306</v>
      </c>
      <c r="B1505" s="196" t="s">
        <v>4373</v>
      </c>
      <c r="C1505" s="196" t="s">
        <v>5307</v>
      </c>
      <c r="D1505" s="196" t="s">
        <v>4371</v>
      </c>
      <c r="E1505" s="196" t="s">
        <v>2003</v>
      </c>
      <c r="F1505" s="196" t="s">
        <v>4353</v>
      </c>
      <c r="G1505" s="198">
        <v>44965</v>
      </c>
      <c r="H1505" s="196" t="b">
        <v>0</v>
      </c>
    </row>
    <row r="1506" spans="1:8">
      <c r="A1506" s="196" t="s">
        <v>5306</v>
      </c>
      <c r="B1506" s="196" t="s">
        <v>4373</v>
      </c>
      <c r="C1506" s="196" t="s">
        <v>5307</v>
      </c>
      <c r="D1506" s="196" t="s">
        <v>4370</v>
      </c>
      <c r="E1506" s="196" t="s">
        <v>2003</v>
      </c>
      <c r="F1506" s="196" t="s">
        <v>4403</v>
      </c>
      <c r="G1506" s="197" t="s">
        <v>4369</v>
      </c>
      <c r="H1506" s="197" t="s">
        <v>4369</v>
      </c>
    </row>
    <row r="1507" spans="1:8">
      <c r="A1507" s="196" t="s">
        <v>5306</v>
      </c>
      <c r="B1507" s="196" t="s">
        <v>4373</v>
      </c>
      <c r="C1507" s="196" t="s">
        <v>5307</v>
      </c>
      <c r="D1507" s="196" t="s">
        <v>4367</v>
      </c>
      <c r="E1507" s="196" t="s">
        <v>2003</v>
      </c>
      <c r="F1507" s="196" t="s">
        <v>4368</v>
      </c>
      <c r="G1507" s="197" t="s">
        <v>4369</v>
      </c>
      <c r="H1507" s="197" t="s">
        <v>4369</v>
      </c>
    </row>
    <row r="1508" spans="1:8">
      <c r="A1508" s="196" t="s">
        <v>5308</v>
      </c>
      <c r="B1508" s="196" t="s">
        <v>4373</v>
      </c>
      <c r="C1508" s="196" t="s">
        <v>5309</v>
      </c>
      <c r="D1508" s="196" t="s">
        <v>4371</v>
      </c>
      <c r="E1508" s="196" t="s">
        <v>2003</v>
      </c>
      <c r="F1508" s="196" t="s">
        <v>4353</v>
      </c>
      <c r="G1508" s="198">
        <v>45297</v>
      </c>
      <c r="H1508" s="196" t="b">
        <v>0</v>
      </c>
    </row>
    <row r="1509" spans="1:8">
      <c r="A1509" s="196" t="s">
        <v>5308</v>
      </c>
      <c r="B1509" s="196" t="s">
        <v>4373</v>
      </c>
      <c r="C1509" s="196" t="s">
        <v>5309</v>
      </c>
      <c r="D1509" s="196" t="s">
        <v>4367</v>
      </c>
      <c r="E1509" s="196" t="s">
        <v>2003</v>
      </c>
      <c r="F1509" s="196" t="s">
        <v>4368</v>
      </c>
      <c r="G1509" s="197" t="s">
        <v>4369</v>
      </c>
      <c r="H1509" s="197" t="s">
        <v>4369</v>
      </c>
    </row>
    <row r="1510" spans="1:8">
      <c r="A1510" s="196" t="s">
        <v>5308</v>
      </c>
      <c r="B1510" s="196" t="s">
        <v>4373</v>
      </c>
      <c r="C1510" s="196" t="s">
        <v>5309</v>
      </c>
      <c r="D1510" s="196" t="s">
        <v>4370</v>
      </c>
      <c r="E1510" s="196" t="s">
        <v>2003</v>
      </c>
      <c r="F1510" s="196" t="s">
        <v>4375</v>
      </c>
      <c r="G1510" s="198">
        <v>45297</v>
      </c>
      <c r="H1510" s="197" t="s">
        <v>4369</v>
      </c>
    </row>
    <row r="1511" spans="1:8">
      <c r="A1511" s="196" t="s">
        <v>5310</v>
      </c>
      <c r="B1511" s="196" t="s">
        <v>4373</v>
      </c>
      <c r="C1511" s="196" t="s">
        <v>5311</v>
      </c>
      <c r="D1511" s="196" t="s">
        <v>4371</v>
      </c>
      <c r="E1511" s="196" t="s">
        <v>2003</v>
      </c>
      <c r="F1511" s="196" t="s">
        <v>4353</v>
      </c>
      <c r="G1511" s="198">
        <v>45297</v>
      </c>
      <c r="H1511" s="196" t="b">
        <v>0</v>
      </c>
    </row>
    <row r="1512" spans="1:8">
      <c r="A1512" s="196" t="s">
        <v>5310</v>
      </c>
      <c r="B1512" s="196" t="s">
        <v>4373</v>
      </c>
      <c r="C1512" s="196" t="s">
        <v>5311</v>
      </c>
      <c r="D1512" s="196" t="s">
        <v>4367</v>
      </c>
      <c r="E1512" s="196" t="s">
        <v>2003</v>
      </c>
      <c r="F1512" s="196" t="s">
        <v>4368</v>
      </c>
      <c r="G1512" s="197" t="s">
        <v>4369</v>
      </c>
      <c r="H1512" s="197" t="s">
        <v>4369</v>
      </c>
    </row>
    <row r="1513" spans="1:8">
      <c r="A1513" s="196" t="s">
        <v>5310</v>
      </c>
      <c r="B1513" s="196" t="s">
        <v>4373</v>
      </c>
      <c r="C1513" s="196" t="s">
        <v>5311</v>
      </c>
      <c r="D1513" s="196" t="s">
        <v>4370</v>
      </c>
      <c r="E1513" s="196" t="s">
        <v>2003</v>
      </c>
      <c r="F1513" s="196" t="s">
        <v>4375</v>
      </c>
      <c r="G1513" s="198">
        <v>45298</v>
      </c>
      <c r="H1513" s="197" t="s">
        <v>4369</v>
      </c>
    </row>
    <row r="1514" spans="1:8">
      <c r="A1514" s="196" t="s">
        <v>5312</v>
      </c>
      <c r="B1514" s="196" t="s">
        <v>4373</v>
      </c>
      <c r="C1514" s="196" t="s">
        <v>5313</v>
      </c>
      <c r="D1514" s="196" t="s">
        <v>4370</v>
      </c>
      <c r="E1514" s="196" t="s">
        <v>2003</v>
      </c>
      <c r="F1514" s="196" t="s">
        <v>4403</v>
      </c>
      <c r="G1514" s="197" t="s">
        <v>4369</v>
      </c>
      <c r="H1514" s="197" t="s">
        <v>4369</v>
      </c>
    </row>
    <row r="1515" spans="1:8">
      <c r="A1515" s="196" t="s">
        <v>5312</v>
      </c>
      <c r="B1515" s="196" t="s">
        <v>4373</v>
      </c>
      <c r="C1515" s="196" t="s">
        <v>5313</v>
      </c>
      <c r="D1515" s="196" t="s">
        <v>4371</v>
      </c>
      <c r="E1515" s="196" t="s">
        <v>2003</v>
      </c>
      <c r="F1515" s="196" t="s">
        <v>4353</v>
      </c>
      <c r="G1515" s="198">
        <v>44965</v>
      </c>
      <c r="H1515" s="196" t="b">
        <v>0</v>
      </c>
    </row>
    <row r="1516" spans="1:8">
      <c r="A1516" s="196" t="s">
        <v>5312</v>
      </c>
      <c r="B1516" s="196" t="s">
        <v>4373</v>
      </c>
      <c r="C1516" s="196" t="s">
        <v>5313</v>
      </c>
      <c r="D1516" s="196" t="s">
        <v>4367</v>
      </c>
      <c r="E1516" s="196" t="s">
        <v>2003</v>
      </c>
      <c r="F1516" s="196" t="s">
        <v>4368</v>
      </c>
      <c r="G1516" s="197" t="s">
        <v>4369</v>
      </c>
      <c r="H1516" s="197" t="s">
        <v>4369</v>
      </c>
    </row>
    <row r="1517" spans="1:8">
      <c r="A1517" s="196" t="s">
        <v>5314</v>
      </c>
      <c r="B1517" s="196" t="s">
        <v>4373</v>
      </c>
      <c r="C1517" s="196" t="s">
        <v>5315</v>
      </c>
      <c r="D1517" s="196" t="s">
        <v>4371</v>
      </c>
      <c r="E1517" s="196" t="s">
        <v>2003</v>
      </c>
      <c r="F1517" s="196" t="s">
        <v>4353</v>
      </c>
      <c r="G1517" s="198">
        <v>45299</v>
      </c>
      <c r="H1517" s="196" t="b">
        <v>0</v>
      </c>
    </row>
    <row r="1518" spans="1:8">
      <c r="A1518" s="196" t="s">
        <v>5314</v>
      </c>
      <c r="B1518" s="196" t="s">
        <v>4373</v>
      </c>
      <c r="C1518" s="196" t="s">
        <v>5315</v>
      </c>
      <c r="D1518" s="196" t="s">
        <v>4367</v>
      </c>
      <c r="E1518" s="196" t="s">
        <v>2003</v>
      </c>
      <c r="F1518" s="196" t="s">
        <v>4368</v>
      </c>
      <c r="G1518" s="197" t="s">
        <v>4369</v>
      </c>
      <c r="H1518" s="197" t="s">
        <v>4369</v>
      </c>
    </row>
    <row r="1519" spans="1:8">
      <c r="A1519" s="196" t="s">
        <v>5314</v>
      </c>
      <c r="B1519" s="196" t="s">
        <v>4373</v>
      </c>
      <c r="C1519" s="196" t="s">
        <v>5315</v>
      </c>
      <c r="D1519" s="196" t="s">
        <v>4370</v>
      </c>
      <c r="E1519" s="196" t="s">
        <v>2003</v>
      </c>
      <c r="F1519" s="196" t="s">
        <v>4375</v>
      </c>
      <c r="G1519" s="198">
        <v>45298</v>
      </c>
      <c r="H1519" s="197" t="s">
        <v>4369</v>
      </c>
    </row>
    <row r="1520" spans="1:8">
      <c r="A1520" s="196" t="s">
        <v>5316</v>
      </c>
      <c r="B1520" s="196" t="s">
        <v>4373</v>
      </c>
      <c r="C1520" s="196" t="s">
        <v>5317</v>
      </c>
      <c r="D1520" s="196" t="s">
        <v>4370</v>
      </c>
      <c r="E1520" s="196" t="s">
        <v>2003</v>
      </c>
      <c r="F1520" s="196" t="s">
        <v>4375</v>
      </c>
      <c r="G1520" s="198">
        <v>45304</v>
      </c>
      <c r="H1520" s="197" t="s">
        <v>4369</v>
      </c>
    </row>
    <row r="1521" spans="1:8">
      <c r="A1521" s="196" t="s">
        <v>5316</v>
      </c>
      <c r="B1521" s="196" t="s">
        <v>4373</v>
      </c>
      <c r="C1521" s="196" t="s">
        <v>5317</v>
      </c>
      <c r="D1521" s="196" t="s">
        <v>4367</v>
      </c>
      <c r="E1521" s="196" t="s">
        <v>2003</v>
      </c>
      <c r="F1521" s="196" t="s">
        <v>4368</v>
      </c>
      <c r="G1521" s="197" t="s">
        <v>4369</v>
      </c>
      <c r="H1521" s="197" t="s">
        <v>4369</v>
      </c>
    </row>
    <row r="1522" spans="1:8">
      <c r="A1522" s="196" t="s">
        <v>5316</v>
      </c>
      <c r="B1522" s="196" t="s">
        <v>4373</v>
      </c>
      <c r="C1522" s="196" t="s">
        <v>5317</v>
      </c>
      <c r="D1522" s="196" t="s">
        <v>4371</v>
      </c>
      <c r="E1522" s="196" t="s">
        <v>2003</v>
      </c>
      <c r="F1522" s="196" t="s">
        <v>4353</v>
      </c>
      <c r="G1522" s="198">
        <v>45306</v>
      </c>
      <c r="H1522" s="196" t="b">
        <v>0</v>
      </c>
    </row>
    <row r="1523" spans="1:8">
      <c r="A1523" s="196" t="s">
        <v>5318</v>
      </c>
      <c r="B1523" s="196" t="s">
        <v>4373</v>
      </c>
      <c r="C1523" s="196" t="s">
        <v>5319</v>
      </c>
      <c r="D1523" s="196" t="s">
        <v>4367</v>
      </c>
      <c r="E1523" s="196" t="s">
        <v>2003</v>
      </c>
      <c r="F1523" s="196" t="s">
        <v>4368</v>
      </c>
      <c r="G1523" s="197" t="s">
        <v>4369</v>
      </c>
      <c r="H1523" s="197" t="s">
        <v>4369</v>
      </c>
    </row>
    <row r="1524" spans="1:8">
      <c r="A1524" s="196" t="s">
        <v>5318</v>
      </c>
      <c r="B1524" s="196" t="s">
        <v>4373</v>
      </c>
      <c r="C1524" s="196" t="s">
        <v>5319</v>
      </c>
      <c r="D1524" s="196" t="s">
        <v>4370</v>
      </c>
      <c r="E1524" s="196" t="s">
        <v>2003</v>
      </c>
      <c r="F1524" s="196" t="s">
        <v>4375</v>
      </c>
      <c r="G1524" s="198">
        <v>45297</v>
      </c>
      <c r="H1524" s="197" t="s">
        <v>4369</v>
      </c>
    </row>
    <row r="1525" spans="1:8">
      <c r="A1525" s="196" t="s">
        <v>5318</v>
      </c>
      <c r="B1525" s="196" t="s">
        <v>4373</v>
      </c>
      <c r="C1525" s="196" t="s">
        <v>5319</v>
      </c>
      <c r="D1525" s="196" t="s">
        <v>4371</v>
      </c>
      <c r="E1525" s="196" t="s">
        <v>2003</v>
      </c>
      <c r="F1525" s="196" t="s">
        <v>4353</v>
      </c>
      <c r="G1525" s="198">
        <v>45299</v>
      </c>
      <c r="H1525" s="196" t="b">
        <v>0</v>
      </c>
    </row>
    <row r="1526" spans="1:8">
      <c r="A1526" s="196" t="s">
        <v>5320</v>
      </c>
      <c r="B1526" s="196" t="s">
        <v>4373</v>
      </c>
      <c r="C1526" s="196" t="s">
        <v>5321</v>
      </c>
      <c r="D1526" s="196" t="s">
        <v>4371</v>
      </c>
      <c r="E1526" s="196" t="s">
        <v>2003</v>
      </c>
      <c r="F1526" s="196" t="s">
        <v>4353</v>
      </c>
      <c r="G1526" s="198">
        <v>45299</v>
      </c>
      <c r="H1526" s="196" t="b">
        <v>0</v>
      </c>
    </row>
    <row r="1527" spans="1:8">
      <c r="A1527" s="196" t="s">
        <v>5320</v>
      </c>
      <c r="B1527" s="196" t="s">
        <v>4373</v>
      </c>
      <c r="C1527" s="196" t="s">
        <v>5321</v>
      </c>
      <c r="D1527" s="196" t="s">
        <v>4367</v>
      </c>
      <c r="E1527" s="196" t="s">
        <v>2003</v>
      </c>
      <c r="F1527" s="196" t="s">
        <v>4368</v>
      </c>
      <c r="G1527" s="197" t="s">
        <v>4369</v>
      </c>
      <c r="H1527" s="197" t="s">
        <v>4369</v>
      </c>
    </row>
    <row r="1528" spans="1:8">
      <c r="A1528" s="196" t="s">
        <v>5320</v>
      </c>
      <c r="B1528" s="196" t="s">
        <v>4373</v>
      </c>
      <c r="C1528" s="196" t="s">
        <v>5321</v>
      </c>
      <c r="D1528" s="196" t="s">
        <v>4370</v>
      </c>
      <c r="E1528" s="196" t="s">
        <v>2003</v>
      </c>
      <c r="F1528" s="196" t="s">
        <v>4375</v>
      </c>
      <c r="G1528" s="198">
        <v>45297</v>
      </c>
      <c r="H1528" s="197" t="s">
        <v>4369</v>
      </c>
    </row>
    <row r="1529" spans="1:8">
      <c r="A1529" s="196" t="s">
        <v>5322</v>
      </c>
      <c r="B1529" s="196" t="s">
        <v>4373</v>
      </c>
      <c r="C1529" s="196" t="s">
        <v>5323</v>
      </c>
      <c r="D1529" s="196" t="s">
        <v>4371</v>
      </c>
      <c r="E1529" s="196" t="s">
        <v>2003</v>
      </c>
      <c r="F1529" s="196" t="s">
        <v>4353</v>
      </c>
      <c r="G1529" s="198">
        <v>44966</v>
      </c>
      <c r="H1529" s="196" t="b">
        <v>0</v>
      </c>
    </row>
    <row r="1530" spans="1:8">
      <c r="A1530" s="196" t="s">
        <v>5322</v>
      </c>
      <c r="B1530" s="196" t="s">
        <v>4373</v>
      </c>
      <c r="C1530" s="196" t="s">
        <v>5323</v>
      </c>
      <c r="D1530" s="196" t="s">
        <v>4367</v>
      </c>
      <c r="E1530" s="196" t="s">
        <v>2003</v>
      </c>
      <c r="F1530" s="196" t="s">
        <v>4368</v>
      </c>
      <c r="G1530" s="197" t="s">
        <v>4369</v>
      </c>
      <c r="H1530" s="197" t="s">
        <v>4369</v>
      </c>
    </row>
    <row r="1531" spans="1:8">
      <c r="A1531" s="196" t="s">
        <v>5322</v>
      </c>
      <c r="B1531" s="196" t="s">
        <v>4373</v>
      </c>
      <c r="C1531" s="196" t="s">
        <v>5323</v>
      </c>
      <c r="D1531" s="196" t="s">
        <v>4370</v>
      </c>
      <c r="E1531" s="196" t="s">
        <v>2003</v>
      </c>
      <c r="F1531" s="196" t="s">
        <v>4403</v>
      </c>
      <c r="G1531" s="197" t="s">
        <v>4369</v>
      </c>
      <c r="H1531" s="197" t="s">
        <v>4369</v>
      </c>
    </row>
    <row r="1532" spans="1:8">
      <c r="A1532" s="196" t="s">
        <v>5324</v>
      </c>
      <c r="B1532" s="196" t="s">
        <v>4373</v>
      </c>
      <c r="C1532" s="196" t="s">
        <v>5325</v>
      </c>
      <c r="D1532" s="196" t="s">
        <v>4367</v>
      </c>
      <c r="E1532" s="196" t="s">
        <v>2003</v>
      </c>
      <c r="F1532" s="196" t="s">
        <v>4368</v>
      </c>
      <c r="G1532" s="197" t="s">
        <v>4369</v>
      </c>
      <c r="H1532" s="197" t="s">
        <v>4369</v>
      </c>
    </row>
    <row r="1533" spans="1:8">
      <c r="A1533" s="196" t="s">
        <v>5324</v>
      </c>
      <c r="B1533" s="196" t="s">
        <v>4373</v>
      </c>
      <c r="C1533" s="196" t="s">
        <v>5325</v>
      </c>
      <c r="D1533" s="196" t="s">
        <v>4370</v>
      </c>
      <c r="E1533" s="196" t="s">
        <v>2003</v>
      </c>
      <c r="F1533" s="196" t="s">
        <v>4375</v>
      </c>
      <c r="G1533" s="198">
        <v>45298</v>
      </c>
      <c r="H1533" s="197" t="s">
        <v>4369</v>
      </c>
    </row>
    <row r="1534" spans="1:8">
      <c r="A1534" s="196" t="s">
        <v>5324</v>
      </c>
      <c r="B1534" s="196" t="s">
        <v>4373</v>
      </c>
      <c r="C1534" s="196" t="s">
        <v>5325</v>
      </c>
      <c r="D1534" s="196" t="s">
        <v>4371</v>
      </c>
      <c r="E1534" s="196" t="s">
        <v>2003</v>
      </c>
      <c r="F1534" s="196" t="s">
        <v>4353</v>
      </c>
      <c r="G1534" s="198">
        <v>44965</v>
      </c>
      <c r="H1534" s="196" t="b">
        <v>0</v>
      </c>
    </row>
    <row r="1535" spans="1:8">
      <c r="A1535" s="196" t="s">
        <v>5326</v>
      </c>
      <c r="B1535" s="196" t="s">
        <v>4373</v>
      </c>
      <c r="C1535" s="196" t="s">
        <v>5327</v>
      </c>
      <c r="D1535" s="196" t="s">
        <v>4371</v>
      </c>
      <c r="E1535" s="196" t="s">
        <v>1122</v>
      </c>
      <c r="F1535" s="196" t="s">
        <v>4353</v>
      </c>
      <c r="G1535" s="198">
        <v>45334</v>
      </c>
      <c r="H1535" s="196" t="b">
        <v>1</v>
      </c>
    </row>
    <row r="1536" spans="1:8">
      <c r="A1536" s="196" t="s">
        <v>5326</v>
      </c>
      <c r="B1536" s="196" t="s">
        <v>4373</v>
      </c>
      <c r="C1536" s="196" t="s">
        <v>5327</v>
      </c>
      <c r="D1536" s="196" t="s">
        <v>4367</v>
      </c>
      <c r="E1536" s="196" t="s">
        <v>1122</v>
      </c>
      <c r="F1536" s="196" t="s">
        <v>4368</v>
      </c>
      <c r="G1536" s="197" t="s">
        <v>4369</v>
      </c>
      <c r="H1536" s="197" t="s">
        <v>4369</v>
      </c>
    </row>
    <row r="1537" spans="1:8">
      <c r="A1537" s="196" t="s">
        <v>5326</v>
      </c>
      <c r="B1537" s="196" t="s">
        <v>4373</v>
      </c>
      <c r="C1537" s="196" t="s">
        <v>5327</v>
      </c>
      <c r="D1537" s="196" t="s">
        <v>4370</v>
      </c>
      <c r="E1537" s="196" t="s">
        <v>1122</v>
      </c>
      <c r="F1537" s="196" t="s">
        <v>4375</v>
      </c>
      <c r="G1537" s="198">
        <v>45334</v>
      </c>
      <c r="H1537" s="197" t="s">
        <v>4369</v>
      </c>
    </row>
    <row r="1538" spans="1:8">
      <c r="A1538" s="196" t="s">
        <v>5328</v>
      </c>
      <c r="B1538" s="196" t="s">
        <v>4373</v>
      </c>
      <c r="C1538" s="196" t="s">
        <v>5329</v>
      </c>
      <c r="D1538" s="196" t="s">
        <v>4370</v>
      </c>
      <c r="E1538" s="196" t="s">
        <v>1122</v>
      </c>
      <c r="F1538" s="196" t="s">
        <v>4375</v>
      </c>
      <c r="G1538" s="198">
        <v>45334</v>
      </c>
      <c r="H1538" s="197" t="s">
        <v>4369</v>
      </c>
    </row>
    <row r="1539" spans="1:8">
      <c r="A1539" s="196" t="s">
        <v>5328</v>
      </c>
      <c r="B1539" s="196" t="s">
        <v>4373</v>
      </c>
      <c r="C1539" s="196" t="s">
        <v>5329</v>
      </c>
      <c r="D1539" s="196" t="s">
        <v>4367</v>
      </c>
      <c r="E1539" s="196" t="s">
        <v>1122</v>
      </c>
      <c r="F1539" s="196" t="s">
        <v>4368</v>
      </c>
      <c r="G1539" s="197" t="s">
        <v>4369</v>
      </c>
      <c r="H1539" s="197" t="s">
        <v>4369</v>
      </c>
    </row>
    <row r="1540" spans="1:8">
      <c r="A1540" s="196" t="s">
        <v>5328</v>
      </c>
      <c r="B1540" s="196" t="s">
        <v>4373</v>
      </c>
      <c r="C1540" s="196" t="s">
        <v>5329</v>
      </c>
      <c r="D1540" s="196" t="s">
        <v>4371</v>
      </c>
      <c r="E1540" s="196" t="s">
        <v>1122</v>
      </c>
      <c r="F1540" s="196" t="s">
        <v>4353</v>
      </c>
      <c r="G1540" s="198">
        <v>45334</v>
      </c>
      <c r="H1540" s="196" t="b">
        <v>1</v>
      </c>
    </row>
    <row r="1541" spans="1:8">
      <c r="A1541" s="196" t="s">
        <v>5330</v>
      </c>
      <c r="B1541" s="196" t="s">
        <v>4366</v>
      </c>
      <c r="C1541" s="196" t="s">
        <v>1126</v>
      </c>
      <c r="D1541" s="196" t="s">
        <v>4367</v>
      </c>
      <c r="E1541" s="196" t="s">
        <v>1122</v>
      </c>
      <c r="F1541" s="196" t="s">
        <v>4368</v>
      </c>
      <c r="G1541" s="197" t="s">
        <v>4369</v>
      </c>
      <c r="H1541" s="197" t="s">
        <v>4369</v>
      </c>
    </row>
    <row r="1542" spans="1:8">
      <c r="A1542" s="196" t="s">
        <v>5330</v>
      </c>
      <c r="B1542" s="196" t="s">
        <v>4366</v>
      </c>
      <c r="C1542" s="196" t="s">
        <v>1126</v>
      </c>
      <c r="D1542" s="196" t="s">
        <v>4370</v>
      </c>
      <c r="E1542" s="196" t="s">
        <v>1122</v>
      </c>
      <c r="F1542" s="196" t="s">
        <v>4375</v>
      </c>
      <c r="G1542" s="198">
        <v>45334</v>
      </c>
      <c r="H1542" s="197" t="s">
        <v>4369</v>
      </c>
    </row>
    <row r="1543" spans="1:8">
      <c r="A1543" s="196" t="s">
        <v>5330</v>
      </c>
      <c r="B1543" s="196" t="s">
        <v>4366</v>
      </c>
      <c r="C1543" s="196" t="s">
        <v>1126</v>
      </c>
      <c r="D1543" s="196" t="s">
        <v>4371</v>
      </c>
      <c r="E1543" s="196" t="s">
        <v>1122</v>
      </c>
      <c r="F1543" s="196" t="s">
        <v>4375</v>
      </c>
      <c r="G1543" s="198">
        <v>45695</v>
      </c>
      <c r="H1543" s="196" t="b">
        <v>0</v>
      </c>
    </row>
    <row r="1544" spans="1:8">
      <c r="A1544" s="196" t="s">
        <v>5331</v>
      </c>
      <c r="B1544" s="196" t="s">
        <v>4373</v>
      </c>
      <c r="C1544" s="196" t="s">
        <v>5332</v>
      </c>
      <c r="D1544" s="196" t="s">
        <v>4367</v>
      </c>
      <c r="E1544" s="196" t="s">
        <v>1122</v>
      </c>
      <c r="F1544" s="196" t="s">
        <v>4368</v>
      </c>
      <c r="G1544" s="197" t="s">
        <v>4369</v>
      </c>
      <c r="H1544" s="197" t="s">
        <v>4369</v>
      </c>
    </row>
    <row r="1545" spans="1:8">
      <c r="A1545" s="196" t="s">
        <v>5331</v>
      </c>
      <c r="B1545" s="196" t="s">
        <v>4373</v>
      </c>
      <c r="C1545" s="196" t="s">
        <v>5332</v>
      </c>
      <c r="D1545" s="196" t="s">
        <v>4370</v>
      </c>
      <c r="E1545" s="196" t="s">
        <v>1122</v>
      </c>
      <c r="F1545" s="196" t="s">
        <v>4375</v>
      </c>
      <c r="G1545" s="198">
        <v>45313</v>
      </c>
      <c r="H1545" s="197" t="s">
        <v>4369</v>
      </c>
    </row>
    <row r="1546" spans="1:8">
      <c r="A1546" s="196" t="s">
        <v>5331</v>
      </c>
      <c r="B1546" s="196" t="s">
        <v>4373</v>
      </c>
      <c r="C1546" s="196" t="s">
        <v>5332</v>
      </c>
      <c r="D1546" s="196" t="s">
        <v>4371</v>
      </c>
      <c r="E1546" s="196" t="s">
        <v>1122</v>
      </c>
      <c r="F1546" s="196" t="s">
        <v>4353</v>
      </c>
      <c r="G1546" s="198">
        <v>45334</v>
      </c>
      <c r="H1546" s="196" t="b">
        <v>1</v>
      </c>
    </row>
    <row r="1547" spans="1:8">
      <c r="A1547" s="196" t="s">
        <v>5333</v>
      </c>
      <c r="B1547" s="196" t="s">
        <v>4373</v>
      </c>
      <c r="C1547" s="196" t="s">
        <v>5334</v>
      </c>
      <c r="D1547" s="196" t="s">
        <v>4367</v>
      </c>
      <c r="E1547" s="196" t="s">
        <v>3513</v>
      </c>
      <c r="F1547" s="196" t="s">
        <v>4375</v>
      </c>
      <c r="G1547" s="198">
        <v>45679</v>
      </c>
      <c r="H1547" s="197" t="s">
        <v>4369</v>
      </c>
    </row>
    <row r="1548" spans="1:8">
      <c r="A1548" s="196" t="s">
        <v>5333</v>
      </c>
      <c r="B1548" s="196" t="s">
        <v>4373</v>
      </c>
      <c r="C1548" s="196" t="s">
        <v>5334</v>
      </c>
      <c r="D1548" s="196" t="s">
        <v>4370</v>
      </c>
      <c r="E1548" s="196" t="s">
        <v>3513</v>
      </c>
      <c r="F1548" s="196" t="s">
        <v>4375</v>
      </c>
      <c r="G1548" s="198">
        <v>45679</v>
      </c>
      <c r="H1548" s="197" t="s">
        <v>4369</v>
      </c>
    </row>
    <row r="1549" spans="1:8">
      <c r="A1549" s="196" t="s">
        <v>5333</v>
      </c>
      <c r="B1549" s="196" t="s">
        <v>4373</v>
      </c>
      <c r="C1549" s="196" t="s">
        <v>5334</v>
      </c>
      <c r="D1549" s="196" t="s">
        <v>4371</v>
      </c>
      <c r="E1549" s="196" t="s">
        <v>3513</v>
      </c>
      <c r="F1549" s="196" t="s">
        <v>4375</v>
      </c>
      <c r="G1549" s="198">
        <v>45699</v>
      </c>
      <c r="H1549" s="196" t="b">
        <v>0</v>
      </c>
    </row>
    <row r="1550" spans="1:8">
      <c r="A1550" s="196" t="s">
        <v>5335</v>
      </c>
      <c r="B1550" s="196" t="s">
        <v>4373</v>
      </c>
      <c r="C1550" s="196" t="s">
        <v>5336</v>
      </c>
      <c r="D1550" s="196" t="s">
        <v>4371</v>
      </c>
      <c r="E1550" s="196" t="s">
        <v>3513</v>
      </c>
      <c r="F1550" s="196" t="s">
        <v>4375</v>
      </c>
      <c r="G1550" s="198">
        <v>45680</v>
      </c>
      <c r="H1550" s="196" t="b">
        <v>0</v>
      </c>
    </row>
    <row r="1551" spans="1:8">
      <c r="A1551" s="196" t="s">
        <v>5335</v>
      </c>
      <c r="B1551" s="196" t="s">
        <v>4373</v>
      </c>
      <c r="C1551" s="196" t="s">
        <v>5336</v>
      </c>
      <c r="D1551" s="196" t="s">
        <v>4370</v>
      </c>
      <c r="E1551" s="196" t="s">
        <v>3513</v>
      </c>
      <c r="F1551" s="196" t="s">
        <v>4375</v>
      </c>
      <c r="G1551" s="198">
        <v>45680</v>
      </c>
      <c r="H1551" s="197" t="s">
        <v>4369</v>
      </c>
    </row>
    <row r="1552" spans="1:8">
      <c r="A1552" s="196" t="s">
        <v>5335</v>
      </c>
      <c r="B1552" s="196" t="s">
        <v>4373</v>
      </c>
      <c r="C1552" s="196" t="s">
        <v>5336</v>
      </c>
      <c r="D1552" s="196" t="s">
        <v>4367</v>
      </c>
      <c r="E1552" s="196" t="s">
        <v>3513</v>
      </c>
      <c r="F1552" s="196" t="s">
        <v>4375</v>
      </c>
      <c r="G1552" s="198">
        <v>45680</v>
      </c>
      <c r="H1552" s="197" t="s">
        <v>4369</v>
      </c>
    </row>
    <row r="1553" spans="1:8">
      <c r="A1553" s="196" t="s">
        <v>5337</v>
      </c>
      <c r="B1553" s="196" t="s">
        <v>4366</v>
      </c>
      <c r="C1553" s="196" t="s">
        <v>288</v>
      </c>
      <c r="D1553" s="196" t="s">
        <v>4370</v>
      </c>
      <c r="E1553" s="196" t="s">
        <v>3513</v>
      </c>
      <c r="F1553" s="196" t="s">
        <v>4375</v>
      </c>
      <c r="G1553" s="198">
        <v>45677</v>
      </c>
      <c r="H1553" s="197" t="s">
        <v>4369</v>
      </c>
    </row>
    <row r="1554" spans="1:8">
      <c r="A1554" s="196" t="s">
        <v>5337</v>
      </c>
      <c r="B1554" s="196" t="s">
        <v>4366</v>
      </c>
      <c r="C1554" s="196" t="s">
        <v>288</v>
      </c>
      <c r="D1554" s="196" t="s">
        <v>4371</v>
      </c>
      <c r="E1554" s="196" t="s">
        <v>3513</v>
      </c>
      <c r="F1554" s="196" t="s">
        <v>4375</v>
      </c>
      <c r="G1554" s="198">
        <v>45678</v>
      </c>
      <c r="H1554" s="196" t="b">
        <v>0</v>
      </c>
    </row>
    <row r="1555" spans="1:8">
      <c r="A1555" s="196" t="s">
        <v>5337</v>
      </c>
      <c r="B1555" s="196" t="s">
        <v>4366</v>
      </c>
      <c r="C1555" s="196" t="s">
        <v>288</v>
      </c>
      <c r="D1555" s="196" t="s">
        <v>4367</v>
      </c>
      <c r="E1555" s="196" t="s">
        <v>3513</v>
      </c>
      <c r="F1555" s="196" t="s">
        <v>4368</v>
      </c>
      <c r="G1555" s="197" t="s">
        <v>4369</v>
      </c>
      <c r="H1555" s="197" t="s">
        <v>4369</v>
      </c>
    </row>
    <row r="1556" spans="1:8">
      <c r="A1556" s="196" t="s">
        <v>5338</v>
      </c>
      <c r="B1556" s="196" t="s">
        <v>4373</v>
      </c>
      <c r="C1556" s="196" t="s">
        <v>5339</v>
      </c>
      <c r="D1556" s="196" t="s">
        <v>4370</v>
      </c>
      <c r="E1556" s="196" t="s">
        <v>3513</v>
      </c>
      <c r="F1556" s="196" t="s">
        <v>4375</v>
      </c>
      <c r="G1556" s="198">
        <v>45684</v>
      </c>
      <c r="H1556" s="197" t="s">
        <v>4369</v>
      </c>
    </row>
    <row r="1557" spans="1:8">
      <c r="A1557" s="196" t="s">
        <v>5338</v>
      </c>
      <c r="B1557" s="196" t="s">
        <v>4373</v>
      </c>
      <c r="C1557" s="196" t="s">
        <v>5339</v>
      </c>
      <c r="D1557" s="196" t="s">
        <v>4371</v>
      </c>
      <c r="E1557" s="196" t="s">
        <v>3513</v>
      </c>
      <c r="F1557" s="196" t="s">
        <v>4389</v>
      </c>
      <c r="G1557" s="197" t="s">
        <v>4369</v>
      </c>
      <c r="H1557" s="196" t="b">
        <v>0</v>
      </c>
    </row>
    <row r="1558" spans="1:8">
      <c r="A1558" s="196" t="s">
        <v>5338</v>
      </c>
      <c r="B1558" s="196" t="s">
        <v>4373</v>
      </c>
      <c r="C1558" s="196" t="s">
        <v>5339</v>
      </c>
      <c r="D1558" s="196" t="s">
        <v>4367</v>
      </c>
      <c r="E1558" s="196" t="s">
        <v>3513</v>
      </c>
      <c r="F1558" s="196" t="s">
        <v>4375</v>
      </c>
      <c r="G1558" s="198">
        <v>45681</v>
      </c>
      <c r="H1558" s="197" t="s">
        <v>4369</v>
      </c>
    </row>
    <row r="1559" spans="1:8">
      <c r="A1559" s="196" t="s">
        <v>5340</v>
      </c>
      <c r="B1559" s="196" t="s">
        <v>4373</v>
      </c>
      <c r="C1559" s="196" t="s">
        <v>5341</v>
      </c>
      <c r="D1559" s="196" t="s">
        <v>4371</v>
      </c>
      <c r="E1559" s="196" t="s">
        <v>5342</v>
      </c>
      <c r="F1559" s="196" t="s">
        <v>4353</v>
      </c>
      <c r="G1559" s="198">
        <v>45265</v>
      </c>
      <c r="H1559" s="196" t="b">
        <v>0</v>
      </c>
    </row>
    <row r="1560" spans="1:8">
      <c r="A1560" s="196" t="s">
        <v>5340</v>
      </c>
      <c r="B1560" s="196" t="s">
        <v>4373</v>
      </c>
      <c r="C1560" s="196" t="s">
        <v>5341</v>
      </c>
      <c r="D1560" s="196" t="s">
        <v>4367</v>
      </c>
      <c r="E1560" s="196" t="s">
        <v>5342</v>
      </c>
      <c r="F1560" s="196" t="s">
        <v>4368</v>
      </c>
      <c r="G1560" s="197" t="s">
        <v>4369</v>
      </c>
      <c r="H1560" s="197" t="s">
        <v>4369</v>
      </c>
    </row>
    <row r="1561" spans="1:8">
      <c r="A1561" s="196" t="s">
        <v>5340</v>
      </c>
      <c r="B1561" s="196" t="s">
        <v>4373</v>
      </c>
      <c r="C1561" s="196" t="s">
        <v>5341</v>
      </c>
      <c r="D1561" s="196" t="s">
        <v>4370</v>
      </c>
      <c r="E1561" s="196" t="s">
        <v>5342</v>
      </c>
      <c r="F1561" s="196" t="s">
        <v>4375</v>
      </c>
      <c r="G1561" s="198">
        <v>45265</v>
      </c>
      <c r="H1561" s="197" t="s">
        <v>4369</v>
      </c>
    </row>
    <row r="1562" spans="1:8">
      <c r="A1562" s="196" t="s">
        <v>5343</v>
      </c>
      <c r="B1562" s="196" t="s">
        <v>4373</v>
      </c>
      <c r="C1562" s="196" t="s">
        <v>5344</v>
      </c>
      <c r="D1562" s="196" t="s">
        <v>4371</v>
      </c>
      <c r="E1562" s="196" t="s">
        <v>5342</v>
      </c>
      <c r="F1562" s="196" t="s">
        <v>4353</v>
      </c>
      <c r="G1562" s="198">
        <v>45264</v>
      </c>
      <c r="H1562" s="196" t="b">
        <v>0</v>
      </c>
    </row>
    <row r="1563" spans="1:8">
      <c r="A1563" s="196" t="s">
        <v>5343</v>
      </c>
      <c r="B1563" s="196" t="s">
        <v>4373</v>
      </c>
      <c r="C1563" s="196" t="s">
        <v>5344</v>
      </c>
      <c r="D1563" s="196" t="s">
        <v>4370</v>
      </c>
      <c r="E1563" s="196" t="s">
        <v>5342</v>
      </c>
      <c r="F1563" s="196" t="s">
        <v>4375</v>
      </c>
      <c r="G1563" s="198">
        <v>45268</v>
      </c>
      <c r="H1563" s="197" t="s">
        <v>4369</v>
      </c>
    </row>
    <row r="1564" spans="1:8">
      <c r="A1564" s="196" t="s">
        <v>5343</v>
      </c>
      <c r="B1564" s="196" t="s">
        <v>4373</v>
      </c>
      <c r="C1564" s="196" t="s">
        <v>5344</v>
      </c>
      <c r="D1564" s="196" t="s">
        <v>4367</v>
      </c>
      <c r="E1564" s="196" t="s">
        <v>5342</v>
      </c>
      <c r="F1564" s="196" t="s">
        <v>4368</v>
      </c>
      <c r="G1564" s="197" t="s">
        <v>4369</v>
      </c>
      <c r="H1564" s="197" t="s">
        <v>4369</v>
      </c>
    </row>
    <row r="1565" spans="1:8">
      <c r="A1565" s="196" t="s">
        <v>5345</v>
      </c>
      <c r="B1565" s="196" t="s">
        <v>4373</v>
      </c>
      <c r="C1565" s="196" t="s">
        <v>5346</v>
      </c>
      <c r="D1565" s="196" t="s">
        <v>4371</v>
      </c>
      <c r="E1565" s="196" t="s">
        <v>5342</v>
      </c>
      <c r="F1565" s="196" t="s">
        <v>4353</v>
      </c>
      <c r="G1565" s="198">
        <v>45259</v>
      </c>
      <c r="H1565" s="196" t="b">
        <v>0</v>
      </c>
    </row>
    <row r="1566" spans="1:8">
      <c r="A1566" s="196" t="s">
        <v>5345</v>
      </c>
      <c r="B1566" s="196" t="s">
        <v>4373</v>
      </c>
      <c r="C1566" s="196" t="s">
        <v>5346</v>
      </c>
      <c r="D1566" s="196" t="s">
        <v>4370</v>
      </c>
      <c r="E1566" s="196" t="s">
        <v>5342</v>
      </c>
      <c r="F1566" s="196" t="s">
        <v>4375</v>
      </c>
      <c r="G1566" s="198">
        <v>45260</v>
      </c>
      <c r="H1566" s="197" t="s">
        <v>4369</v>
      </c>
    </row>
    <row r="1567" spans="1:8">
      <c r="A1567" s="196" t="s">
        <v>5345</v>
      </c>
      <c r="B1567" s="196" t="s">
        <v>4373</v>
      </c>
      <c r="C1567" s="196" t="s">
        <v>5346</v>
      </c>
      <c r="D1567" s="196" t="s">
        <v>4367</v>
      </c>
      <c r="E1567" s="196" t="s">
        <v>5342</v>
      </c>
      <c r="F1567" s="196" t="s">
        <v>4375</v>
      </c>
      <c r="G1567" s="198">
        <v>45661</v>
      </c>
      <c r="H1567" s="197" t="s">
        <v>4369</v>
      </c>
    </row>
    <row r="1568" spans="1:8">
      <c r="A1568" s="196" t="s">
        <v>5347</v>
      </c>
      <c r="B1568" s="196" t="s">
        <v>4366</v>
      </c>
      <c r="C1568" s="196" t="s">
        <v>2486</v>
      </c>
      <c r="D1568" s="196" t="s">
        <v>4367</v>
      </c>
      <c r="E1568" s="196" t="s">
        <v>5342</v>
      </c>
      <c r="F1568" s="196" t="s">
        <v>4368</v>
      </c>
      <c r="G1568" s="197" t="s">
        <v>4369</v>
      </c>
      <c r="H1568" s="197" t="s">
        <v>4369</v>
      </c>
    </row>
    <row r="1569" spans="1:8">
      <c r="A1569" s="196" t="s">
        <v>5347</v>
      </c>
      <c r="B1569" s="196" t="s">
        <v>4366</v>
      </c>
      <c r="C1569" s="196" t="s">
        <v>2486</v>
      </c>
      <c r="D1569" s="196" t="s">
        <v>4371</v>
      </c>
      <c r="E1569" s="196" t="s">
        <v>5342</v>
      </c>
      <c r="F1569" s="196" t="s">
        <v>4353</v>
      </c>
      <c r="G1569" s="198">
        <v>45257</v>
      </c>
      <c r="H1569" s="196" t="b">
        <v>0</v>
      </c>
    </row>
    <row r="1570" spans="1:8">
      <c r="A1570" s="196" t="s">
        <v>5347</v>
      </c>
      <c r="B1570" s="196" t="s">
        <v>4366</v>
      </c>
      <c r="C1570" s="196" t="s">
        <v>2486</v>
      </c>
      <c r="D1570" s="196" t="s">
        <v>4370</v>
      </c>
      <c r="E1570" s="196" t="s">
        <v>5342</v>
      </c>
      <c r="F1570" s="196" t="s">
        <v>4375</v>
      </c>
      <c r="G1570" s="198">
        <v>45258</v>
      </c>
      <c r="H1570" s="197" t="s">
        <v>4369</v>
      </c>
    </row>
    <row r="1571" spans="1:8">
      <c r="A1571" s="196" t="s">
        <v>5348</v>
      </c>
      <c r="B1571" s="196" t="s">
        <v>4373</v>
      </c>
      <c r="C1571" s="196" t="s">
        <v>5349</v>
      </c>
      <c r="D1571" s="196" t="s">
        <v>4367</v>
      </c>
      <c r="E1571" s="196" t="s">
        <v>5342</v>
      </c>
      <c r="F1571" s="196" t="s">
        <v>4368</v>
      </c>
      <c r="G1571" s="197" t="s">
        <v>4369</v>
      </c>
      <c r="H1571" s="197" t="s">
        <v>4369</v>
      </c>
    </row>
    <row r="1572" spans="1:8">
      <c r="A1572" s="196" t="s">
        <v>5348</v>
      </c>
      <c r="B1572" s="196" t="s">
        <v>4373</v>
      </c>
      <c r="C1572" s="196" t="s">
        <v>5349</v>
      </c>
      <c r="D1572" s="196" t="s">
        <v>4371</v>
      </c>
      <c r="E1572" s="196" t="s">
        <v>5342</v>
      </c>
      <c r="F1572" s="196" t="s">
        <v>4353</v>
      </c>
      <c r="G1572" s="198">
        <v>45270</v>
      </c>
      <c r="H1572" s="196" t="b">
        <v>0</v>
      </c>
    </row>
    <row r="1573" spans="1:8">
      <c r="A1573" s="196" t="s">
        <v>5348</v>
      </c>
      <c r="B1573" s="196" t="s">
        <v>4373</v>
      </c>
      <c r="C1573" s="196" t="s">
        <v>5349</v>
      </c>
      <c r="D1573" s="196" t="s">
        <v>4370</v>
      </c>
      <c r="E1573" s="196" t="s">
        <v>5342</v>
      </c>
      <c r="F1573" s="196" t="s">
        <v>4375</v>
      </c>
      <c r="G1573" s="198">
        <v>45270</v>
      </c>
      <c r="H1573" s="197" t="s">
        <v>4369</v>
      </c>
    </row>
    <row r="1574" spans="1:8">
      <c r="A1574" s="196" t="s">
        <v>5350</v>
      </c>
      <c r="B1574" s="196" t="s">
        <v>4373</v>
      </c>
      <c r="C1574" s="196" t="s">
        <v>5351</v>
      </c>
      <c r="D1574" s="196" t="s">
        <v>4371</v>
      </c>
      <c r="E1574" s="196" t="s">
        <v>5342</v>
      </c>
      <c r="F1574" s="196" t="s">
        <v>4353</v>
      </c>
      <c r="G1574" s="198">
        <v>45261</v>
      </c>
      <c r="H1574" s="196" t="b">
        <v>0</v>
      </c>
    </row>
    <row r="1575" spans="1:8">
      <c r="A1575" s="196" t="s">
        <v>5350</v>
      </c>
      <c r="B1575" s="196" t="s">
        <v>4373</v>
      </c>
      <c r="C1575" s="196" t="s">
        <v>5351</v>
      </c>
      <c r="D1575" s="196" t="s">
        <v>4367</v>
      </c>
      <c r="E1575" s="196" t="s">
        <v>5342</v>
      </c>
      <c r="F1575" s="196" t="s">
        <v>4368</v>
      </c>
      <c r="G1575" s="197" t="s">
        <v>4369</v>
      </c>
      <c r="H1575" s="197" t="s">
        <v>4369</v>
      </c>
    </row>
    <row r="1576" spans="1:8">
      <c r="A1576" s="196" t="s">
        <v>5350</v>
      </c>
      <c r="B1576" s="196" t="s">
        <v>4373</v>
      </c>
      <c r="C1576" s="196" t="s">
        <v>5351</v>
      </c>
      <c r="D1576" s="196" t="s">
        <v>4370</v>
      </c>
      <c r="E1576" s="196" t="s">
        <v>5342</v>
      </c>
      <c r="F1576" s="196" t="s">
        <v>4375</v>
      </c>
      <c r="G1576" s="198">
        <v>45261</v>
      </c>
      <c r="H1576" s="197" t="s">
        <v>4369</v>
      </c>
    </row>
    <row r="1577" spans="1:8">
      <c r="A1577" s="196" t="s">
        <v>5352</v>
      </c>
      <c r="B1577" s="196" t="s">
        <v>4632</v>
      </c>
      <c r="C1577" s="196" t="s">
        <v>5353</v>
      </c>
      <c r="D1577" s="196" t="s">
        <v>4371</v>
      </c>
      <c r="E1577" s="196" t="s">
        <v>1134</v>
      </c>
      <c r="F1577" s="196" t="s">
        <v>4368</v>
      </c>
      <c r="G1577" s="197" t="s">
        <v>4369</v>
      </c>
      <c r="H1577" s="196" t="b">
        <v>0</v>
      </c>
    </row>
    <row r="1578" spans="1:8">
      <c r="A1578" s="196" t="s">
        <v>5352</v>
      </c>
      <c r="B1578" s="196" t="s">
        <v>4632</v>
      </c>
      <c r="C1578" s="196" t="s">
        <v>5353</v>
      </c>
      <c r="D1578" s="196" t="s">
        <v>4367</v>
      </c>
      <c r="E1578" s="196" t="s">
        <v>1134</v>
      </c>
      <c r="F1578" s="196" t="s">
        <v>4368</v>
      </c>
      <c r="G1578" s="197" t="s">
        <v>4369</v>
      </c>
      <c r="H1578" s="197" t="s">
        <v>4369</v>
      </c>
    </row>
    <row r="1579" spans="1:8">
      <c r="A1579" s="196" t="s">
        <v>5352</v>
      </c>
      <c r="B1579" s="196" t="s">
        <v>4632</v>
      </c>
      <c r="C1579" s="196" t="s">
        <v>5353</v>
      </c>
      <c r="D1579" s="196" t="s">
        <v>4370</v>
      </c>
      <c r="E1579" s="196" t="s">
        <v>1134</v>
      </c>
      <c r="F1579" s="196" t="s">
        <v>4403</v>
      </c>
      <c r="G1579" s="197" t="s">
        <v>4369</v>
      </c>
      <c r="H1579" s="197" t="s">
        <v>4369</v>
      </c>
    </row>
    <row r="1580" spans="1:8">
      <c r="A1580" s="196" t="s">
        <v>5354</v>
      </c>
      <c r="B1580" s="196" t="s">
        <v>4366</v>
      </c>
      <c r="C1580" s="196" t="s">
        <v>1137</v>
      </c>
      <c r="D1580" s="196" t="s">
        <v>4370</v>
      </c>
      <c r="E1580" s="196" t="s">
        <v>1134</v>
      </c>
      <c r="F1580" s="196" t="s">
        <v>4375</v>
      </c>
      <c r="G1580" s="198">
        <v>45323</v>
      </c>
      <c r="H1580" s="197" t="s">
        <v>4369</v>
      </c>
    </row>
    <row r="1581" spans="1:8">
      <c r="A1581" s="196" t="s">
        <v>5354</v>
      </c>
      <c r="B1581" s="196" t="s">
        <v>4366</v>
      </c>
      <c r="C1581" s="196" t="s">
        <v>1137</v>
      </c>
      <c r="D1581" s="196" t="s">
        <v>4367</v>
      </c>
      <c r="E1581" s="196" t="s">
        <v>1134</v>
      </c>
      <c r="F1581" s="196" t="s">
        <v>4368</v>
      </c>
      <c r="G1581" s="197" t="s">
        <v>4369</v>
      </c>
      <c r="H1581" s="197" t="s">
        <v>4369</v>
      </c>
    </row>
    <row r="1582" spans="1:8">
      <c r="A1582" s="196" t="s">
        <v>5354</v>
      </c>
      <c r="B1582" s="196" t="s">
        <v>4366</v>
      </c>
      <c r="C1582" s="196" t="s">
        <v>1137</v>
      </c>
      <c r="D1582" s="196" t="s">
        <v>4371</v>
      </c>
      <c r="E1582" s="196" t="s">
        <v>1134</v>
      </c>
      <c r="F1582" s="196" t="s">
        <v>4375</v>
      </c>
      <c r="G1582" s="198">
        <v>45684</v>
      </c>
      <c r="H1582" s="196" t="b">
        <v>0</v>
      </c>
    </row>
    <row r="1583" spans="1:8">
      <c r="A1583" s="196" t="s">
        <v>5355</v>
      </c>
      <c r="B1583" s="196" t="s">
        <v>4632</v>
      </c>
      <c r="C1583" s="196" t="s">
        <v>5356</v>
      </c>
      <c r="D1583" s="196" t="s">
        <v>4367</v>
      </c>
      <c r="E1583" s="196" t="s">
        <v>1134</v>
      </c>
      <c r="F1583" s="196" t="s">
        <v>4368</v>
      </c>
      <c r="G1583" s="197" t="s">
        <v>4369</v>
      </c>
      <c r="H1583" s="197" t="s">
        <v>4369</v>
      </c>
    </row>
    <row r="1584" spans="1:8">
      <c r="A1584" s="196" t="s">
        <v>5355</v>
      </c>
      <c r="B1584" s="196" t="s">
        <v>4632</v>
      </c>
      <c r="C1584" s="196" t="s">
        <v>5356</v>
      </c>
      <c r="D1584" s="196" t="s">
        <v>4370</v>
      </c>
      <c r="E1584" s="196" t="s">
        <v>1134</v>
      </c>
      <c r="F1584" s="196" t="s">
        <v>4375</v>
      </c>
      <c r="G1584" s="198">
        <v>45332</v>
      </c>
      <c r="H1584" s="197" t="s">
        <v>4369</v>
      </c>
    </row>
    <row r="1585" spans="1:8">
      <c r="A1585" s="196" t="s">
        <v>5355</v>
      </c>
      <c r="B1585" s="196" t="s">
        <v>4632</v>
      </c>
      <c r="C1585" s="196" t="s">
        <v>5356</v>
      </c>
      <c r="D1585" s="196" t="s">
        <v>4371</v>
      </c>
      <c r="E1585" s="196" t="s">
        <v>1134</v>
      </c>
      <c r="F1585" s="196" t="s">
        <v>4353</v>
      </c>
      <c r="G1585" s="198">
        <v>45331</v>
      </c>
      <c r="H1585" s="196" t="b">
        <v>0</v>
      </c>
    </row>
    <row r="1586" spans="1:8">
      <c r="A1586" s="196" t="s">
        <v>5357</v>
      </c>
      <c r="B1586" s="196" t="s">
        <v>4632</v>
      </c>
      <c r="C1586" s="196" t="s">
        <v>5358</v>
      </c>
      <c r="D1586" s="196" t="s">
        <v>4370</v>
      </c>
      <c r="E1586" s="196" t="s">
        <v>1134</v>
      </c>
      <c r="F1586" s="196" t="s">
        <v>4375</v>
      </c>
      <c r="G1586" s="198">
        <v>45322</v>
      </c>
      <c r="H1586" s="197" t="s">
        <v>4369</v>
      </c>
    </row>
    <row r="1587" spans="1:8">
      <c r="A1587" s="196" t="s">
        <v>5357</v>
      </c>
      <c r="B1587" s="196" t="s">
        <v>4632</v>
      </c>
      <c r="C1587" s="196" t="s">
        <v>5358</v>
      </c>
      <c r="D1587" s="196" t="s">
        <v>4371</v>
      </c>
      <c r="E1587" s="196" t="s">
        <v>1134</v>
      </c>
      <c r="F1587" s="196" t="s">
        <v>4353</v>
      </c>
      <c r="G1587" s="198">
        <v>45322</v>
      </c>
      <c r="H1587" s="196" t="b">
        <v>0</v>
      </c>
    </row>
    <row r="1588" spans="1:8">
      <c r="A1588" s="196" t="s">
        <v>5357</v>
      </c>
      <c r="B1588" s="196" t="s">
        <v>4632</v>
      </c>
      <c r="C1588" s="196" t="s">
        <v>5358</v>
      </c>
      <c r="D1588" s="196" t="s">
        <v>4367</v>
      </c>
      <c r="E1588" s="196" t="s">
        <v>1134</v>
      </c>
      <c r="F1588" s="196" t="s">
        <v>4368</v>
      </c>
      <c r="G1588" s="197" t="s">
        <v>4369</v>
      </c>
      <c r="H1588" s="197" t="s">
        <v>4369</v>
      </c>
    </row>
    <row r="1589" spans="1:8">
      <c r="A1589" s="196" t="s">
        <v>5359</v>
      </c>
      <c r="B1589" s="196" t="s">
        <v>4632</v>
      </c>
      <c r="C1589" s="196" t="s">
        <v>5360</v>
      </c>
      <c r="D1589" s="196" t="s">
        <v>4370</v>
      </c>
      <c r="E1589" s="196" t="s">
        <v>1134</v>
      </c>
      <c r="F1589" s="196" t="s">
        <v>4375</v>
      </c>
      <c r="G1589" s="198">
        <v>45333</v>
      </c>
      <c r="H1589" s="197" t="s">
        <v>4369</v>
      </c>
    </row>
    <row r="1590" spans="1:8">
      <c r="A1590" s="196" t="s">
        <v>5359</v>
      </c>
      <c r="B1590" s="196" t="s">
        <v>4632</v>
      </c>
      <c r="C1590" s="196" t="s">
        <v>5360</v>
      </c>
      <c r="D1590" s="196" t="s">
        <v>4367</v>
      </c>
      <c r="E1590" s="196" t="s">
        <v>1134</v>
      </c>
      <c r="F1590" s="196" t="s">
        <v>4368</v>
      </c>
      <c r="G1590" s="197" t="s">
        <v>4369</v>
      </c>
      <c r="H1590" s="197" t="s">
        <v>4369</v>
      </c>
    </row>
    <row r="1591" spans="1:8">
      <c r="A1591" s="196" t="s">
        <v>5359</v>
      </c>
      <c r="B1591" s="196" t="s">
        <v>4632</v>
      </c>
      <c r="C1591" s="196" t="s">
        <v>5360</v>
      </c>
      <c r="D1591" s="196" t="s">
        <v>4371</v>
      </c>
      <c r="E1591" s="196" t="s">
        <v>1134</v>
      </c>
      <c r="F1591" s="196" t="s">
        <v>4353</v>
      </c>
      <c r="G1591" s="198">
        <v>45334</v>
      </c>
      <c r="H1591" s="196" t="b">
        <v>0</v>
      </c>
    </row>
    <row r="1592" spans="1:8">
      <c r="A1592" s="196" t="s">
        <v>5361</v>
      </c>
      <c r="B1592" s="196" t="s">
        <v>4632</v>
      </c>
      <c r="C1592" s="196" t="s">
        <v>5362</v>
      </c>
      <c r="D1592" s="196" t="s">
        <v>4367</v>
      </c>
      <c r="E1592" s="196" t="s">
        <v>1134</v>
      </c>
      <c r="F1592" s="196" t="s">
        <v>4368</v>
      </c>
      <c r="G1592" s="197" t="s">
        <v>4369</v>
      </c>
      <c r="H1592" s="197" t="s">
        <v>4369</v>
      </c>
    </row>
    <row r="1593" spans="1:8">
      <c r="A1593" s="196" t="s">
        <v>5361</v>
      </c>
      <c r="B1593" s="196" t="s">
        <v>4632</v>
      </c>
      <c r="C1593" s="196" t="s">
        <v>5362</v>
      </c>
      <c r="D1593" s="196" t="s">
        <v>4370</v>
      </c>
      <c r="E1593" s="196" t="s">
        <v>1134</v>
      </c>
      <c r="F1593" s="196" t="s">
        <v>4403</v>
      </c>
      <c r="G1593" s="197" t="s">
        <v>4369</v>
      </c>
      <c r="H1593" s="197" t="s">
        <v>4369</v>
      </c>
    </row>
    <row r="1594" spans="1:8">
      <c r="A1594" s="196" t="s">
        <v>5361</v>
      </c>
      <c r="B1594" s="196" t="s">
        <v>4632</v>
      </c>
      <c r="C1594" s="196" t="s">
        <v>5362</v>
      </c>
      <c r="D1594" s="196" t="s">
        <v>4371</v>
      </c>
      <c r="E1594" s="196" t="s">
        <v>1134</v>
      </c>
      <c r="F1594" s="196" t="s">
        <v>4353</v>
      </c>
      <c r="G1594" s="198">
        <v>45331</v>
      </c>
      <c r="H1594" s="196" t="b">
        <v>0</v>
      </c>
    </row>
    <row r="1595" spans="1:8">
      <c r="A1595" s="196" t="s">
        <v>5363</v>
      </c>
      <c r="B1595" s="196" t="s">
        <v>4632</v>
      </c>
      <c r="C1595" s="196" t="s">
        <v>5364</v>
      </c>
      <c r="D1595" s="196" t="s">
        <v>4370</v>
      </c>
      <c r="E1595" s="196" t="s">
        <v>1134</v>
      </c>
      <c r="F1595" s="196" t="s">
        <v>4375</v>
      </c>
      <c r="G1595" s="198">
        <v>45324</v>
      </c>
      <c r="H1595" s="197" t="s">
        <v>4369</v>
      </c>
    </row>
    <row r="1596" spans="1:8">
      <c r="A1596" s="196" t="s">
        <v>5363</v>
      </c>
      <c r="B1596" s="196" t="s">
        <v>4632</v>
      </c>
      <c r="C1596" s="196" t="s">
        <v>5364</v>
      </c>
      <c r="D1596" s="196" t="s">
        <v>4367</v>
      </c>
      <c r="E1596" s="196" t="s">
        <v>1134</v>
      </c>
      <c r="F1596" s="196" t="s">
        <v>4368</v>
      </c>
      <c r="G1596" s="197" t="s">
        <v>4369</v>
      </c>
      <c r="H1596" s="197" t="s">
        <v>4369</v>
      </c>
    </row>
    <row r="1597" spans="1:8">
      <c r="A1597" s="196" t="s">
        <v>5363</v>
      </c>
      <c r="B1597" s="196" t="s">
        <v>4632</v>
      </c>
      <c r="C1597" s="196" t="s">
        <v>5364</v>
      </c>
      <c r="D1597" s="196" t="s">
        <v>4371</v>
      </c>
      <c r="E1597" s="196" t="s">
        <v>1134</v>
      </c>
      <c r="F1597" s="196" t="s">
        <v>4353</v>
      </c>
      <c r="G1597" s="198">
        <v>45327</v>
      </c>
      <c r="H1597" s="196" t="b">
        <v>0</v>
      </c>
    </row>
    <row r="1598" spans="1:8">
      <c r="A1598" s="196" t="s">
        <v>5365</v>
      </c>
      <c r="B1598" s="196" t="s">
        <v>4373</v>
      </c>
      <c r="C1598" s="196" t="s">
        <v>5366</v>
      </c>
      <c r="D1598" s="196" t="s">
        <v>4370</v>
      </c>
      <c r="E1598" s="196" t="s">
        <v>1134</v>
      </c>
      <c r="F1598" s="196" t="s">
        <v>4375</v>
      </c>
      <c r="G1598" s="198">
        <v>45693</v>
      </c>
      <c r="H1598" s="197" t="s">
        <v>4369</v>
      </c>
    </row>
    <row r="1599" spans="1:8">
      <c r="A1599" s="196" t="s">
        <v>5365</v>
      </c>
      <c r="B1599" s="196" t="s">
        <v>4373</v>
      </c>
      <c r="C1599" s="196" t="s">
        <v>5366</v>
      </c>
      <c r="D1599" s="196" t="s">
        <v>4371</v>
      </c>
      <c r="E1599" s="196" t="s">
        <v>1134</v>
      </c>
      <c r="F1599" s="196" t="s">
        <v>4375</v>
      </c>
      <c r="G1599" s="198">
        <v>45693</v>
      </c>
      <c r="H1599" s="196" t="b">
        <v>0</v>
      </c>
    </row>
    <row r="1600" spans="1:8">
      <c r="A1600" s="196" t="s">
        <v>5365</v>
      </c>
      <c r="B1600" s="196" t="s">
        <v>4373</v>
      </c>
      <c r="C1600" s="196" t="s">
        <v>5366</v>
      </c>
      <c r="D1600" s="196" t="s">
        <v>4367</v>
      </c>
      <c r="E1600" s="196" t="s">
        <v>1134</v>
      </c>
      <c r="F1600" s="196" t="s">
        <v>4375</v>
      </c>
      <c r="G1600" s="198">
        <v>45693</v>
      </c>
      <c r="H1600" s="197" t="s">
        <v>4369</v>
      </c>
    </row>
    <row r="1601" spans="1:8">
      <c r="A1601" s="196" t="s">
        <v>5367</v>
      </c>
      <c r="B1601" s="196" t="s">
        <v>4366</v>
      </c>
      <c r="C1601" s="196" t="s">
        <v>496</v>
      </c>
      <c r="D1601" s="196" t="s">
        <v>4367</v>
      </c>
      <c r="E1601" s="196" t="s">
        <v>5368</v>
      </c>
      <c r="F1601" s="196" t="s">
        <v>4368</v>
      </c>
      <c r="G1601" s="197" t="s">
        <v>4369</v>
      </c>
      <c r="H1601" s="197" t="s">
        <v>4369</v>
      </c>
    </row>
    <row r="1602" spans="1:8">
      <c r="A1602" s="196" t="s">
        <v>5367</v>
      </c>
      <c r="B1602" s="196" t="s">
        <v>4366</v>
      </c>
      <c r="C1602" s="196" t="s">
        <v>496</v>
      </c>
      <c r="D1602" s="196" t="s">
        <v>4371</v>
      </c>
      <c r="E1602" s="196" t="s">
        <v>5368</v>
      </c>
      <c r="F1602" s="196" t="s">
        <v>4375</v>
      </c>
      <c r="G1602" s="198">
        <v>45643</v>
      </c>
      <c r="H1602" s="196" t="b">
        <v>0</v>
      </c>
    </row>
    <row r="1603" spans="1:8">
      <c r="A1603" s="196" t="s">
        <v>5367</v>
      </c>
      <c r="B1603" s="196" t="s">
        <v>4366</v>
      </c>
      <c r="C1603" s="196" t="s">
        <v>496</v>
      </c>
      <c r="D1603" s="196" t="s">
        <v>4370</v>
      </c>
      <c r="E1603" s="196" t="s">
        <v>5368</v>
      </c>
      <c r="F1603" s="196" t="s">
        <v>4375</v>
      </c>
      <c r="G1603" s="198">
        <v>45281</v>
      </c>
      <c r="H1603" s="197" t="s">
        <v>4369</v>
      </c>
    </row>
    <row r="1604" spans="1:8">
      <c r="A1604" s="196" t="s">
        <v>5369</v>
      </c>
      <c r="B1604" s="196" t="s">
        <v>4366</v>
      </c>
      <c r="C1604" s="196" t="s">
        <v>2018</v>
      </c>
      <c r="D1604" s="196" t="s">
        <v>4367</v>
      </c>
      <c r="E1604" s="196" t="s">
        <v>2015</v>
      </c>
      <c r="F1604" s="196" t="s">
        <v>4368</v>
      </c>
      <c r="G1604" s="197" t="s">
        <v>4369</v>
      </c>
      <c r="H1604" s="197" t="s">
        <v>4369</v>
      </c>
    </row>
    <row r="1605" spans="1:8">
      <c r="A1605" s="196" t="s">
        <v>5369</v>
      </c>
      <c r="B1605" s="196" t="s">
        <v>4366</v>
      </c>
      <c r="C1605" s="196" t="s">
        <v>2018</v>
      </c>
      <c r="D1605" s="196" t="s">
        <v>4370</v>
      </c>
      <c r="E1605" s="196" t="s">
        <v>2015</v>
      </c>
      <c r="F1605" s="196" t="s">
        <v>4375</v>
      </c>
      <c r="G1605" s="198">
        <v>45267</v>
      </c>
      <c r="H1605" s="197" t="s">
        <v>4369</v>
      </c>
    </row>
    <row r="1606" spans="1:8">
      <c r="A1606" s="196" t="s">
        <v>5369</v>
      </c>
      <c r="B1606" s="196" t="s">
        <v>4366</v>
      </c>
      <c r="C1606" s="196" t="s">
        <v>2018</v>
      </c>
      <c r="D1606" s="196" t="s">
        <v>4371</v>
      </c>
      <c r="E1606" s="196" t="s">
        <v>2015</v>
      </c>
      <c r="F1606" s="196" t="s">
        <v>4353</v>
      </c>
      <c r="G1606" s="198">
        <v>45267</v>
      </c>
      <c r="H1606" s="196" t="b">
        <v>0</v>
      </c>
    </row>
    <row r="1607" spans="1:8">
      <c r="A1607" s="196" t="s">
        <v>5370</v>
      </c>
      <c r="B1607" s="196" t="s">
        <v>4366</v>
      </c>
      <c r="C1607" s="196" t="s">
        <v>1146</v>
      </c>
      <c r="D1607" s="196" t="s">
        <v>4367</v>
      </c>
      <c r="E1607" s="196" t="s">
        <v>1143</v>
      </c>
      <c r="F1607" s="196" t="s">
        <v>4368</v>
      </c>
      <c r="G1607" s="197" t="s">
        <v>4369</v>
      </c>
      <c r="H1607" s="197" t="s">
        <v>4369</v>
      </c>
    </row>
    <row r="1608" spans="1:8">
      <c r="A1608" s="196" t="s">
        <v>5370</v>
      </c>
      <c r="B1608" s="196" t="s">
        <v>4366</v>
      </c>
      <c r="C1608" s="196" t="s">
        <v>1146</v>
      </c>
      <c r="D1608" s="196" t="s">
        <v>4370</v>
      </c>
      <c r="E1608" s="196" t="s">
        <v>1143</v>
      </c>
      <c r="F1608" s="196" t="s">
        <v>4375</v>
      </c>
      <c r="G1608" s="198">
        <v>45333</v>
      </c>
      <c r="H1608" s="197" t="s">
        <v>4369</v>
      </c>
    </row>
    <row r="1609" spans="1:8">
      <c r="A1609" s="196" t="s">
        <v>5370</v>
      </c>
      <c r="B1609" s="196" t="s">
        <v>4366</v>
      </c>
      <c r="C1609" s="196" t="s">
        <v>1146</v>
      </c>
      <c r="D1609" s="196" t="s">
        <v>4371</v>
      </c>
      <c r="E1609" s="196" t="s">
        <v>1143</v>
      </c>
      <c r="F1609" s="196" t="s">
        <v>4353</v>
      </c>
      <c r="G1609" s="198">
        <v>45310</v>
      </c>
      <c r="H1609" s="196" t="b">
        <v>0</v>
      </c>
    </row>
    <row r="1610" spans="1:8">
      <c r="A1610" s="196" t="s">
        <v>5371</v>
      </c>
      <c r="B1610" s="196" t="s">
        <v>4373</v>
      </c>
      <c r="C1610" s="196" t="s">
        <v>5372</v>
      </c>
      <c r="D1610" s="196" t="s">
        <v>4367</v>
      </c>
      <c r="E1610" s="196" t="s">
        <v>5373</v>
      </c>
      <c r="F1610" s="196" t="s">
        <v>4368</v>
      </c>
      <c r="G1610" s="197" t="s">
        <v>4369</v>
      </c>
      <c r="H1610" s="197" t="s">
        <v>4369</v>
      </c>
    </row>
    <row r="1611" spans="1:8">
      <c r="A1611" s="196" t="s">
        <v>5371</v>
      </c>
      <c r="B1611" s="196" t="s">
        <v>4373</v>
      </c>
      <c r="C1611" s="196" t="s">
        <v>5372</v>
      </c>
      <c r="D1611" s="196" t="s">
        <v>4370</v>
      </c>
      <c r="E1611" s="196" t="s">
        <v>5373</v>
      </c>
      <c r="F1611" s="196" t="s">
        <v>4403</v>
      </c>
      <c r="G1611" s="197" t="s">
        <v>4369</v>
      </c>
      <c r="H1611" s="197" t="s">
        <v>4369</v>
      </c>
    </row>
    <row r="1612" spans="1:8">
      <c r="A1612" s="196" t="s">
        <v>5371</v>
      </c>
      <c r="B1612" s="196" t="s">
        <v>4373</v>
      </c>
      <c r="C1612" s="196" t="s">
        <v>5372</v>
      </c>
      <c r="D1612" s="196" t="s">
        <v>4371</v>
      </c>
      <c r="E1612" s="196" t="s">
        <v>5373</v>
      </c>
      <c r="F1612" s="196" t="s">
        <v>4353</v>
      </c>
      <c r="G1612" s="198">
        <v>44971</v>
      </c>
      <c r="H1612" s="196" t="b">
        <v>0</v>
      </c>
    </row>
    <row r="1613" spans="1:8">
      <c r="A1613" s="196" t="s">
        <v>5374</v>
      </c>
      <c r="B1613" s="196" t="s">
        <v>4373</v>
      </c>
      <c r="C1613" s="196" t="s">
        <v>5375</v>
      </c>
      <c r="D1613" s="196" t="s">
        <v>4367</v>
      </c>
      <c r="E1613" s="196" t="s">
        <v>5373</v>
      </c>
      <c r="F1613" s="196" t="s">
        <v>4368</v>
      </c>
      <c r="G1613" s="197" t="s">
        <v>4369</v>
      </c>
      <c r="H1613" s="197" t="s">
        <v>4369</v>
      </c>
    </row>
    <row r="1614" spans="1:8">
      <c r="A1614" s="196" t="s">
        <v>5374</v>
      </c>
      <c r="B1614" s="196" t="s">
        <v>4373</v>
      </c>
      <c r="C1614" s="196" t="s">
        <v>5375</v>
      </c>
      <c r="D1614" s="196" t="s">
        <v>4371</v>
      </c>
      <c r="E1614" s="196" t="s">
        <v>5373</v>
      </c>
      <c r="F1614" s="196" t="s">
        <v>4353</v>
      </c>
      <c r="G1614" s="198">
        <v>44984</v>
      </c>
      <c r="H1614" s="196" t="b">
        <v>0</v>
      </c>
    </row>
    <row r="1615" spans="1:8">
      <c r="A1615" s="196" t="s">
        <v>5374</v>
      </c>
      <c r="B1615" s="196" t="s">
        <v>4373</v>
      </c>
      <c r="C1615" s="196" t="s">
        <v>5375</v>
      </c>
      <c r="D1615" s="196" t="s">
        <v>4370</v>
      </c>
      <c r="E1615" s="196" t="s">
        <v>5373</v>
      </c>
      <c r="F1615" s="196" t="s">
        <v>4403</v>
      </c>
      <c r="G1615" s="197" t="s">
        <v>4369</v>
      </c>
      <c r="H1615" s="197" t="s">
        <v>4369</v>
      </c>
    </row>
    <row r="1616" spans="1:8">
      <c r="A1616" s="196" t="s">
        <v>5376</v>
      </c>
      <c r="B1616" s="196" t="s">
        <v>4373</v>
      </c>
      <c r="C1616" s="196" t="s">
        <v>5377</v>
      </c>
      <c r="D1616" s="196" t="s">
        <v>4370</v>
      </c>
      <c r="E1616" s="196" t="s">
        <v>5373</v>
      </c>
      <c r="F1616" s="196" t="s">
        <v>4403</v>
      </c>
      <c r="G1616" s="197" t="s">
        <v>4369</v>
      </c>
      <c r="H1616" s="197" t="s">
        <v>4369</v>
      </c>
    </row>
    <row r="1617" spans="1:8">
      <c r="A1617" s="196" t="s">
        <v>5376</v>
      </c>
      <c r="B1617" s="196" t="s">
        <v>4373</v>
      </c>
      <c r="C1617" s="196" t="s">
        <v>5377</v>
      </c>
      <c r="D1617" s="196" t="s">
        <v>4367</v>
      </c>
      <c r="E1617" s="196" t="s">
        <v>5373</v>
      </c>
      <c r="F1617" s="196" t="s">
        <v>4368</v>
      </c>
      <c r="G1617" s="197" t="s">
        <v>4369</v>
      </c>
      <c r="H1617" s="197" t="s">
        <v>4369</v>
      </c>
    </row>
    <row r="1618" spans="1:8">
      <c r="A1618" s="196" t="s">
        <v>5376</v>
      </c>
      <c r="B1618" s="196" t="s">
        <v>4373</v>
      </c>
      <c r="C1618" s="196" t="s">
        <v>5377</v>
      </c>
      <c r="D1618" s="196" t="s">
        <v>4371</v>
      </c>
      <c r="E1618" s="196" t="s">
        <v>5373</v>
      </c>
      <c r="F1618" s="196" t="s">
        <v>4353</v>
      </c>
      <c r="G1618" s="198">
        <v>44979</v>
      </c>
      <c r="H1618" s="196" t="b">
        <v>0</v>
      </c>
    </row>
    <row r="1619" spans="1:8">
      <c r="A1619" s="196" t="s">
        <v>5378</v>
      </c>
      <c r="B1619" s="196" t="s">
        <v>4366</v>
      </c>
      <c r="C1619" s="196" t="s">
        <v>5379</v>
      </c>
      <c r="D1619" s="196" t="s">
        <v>4370</v>
      </c>
      <c r="E1619" s="196" t="s">
        <v>5373</v>
      </c>
      <c r="F1619" s="196" t="s">
        <v>4403</v>
      </c>
      <c r="G1619" s="197" t="s">
        <v>4369</v>
      </c>
      <c r="H1619" s="197" t="s">
        <v>4369</v>
      </c>
    </row>
    <row r="1620" spans="1:8">
      <c r="A1620" s="196" t="s">
        <v>5378</v>
      </c>
      <c r="B1620" s="196" t="s">
        <v>4366</v>
      </c>
      <c r="C1620" s="196" t="s">
        <v>5379</v>
      </c>
      <c r="D1620" s="196" t="s">
        <v>4371</v>
      </c>
      <c r="E1620" s="196" t="s">
        <v>5373</v>
      </c>
      <c r="F1620" s="196" t="s">
        <v>4353</v>
      </c>
      <c r="G1620" s="198">
        <v>44965</v>
      </c>
      <c r="H1620" s="196" t="b">
        <v>0</v>
      </c>
    </row>
    <row r="1621" spans="1:8">
      <c r="A1621" s="196" t="s">
        <v>5378</v>
      </c>
      <c r="B1621" s="196" t="s">
        <v>4366</v>
      </c>
      <c r="C1621" s="196" t="s">
        <v>5379</v>
      </c>
      <c r="D1621" s="196" t="s">
        <v>4367</v>
      </c>
      <c r="E1621" s="196" t="s">
        <v>5373</v>
      </c>
      <c r="F1621" s="196" t="s">
        <v>4368</v>
      </c>
      <c r="G1621" s="197" t="s">
        <v>4369</v>
      </c>
      <c r="H1621" s="197" t="s">
        <v>4369</v>
      </c>
    </row>
    <row r="1622" spans="1:8">
      <c r="A1622" s="196" t="s">
        <v>5380</v>
      </c>
      <c r="B1622" s="196" t="s">
        <v>4373</v>
      </c>
      <c r="C1622" s="196" t="s">
        <v>5381</v>
      </c>
      <c r="D1622" s="196" t="s">
        <v>4370</v>
      </c>
      <c r="E1622" s="196" t="s">
        <v>5373</v>
      </c>
      <c r="F1622" s="196" t="s">
        <v>4403</v>
      </c>
      <c r="G1622" s="197" t="s">
        <v>4369</v>
      </c>
      <c r="H1622" s="197" t="s">
        <v>4369</v>
      </c>
    </row>
    <row r="1623" spans="1:8">
      <c r="A1623" s="196" t="s">
        <v>5380</v>
      </c>
      <c r="B1623" s="196" t="s">
        <v>4373</v>
      </c>
      <c r="C1623" s="196" t="s">
        <v>5381</v>
      </c>
      <c r="D1623" s="196" t="s">
        <v>4371</v>
      </c>
      <c r="E1623" s="196" t="s">
        <v>5373</v>
      </c>
      <c r="F1623" s="196" t="s">
        <v>4353</v>
      </c>
      <c r="G1623" s="198">
        <v>44966</v>
      </c>
      <c r="H1623" s="196" t="b">
        <v>0</v>
      </c>
    </row>
    <row r="1624" spans="1:8">
      <c r="A1624" s="196" t="s">
        <v>5380</v>
      </c>
      <c r="B1624" s="196" t="s">
        <v>4373</v>
      </c>
      <c r="C1624" s="196" t="s">
        <v>5381</v>
      </c>
      <c r="D1624" s="196" t="s">
        <v>4367</v>
      </c>
      <c r="E1624" s="196" t="s">
        <v>5373</v>
      </c>
      <c r="F1624" s="196" t="s">
        <v>4368</v>
      </c>
      <c r="G1624" s="197" t="s">
        <v>4369</v>
      </c>
      <c r="H1624" s="197" t="s">
        <v>4369</v>
      </c>
    </row>
    <row r="1625" spans="1:8">
      <c r="A1625" s="196" t="s">
        <v>5382</v>
      </c>
      <c r="B1625" s="196" t="s">
        <v>4373</v>
      </c>
      <c r="C1625" s="196" t="s">
        <v>5383</v>
      </c>
      <c r="D1625" s="196" t="s">
        <v>4367</v>
      </c>
      <c r="E1625" s="196" t="s">
        <v>5373</v>
      </c>
      <c r="F1625" s="196" t="s">
        <v>4368</v>
      </c>
      <c r="G1625" s="197" t="s">
        <v>4369</v>
      </c>
      <c r="H1625" s="197" t="s">
        <v>4369</v>
      </c>
    </row>
    <row r="1626" spans="1:8">
      <c r="A1626" s="196" t="s">
        <v>5382</v>
      </c>
      <c r="B1626" s="196" t="s">
        <v>4373</v>
      </c>
      <c r="C1626" s="196" t="s">
        <v>5383</v>
      </c>
      <c r="D1626" s="196" t="s">
        <v>4371</v>
      </c>
      <c r="E1626" s="196" t="s">
        <v>5373</v>
      </c>
      <c r="F1626" s="196" t="s">
        <v>4353</v>
      </c>
      <c r="G1626" s="198">
        <v>44979</v>
      </c>
      <c r="H1626" s="196" t="b">
        <v>0</v>
      </c>
    </row>
    <row r="1627" spans="1:8">
      <c r="A1627" s="196" t="s">
        <v>5382</v>
      </c>
      <c r="B1627" s="196" t="s">
        <v>4373</v>
      </c>
      <c r="C1627" s="196" t="s">
        <v>5383</v>
      </c>
      <c r="D1627" s="196" t="s">
        <v>4370</v>
      </c>
      <c r="E1627" s="196" t="s">
        <v>5373</v>
      </c>
      <c r="F1627" s="196" t="s">
        <v>4403</v>
      </c>
      <c r="G1627" s="197" t="s">
        <v>4369</v>
      </c>
      <c r="H1627" s="197" t="s">
        <v>4369</v>
      </c>
    </row>
    <row r="1628" spans="1:8">
      <c r="A1628" s="196" t="s">
        <v>5384</v>
      </c>
      <c r="B1628" s="196" t="s">
        <v>4373</v>
      </c>
      <c r="C1628" s="196" t="s">
        <v>5385</v>
      </c>
      <c r="D1628" s="196" t="s">
        <v>4370</v>
      </c>
      <c r="E1628" s="196" t="s">
        <v>5373</v>
      </c>
      <c r="F1628" s="196" t="s">
        <v>4403</v>
      </c>
      <c r="G1628" s="197" t="s">
        <v>4369</v>
      </c>
      <c r="H1628" s="197" t="s">
        <v>4369</v>
      </c>
    </row>
    <row r="1629" spans="1:8">
      <c r="A1629" s="196" t="s">
        <v>5384</v>
      </c>
      <c r="B1629" s="196" t="s">
        <v>4373</v>
      </c>
      <c r="C1629" s="196" t="s">
        <v>5385</v>
      </c>
      <c r="D1629" s="196" t="s">
        <v>4371</v>
      </c>
      <c r="E1629" s="196" t="s">
        <v>5373</v>
      </c>
      <c r="F1629" s="196" t="s">
        <v>4353</v>
      </c>
      <c r="G1629" s="198">
        <v>44979</v>
      </c>
      <c r="H1629" s="196" t="b">
        <v>0</v>
      </c>
    </row>
    <row r="1630" spans="1:8">
      <c r="A1630" s="196" t="s">
        <v>5384</v>
      </c>
      <c r="B1630" s="196" t="s">
        <v>4373</v>
      </c>
      <c r="C1630" s="196" t="s">
        <v>5385</v>
      </c>
      <c r="D1630" s="196" t="s">
        <v>4367</v>
      </c>
      <c r="E1630" s="196" t="s">
        <v>5373</v>
      </c>
      <c r="F1630" s="196" t="s">
        <v>4368</v>
      </c>
      <c r="G1630" s="197" t="s">
        <v>4369</v>
      </c>
      <c r="H1630" s="197" t="s">
        <v>4369</v>
      </c>
    </row>
    <row r="1631" spans="1:8">
      <c r="A1631" s="196" t="s">
        <v>5386</v>
      </c>
      <c r="B1631" s="196" t="s">
        <v>4366</v>
      </c>
      <c r="C1631" s="196" t="s">
        <v>5387</v>
      </c>
      <c r="D1631" s="196" t="s">
        <v>4367</v>
      </c>
      <c r="E1631" s="196" t="s">
        <v>5388</v>
      </c>
      <c r="F1631" s="196" t="s">
        <v>4368</v>
      </c>
      <c r="G1631" s="197" t="s">
        <v>4369</v>
      </c>
      <c r="H1631" s="197" t="s">
        <v>4369</v>
      </c>
    </row>
    <row r="1632" spans="1:8">
      <c r="A1632" s="196" t="s">
        <v>5386</v>
      </c>
      <c r="B1632" s="196" t="s">
        <v>4366</v>
      </c>
      <c r="C1632" s="196" t="s">
        <v>5387</v>
      </c>
      <c r="D1632" s="196" t="s">
        <v>4370</v>
      </c>
      <c r="E1632" s="196" t="s">
        <v>5388</v>
      </c>
      <c r="F1632" s="196" t="s">
        <v>4375</v>
      </c>
      <c r="G1632" s="198">
        <v>45301</v>
      </c>
      <c r="H1632" s="197" t="s">
        <v>4369</v>
      </c>
    </row>
    <row r="1633" spans="1:8">
      <c r="A1633" s="196" t="s">
        <v>5386</v>
      </c>
      <c r="B1633" s="196" t="s">
        <v>4366</v>
      </c>
      <c r="C1633" s="196" t="s">
        <v>5387</v>
      </c>
      <c r="D1633" s="196" t="s">
        <v>4371</v>
      </c>
      <c r="E1633" s="196" t="s">
        <v>5388</v>
      </c>
      <c r="F1633" s="196" t="s">
        <v>4353</v>
      </c>
      <c r="G1633" s="198">
        <v>45301</v>
      </c>
      <c r="H1633" s="196" t="b">
        <v>0</v>
      </c>
    </row>
    <row r="1634" spans="1:8">
      <c r="A1634" s="196" t="s">
        <v>5389</v>
      </c>
      <c r="B1634" s="196" t="s">
        <v>4366</v>
      </c>
      <c r="C1634" s="196" t="s">
        <v>5390</v>
      </c>
      <c r="D1634" s="196" t="s">
        <v>4367</v>
      </c>
      <c r="E1634" s="196" t="s">
        <v>5391</v>
      </c>
      <c r="F1634" s="196" t="s">
        <v>4368</v>
      </c>
      <c r="G1634" s="197" t="s">
        <v>4369</v>
      </c>
      <c r="H1634" s="197" t="s">
        <v>4369</v>
      </c>
    </row>
    <row r="1635" spans="1:8">
      <c r="A1635" s="196" t="s">
        <v>5389</v>
      </c>
      <c r="B1635" s="196" t="s">
        <v>4366</v>
      </c>
      <c r="C1635" s="196" t="s">
        <v>5390</v>
      </c>
      <c r="D1635" s="196" t="s">
        <v>4371</v>
      </c>
      <c r="E1635" s="196" t="s">
        <v>5391</v>
      </c>
      <c r="F1635" s="196" t="s">
        <v>4403</v>
      </c>
      <c r="G1635" s="197" t="s">
        <v>4369</v>
      </c>
      <c r="H1635" s="196" t="b">
        <v>0</v>
      </c>
    </row>
    <row r="1636" spans="1:8">
      <c r="A1636" s="196" t="s">
        <v>5389</v>
      </c>
      <c r="B1636" s="196" t="s">
        <v>4366</v>
      </c>
      <c r="C1636" s="196" t="s">
        <v>5390</v>
      </c>
      <c r="D1636" s="196" t="s">
        <v>4370</v>
      </c>
      <c r="E1636" s="196" t="s">
        <v>5391</v>
      </c>
      <c r="F1636" s="196" t="s">
        <v>4403</v>
      </c>
      <c r="G1636" s="197" t="s">
        <v>4369</v>
      </c>
      <c r="H1636" s="197" t="s">
        <v>4369</v>
      </c>
    </row>
    <row r="1637" spans="1:8">
      <c r="A1637" s="196" t="s">
        <v>5392</v>
      </c>
      <c r="B1637" s="196" t="s">
        <v>4366</v>
      </c>
      <c r="C1637" s="196" t="s">
        <v>2031</v>
      </c>
      <c r="D1637" s="196" t="s">
        <v>4371</v>
      </c>
      <c r="E1637" s="196" t="s">
        <v>2028</v>
      </c>
      <c r="F1637" s="196" t="s">
        <v>4353</v>
      </c>
      <c r="G1637" s="198">
        <v>45303</v>
      </c>
      <c r="H1637" s="196" t="b">
        <v>0</v>
      </c>
    </row>
    <row r="1638" spans="1:8">
      <c r="A1638" s="196" t="s">
        <v>5392</v>
      </c>
      <c r="B1638" s="196" t="s">
        <v>4366</v>
      </c>
      <c r="C1638" s="196" t="s">
        <v>2031</v>
      </c>
      <c r="D1638" s="196" t="s">
        <v>4367</v>
      </c>
      <c r="E1638" s="196" t="s">
        <v>2028</v>
      </c>
      <c r="F1638" s="196" t="s">
        <v>4368</v>
      </c>
      <c r="G1638" s="197" t="s">
        <v>4369</v>
      </c>
      <c r="H1638" s="197" t="s">
        <v>4369</v>
      </c>
    </row>
    <row r="1639" spans="1:8">
      <c r="A1639" s="196" t="s">
        <v>5392</v>
      </c>
      <c r="B1639" s="196" t="s">
        <v>4366</v>
      </c>
      <c r="C1639" s="196" t="s">
        <v>2031</v>
      </c>
      <c r="D1639" s="196" t="s">
        <v>4370</v>
      </c>
      <c r="E1639" s="196" t="s">
        <v>2028</v>
      </c>
      <c r="F1639" s="196" t="s">
        <v>4375</v>
      </c>
      <c r="G1639" s="198">
        <v>45302</v>
      </c>
      <c r="H1639" s="197" t="s">
        <v>4369</v>
      </c>
    </row>
    <row r="1640" spans="1:8">
      <c r="A1640" s="196" t="s">
        <v>5393</v>
      </c>
      <c r="B1640" s="196" t="s">
        <v>4373</v>
      </c>
      <c r="C1640" s="196" t="s">
        <v>5394</v>
      </c>
      <c r="D1640" s="196" t="s">
        <v>4371</v>
      </c>
      <c r="E1640" s="196" t="s">
        <v>2028</v>
      </c>
      <c r="F1640" s="196" t="s">
        <v>4353</v>
      </c>
      <c r="G1640" s="198">
        <v>45306</v>
      </c>
      <c r="H1640" s="196" t="b">
        <v>0</v>
      </c>
    </row>
    <row r="1641" spans="1:8">
      <c r="A1641" s="196" t="s">
        <v>5393</v>
      </c>
      <c r="B1641" s="196" t="s">
        <v>4373</v>
      </c>
      <c r="C1641" s="196" t="s">
        <v>5394</v>
      </c>
      <c r="D1641" s="196" t="s">
        <v>4367</v>
      </c>
      <c r="E1641" s="196" t="s">
        <v>2028</v>
      </c>
      <c r="F1641" s="196" t="s">
        <v>4368</v>
      </c>
      <c r="G1641" s="197" t="s">
        <v>4369</v>
      </c>
      <c r="H1641" s="197" t="s">
        <v>4369</v>
      </c>
    </row>
    <row r="1642" spans="1:8">
      <c r="A1642" s="196" t="s">
        <v>5393</v>
      </c>
      <c r="B1642" s="196" t="s">
        <v>4373</v>
      </c>
      <c r="C1642" s="196" t="s">
        <v>5394</v>
      </c>
      <c r="D1642" s="196" t="s">
        <v>4370</v>
      </c>
      <c r="E1642" s="196" t="s">
        <v>2028</v>
      </c>
      <c r="F1642" s="196" t="s">
        <v>4375</v>
      </c>
      <c r="G1642" s="198">
        <v>45305</v>
      </c>
      <c r="H1642" s="197" t="s">
        <v>4369</v>
      </c>
    </row>
    <row r="1643" spans="1:8">
      <c r="A1643" s="196" t="s">
        <v>5395</v>
      </c>
      <c r="B1643" s="196" t="s">
        <v>4373</v>
      </c>
      <c r="C1643" s="196" t="s">
        <v>5396</v>
      </c>
      <c r="D1643" s="196" t="s">
        <v>4370</v>
      </c>
      <c r="E1643" s="196" t="s">
        <v>2028</v>
      </c>
      <c r="F1643" s="196" t="s">
        <v>4375</v>
      </c>
      <c r="G1643" s="198">
        <v>45310</v>
      </c>
      <c r="H1643" s="197" t="s">
        <v>4369</v>
      </c>
    </row>
    <row r="1644" spans="1:8">
      <c r="A1644" s="196" t="s">
        <v>5395</v>
      </c>
      <c r="B1644" s="196" t="s">
        <v>4373</v>
      </c>
      <c r="C1644" s="196" t="s">
        <v>5396</v>
      </c>
      <c r="D1644" s="196" t="s">
        <v>4367</v>
      </c>
      <c r="E1644" s="196" t="s">
        <v>2028</v>
      </c>
      <c r="F1644" s="196" t="s">
        <v>4368</v>
      </c>
      <c r="G1644" s="197" t="s">
        <v>4369</v>
      </c>
      <c r="H1644" s="197" t="s">
        <v>4369</v>
      </c>
    </row>
    <row r="1645" spans="1:8">
      <c r="A1645" s="196" t="s">
        <v>5395</v>
      </c>
      <c r="B1645" s="196" t="s">
        <v>4373</v>
      </c>
      <c r="C1645" s="196" t="s">
        <v>5396</v>
      </c>
      <c r="D1645" s="196" t="s">
        <v>4371</v>
      </c>
      <c r="E1645" s="196" t="s">
        <v>2028</v>
      </c>
      <c r="F1645" s="196" t="s">
        <v>4353</v>
      </c>
      <c r="G1645" s="198">
        <v>45310</v>
      </c>
      <c r="H1645" s="196" t="b">
        <v>0</v>
      </c>
    </row>
    <row r="1646" spans="1:8">
      <c r="A1646" s="196" t="s">
        <v>5397</v>
      </c>
      <c r="B1646" s="196" t="s">
        <v>4373</v>
      </c>
      <c r="C1646" s="196" t="s">
        <v>5398</v>
      </c>
      <c r="D1646" s="196" t="s">
        <v>4367</v>
      </c>
      <c r="E1646" s="196" t="s">
        <v>2028</v>
      </c>
      <c r="F1646" s="196" t="s">
        <v>4368</v>
      </c>
      <c r="G1646" s="197" t="s">
        <v>4369</v>
      </c>
      <c r="H1646" s="197" t="s">
        <v>4369</v>
      </c>
    </row>
    <row r="1647" spans="1:8">
      <c r="A1647" s="196" t="s">
        <v>5397</v>
      </c>
      <c r="B1647" s="196" t="s">
        <v>4373</v>
      </c>
      <c r="C1647" s="196" t="s">
        <v>5398</v>
      </c>
      <c r="D1647" s="196" t="s">
        <v>4371</v>
      </c>
      <c r="E1647" s="196" t="s">
        <v>2028</v>
      </c>
      <c r="F1647" s="196" t="s">
        <v>4353</v>
      </c>
      <c r="G1647" s="198">
        <v>45306</v>
      </c>
      <c r="H1647" s="196" t="b">
        <v>0</v>
      </c>
    </row>
    <row r="1648" spans="1:8">
      <c r="A1648" s="196" t="s">
        <v>5397</v>
      </c>
      <c r="B1648" s="196" t="s">
        <v>4373</v>
      </c>
      <c r="C1648" s="196" t="s">
        <v>5398</v>
      </c>
      <c r="D1648" s="196" t="s">
        <v>4370</v>
      </c>
      <c r="E1648" s="196" t="s">
        <v>2028</v>
      </c>
      <c r="F1648" s="196" t="s">
        <v>4375</v>
      </c>
      <c r="G1648" s="198">
        <v>45204</v>
      </c>
      <c r="H1648" s="197" t="s">
        <v>4369</v>
      </c>
    </row>
    <row r="1649" spans="1:8">
      <c r="A1649" s="196" t="s">
        <v>5399</v>
      </c>
      <c r="B1649" s="196" t="s">
        <v>4373</v>
      </c>
      <c r="C1649" s="196" t="s">
        <v>5400</v>
      </c>
      <c r="D1649" s="196" t="s">
        <v>4371</v>
      </c>
      <c r="E1649" s="196" t="s">
        <v>2028</v>
      </c>
      <c r="F1649" s="196" t="s">
        <v>4353</v>
      </c>
      <c r="G1649" s="198">
        <v>45306</v>
      </c>
      <c r="H1649" s="196" t="b">
        <v>0</v>
      </c>
    </row>
    <row r="1650" spans="1:8">
      <c r="A1650" s="196" t="s">
        <v>5399</v>
      </c>
      <c r="B1650" s="196" t="s">
        <v>4373</v>
      </c>
      <c r="C1650" s="196" t="s">
        <v>5400</v>
      </c>
      <c r="D1650" s="196" t="s">
        <v>4367</v>
      </c>
      <c r="E1650" s="196" t="s">
        <v>2028</v>
      </c>
      <c r="F1650" s="196" t="s">
        <v>4368</v>
      </c>
      <c r="G1650" s="197" t="s">
        <v>4369</v>
      </c>
      <c r="H1650" s="197" t="s">
        <v>4369</v>
      </c>
    </row>
    <row r="1651" spans="1:8">
      <c r="A1651" s="196" t="s">
        <v>5399</v>
      </c>
      <c r="B1651" s="196" t="s">
        <v>4373</v>
      </c>
      <c r="C1651" s="196" t="s">
        <v>5400</v>
      </c>
      <c r="D1651" s="196" t="s">
        <v>4370</v>
      </c>
      <c r="E1651" s="196" t="s">
        <v>2028</v>
      </c>
      <c r="F1651" s="196" t="s">
        <v>4353</v>
      </c>
      <c r="G1651" s="198">
        <v>44908</v>
      </c>
      <c r="H1651" s="197" t="s">
        <v>4369</v>
      </c>
    </row>
    <row r="1652" spans="1:8">
      <c r="A1652" s="196" t="s">
        <v>5401</v>
      </c>
      <c r="B1652" s="196" t="s">
        <v>4373</v>
      </c>
      <c r="C1652" s="196" t="s">
        <v>5402</v>
      </c>
      <c r="D1652" s="196" t="s">
        <v>4370</v>
      </c>
      <c r="E1652" s="196" t="s">
        <v>1154</v>
      </c>
      <c r="F1652" s="196" t="s">
        <v>4375</v>
      </c>
      <c r="G1652" s="198">
        <v>45678</v>
      </c>
      <c r="H1652" s="197" t="s">
        <v>4369</v>
      </c>
    </row>
    <row r="1653" spans="1:8">
      <c r="A1653" s="196" t="s">
        <v>5401</v>
      </c>
      <c r="B1653" s="196" t="s">
        <v>4373</v>
      </c>
      <c r="C1653" s="196" t="s">
        <v>5402</v>
      </c>
      <c r="D1653" s="196" t="s">
        <v>4367</v>
      </c>
      <c r="E1653" s="196" t="s">
        <v>1154</v>
      </c>
      <c r="F1653" s="196" t="s">
        <v>4375</v>
      </c>
      <c r="G1653" s="198">
        <v>45678</v>
      </c>
      <c r="H1653" s="197" t="s">
        <v>4369</v>
      </c>
    </row>
    <row r="1654" spans="1:8">
      <c r="A1654" s="196" t="s">
        <v>5401</v>
      </c>
      <c r="B1654" s="196" t="s">
        <v>4373</v>
      </c>
      <c r="C1654" s="196" t="s">
        <v>5402</v>
      </c>
      <c r="D1654" s="196" t="s">
        <v>4371</v>
      </c>
      <c r="E1654" s="196" t="s">
        <v>1154</v>
      </c>
      <c r="F1654" s="196" t="s">
        <v>4375</v>
      </c>
      <c r="G1654" s="198">
        <v>45678</v>
      </c>
      <c r="H1654" s="196" t="b">
        <v>0</v>
      </c>
    </row>
    <row r="1655" spans="1:8">
      <c r="A1655" s="196" t="s">
        <v>5403</v>
      </c>
      <c r="B1655" s="196" t="s">
        <v>4373</v>
      </c>
      <c r="C1655" s="196" t="s">
        <v>5404</v>
      </c>
      <c r="D1655" s="196" t="s">
        <v>4370</v>
      </c>
      <c r="E1655" s="196" t="s">
        <v>1154</v>
      </c>
      <c r="F1655" s="196" t="s">
        <v>4375</v>
      </c>
      <c r="G1655" s="198">
        <v>45672</v>
      </c>
      <c r="H1655" s="197" t="s">
        <v>4369</v>
      </c>
    </row>
    <row r="1656" spans="1:8">
      <c r="A1656" s="196" t="s">
        <v>5403</v>
      </c>
      <c r="B1656" s="196" t="s">
        <v>4373</v>
      </c>
      <c r="C1656" s="196" t="s">
        <v>5404</v>
      </c>
      <c r="D1656" s="196" t="s">
        <v>4371</v>
      </c>
      <c r="E1656" s="196" t="s">
        <v>1154</v>
      </c>
      <c r="F1656" s="196" t="s">
        <v>4375</v>
      </c>
      <c r="G1656" s="198">
        <v>45672</v>
      </c>
      <c r="H1656" s="196" t="b">
        <v>0</v>
      </c>
    </row>
    <row r="1657" spans="1:8">
      <c r="A1657" s="196" t="s">
        <v>5403</v>
      </c>
      <c r="B1657" s="196" t="s">
        <v>4373</v>
      </c>
      <c r="C1657" s="196" t="s">
        <v>5404</v>
      </c>
      <c r="D1657" s="196" t="s">
        <v>4367</v>
      </c>
      <c r="E1657" s="196" t="s">
        <v>1154</v>
      </c>
      <c r="F1657" s="196" t="s">
        <v>4375</v>
      </c>
      <c r="G1657" s="198">
        <v>45672</v>
      </c>
      <c r="H1657" s="197" t="s">
        <v>4369</v>
      </c>
    </row>
    <row r="1658" spans="1:8">
      <c r="A1658" s="196" t="s">
        <v>5405</v>
      </c>
      <c r="B1658" s="196" t="s">
        <v>4373</v>
      </c>
      <c r="C1658" s="196" t="s">
        <v>5406</v>
      </c>
      <c r="D1658" s="196" t="s">
        <v>4367</v>
      </c>
      <c r="E1658" s="196" t="s">
        <v>1154</v>
      </c>
      <c r="F1658" s="196" t="s">
        <v>4375</v>
      </c>
      <c r="G1658" s="198">
        <v>45677</v>
      </c>
      <c r="H1658" s="197" t="s">
        <v>4369</v>
      </c>
    </row>
    <row r="1659" spans="1:8">
      <c r="A1659" s="196" t="s">
        <v>5405</v>
      </c>
      <c r="B1659" s="196" t="s">
        <v>4373</v>
      </c>
      <c r="C1659" s="196" t="s">
        <v>5406</v>
      </c>
      <c r="D1659" s="196" t="s">
        <v>4370</v>
      </c>
      <c r="E1659" s="196" t="s">
        <v>1154</v>
      </c>
      <c r="F1659" s="196" t="s">
        <v>4375</v>
      </c>
      <c r="G1659" s="198">
        <v>45676</v>
      </c>
      <c r="H1659" s="197" t="s">
        <v>4369</v>
      </c>
    </row>
    <row r="1660" spans="1:8">
      <c r="A1660" s="196" t="s">
        <v>5405</v>
      </c>
      <c r="B1660" s="196" t="s">
        <v>4373</v>
      </c>
      <c r="C1660" s="196" t="s">
        <v>5406</v>
      </c>
      <c r="D1660" s="196" t="s">
        <v>4371</v>
      </c>
      <c r="E1660" s="196" t="s">
        <v>1154</v>
      </c>
      <c r="F1660" s="196" t="s">
        <v>4375</v>
      </c>
      <c r="G1660" s="198">
        <v>45678</v>
      </c>
      <c r="H1660" s="196" t="b">
        <v>0</v>
      </c>
    </row>
    <row r="1661" spans="1:8">
      <c r="A1661" s="196" t="s">
        <v>5407</v>
      </c>
      <c r="B1661" s="196" t="s">
        <v>4373</v>
      </c>
      <c r="C1661" s="196" t="s">
        <v>5408</v>
      </c>
      <c r="D1661" s="196" t="s">
        <v>4371</v>
      </c>
      <c r="E1661" s="196" t="s">
        <v>1154</v>
      </c>
      <c r="F1661" s="196" t="s">
        <v>4375</v>
      </c>
      <c r="G1661" s="198">
        <v>45674</v>
      </c>
      <c r="H1661" s="196" t="b">
        <v>0</v>
      </c>
    </row>
    <row r="1662" spans="1:8">
      <c r="A1662" s="196" t="s">
        <v>5407</v>
      </c>
      <c r="B1662" s="196" t="s">
        <v>4373</v>
      </c>
      <c r="C1662" s="196" t="s">
        <v>5408</v>
      </c>
      <c r="D1662" s="196" t="s">
        <v>4367</v>
      </c>
      <c r="E1662" s="196" t="s">
        <v>1154</v>
      </c>
      <c r="F1662" s="196" t="s">
        <v>4375</v>
      </c>
      <c r="G1662" s="198">
        <v>45672</v>
      </c>
      <c r="H1662" s="197" t="s">
        <v>4369</v>
      </c>
    </row>
    <row r="1663" spans="1:8">
      <c r="A1663" s="196" t="s">
        <v>5407</v>
      </c>
      <c r="B1663" s="196" t="s">
        <v>4373</v>
      </c>
      <c r="C1663" s="196" t="s">
        <v>5408</v>
      </c>
      <c r="D1663" s="196" t="s">
        <v>4370</v>
      </c>
      <c r="E1663" s="196" t="s">
        <v>1154</v>
      </c>
      <c r="F1663" s="196" t="s">
        <v>4375</v>
      </c>
      <c r="G1663" s="198">
        <v>45672</v>
      </c>
      <c r="H1663" s="197" t="s">
        <v>4369</v>
      </c>
    </row>
    <row r="1664" spans="1:8">
      <c r="A1664" s="196" t="s">
        <v>5409</v>
      </c>
      <c r="B1664" s="196" t="s">
        <v>4373</v>
      </c>
      <c r="C1664" s="196" t="s">
        <v>5410</v>
      </c>
      <c r="D1664" s="196" t="s">
        <v>4371</v>
      </c>
      <c r="E1664" s="196" t="s">
        <v>1154</v>
      </c>
      <c r="F1664" s="196" t="s">
        <v>4375</v>
      </c>
      <c r="G1664" s="198">
        <v>45679</v>
      </c>
      <c r="H1664" s="196" t="b">
        <v>0</v>
      </c>
    </row>
    <row r="1665" spans="1:8">
      <c r="A1665" s="196" t="s">
        <v>5409</v>
      </c>
      <c r="B1665" s="196" t="s">
        <v>4373</v>
      </c>
      <c r="C1665" s="196" t="s">
        <v>5410</v>
      </c>
      <c r="D1665" s="196" t="s">
        <v>4367</v>
      </c>
      <c r="E1665" s="196" t="s">
        <v>1154</v>
      </c>
      <c r="F1665" s="196" t="s">
        <v>4375</v>
      </c>
      <c r="G1665" s="198">
        <v>45679</v>
      </c>
      <c r="H1665" s="197" t="s">
        <v>4369</v>
      </c>
    </row>
    <row r="1666" spans="1:8">
      <c r="A1666" s="196" t="s">
        <v>5409</v>
      </c>
      <c r="B1666" s="196" t="s">
        <v>4373</v>
      </c>
      <c r="C1666" s="196" t="s">
        <v>5410</v>
      </c>
      <c r="D1666" s="196" t="s">
        <v>4370</v>
      </c>
      <c r="E1666" s="196" t="s">
        <v>1154</v>
      </c>
      <c r="F1666" s="196" t="s">
        <v>4375</v>
      </c>
      <c r="G1666" s="198">
        <v>45679</v>
      </c>
      <c r="H1666" s="197" t="s">
        <v>4369</v>
      </c>
    </row>
    <row r="1667" spans="1:8">
      <c r="A1667" s="196" t="s">
        <v>5411</v>
      </c>
      <c r="B1667" s="196" t="s">
        <v>4366</v>
      </c>
      <c r="C1667" s="196" t="s">
        <v>1157</v>
      </c>
      <c r="D1667" s="196" t="s">
        <v>4367</v>
      </c>
      <c r="E1667" s="196" t="s">
        <v>1154</v>
      </c>
      <c r="F1667" s="196" t="s">
        <v>4368</v>
      </c>
      <c r="G1667" s="197" t="s">
        <v>4369</v>
      </c>
      <c r="H1667" s="197" t="s">
        <v>4369</v>
      </c>
    </row>
    <row r="1668" spans="1:8">
      <c r="A1668" s="196" t="s">
        <v>5411</v>
      </c>
      <c r="B1668" s="196" t="s">
        <v>4366</v>
      </c>
      <c r="C1668" s="196" t="s">
        <v>1157</v>
      </c>
      <c r="D1668" s="196" t="s">
        <v>4371</v>
      </c>
      <c r="E1668" s="196" t="s">
        <v>1154</v>
      </c>
      <c r="F1668" s="196" t="s">
        <v>4375</v>
      </c>
      <c r="G1668" s="198">
        <v>45673</v>
      </c>
      <c r="H1668" s="196" t="b">
        <v>0</v>
      </c>
    </row>
    <row r="1669" spans="1:8">
      <c r="A1669" s="196" t="s">
        <v>5411</v>
      </c>
      <c r="B1669" s="196" t="s">
        <v>4366</v>
      </c>
      <c r="C1669" s="196" t="s">
        <v>1157</v>
      </c>
      <c r="D1669" s="196" t="s">
        <v>4370</v>
      </c>
      <c r="E1669" s="196" t="s">
        <v>1154</v>
      </c>
      <c r="F1669" s="196" t="s">
        <v>4375</v>
      </c>
      <c r="G1669" s="198">
        <v>45672</v>
      </c>
      <c r="H1669" s="197" t="s">
        <v>4369</v>
      </c>
    </row>
    <row r="1670" spans="1:8">
      <c r="A1670" s="196" t="s">
        <v>5412</v>
      </c>
      <c r="B1670" s="196" t="s">
        <v>4373</v>
      </c>
      <c r="C1670" s="196" t="s">
        <v>5413</v>
      </c>
      <c r="D1670" s="196" t="s">
        <v>4371</v>
      </c>
      <c r="E1670" s="196" t="s">
        <v>1154</v>
      </c>
      <c r="F1670" s="196" t="s">
        <v>4375</v>
      </c>
      <c r="G1670" s="198">
        <v>45678</v>
      </c>
      <c r="H1670" s="196" t="b">
        <v>0</v>
      </c>
    </row>
    <row r="1671" spans="1:8">
      <c r="A1671" s="196" t="s">
        <v>5412</v>
      </c>
      <c r="B1671" s="196" t="s">
        <v>4373</v>
      </c>
      <c r="C1671" s="196" t="s">
        <v>5413</v>
      </c>
      <c r="D1671" s="196" t="s">
        <v>4367</v>
      </c>
      <c r="E1671" s="196" t="s">
        <v>1154</v>
      </c>
      <c r="F1671" s="196" t="s">
        <v>4375</v>
      </c>
      <c r="G1671" s="198">
        <v>45678</v>
      </c>
      <c r="H1671" s="197" t="s">
        <v>4369</v>
      </c>
    </row>
    <row r="1672" spans="1:8">
      <c r="A1672" s="196" t="s">
        <v>5412</v>
      </c>
      <c r="B1672" s="196" t="s">
        <v>4373</v>
      </c>
      <c r="C1672" s="196" t="s">
        <v>5413</v>
      </c>
      <c r="D1672" s="196" t="s">
        <v>4370</v>
      </c>
      <c r="E1672" s="196" t="s">
        <v>1154</v>
      </c>
      <c r="F1672" s="196" t="s">
        <v>4375</v>
      </c>
      <c r="G1672" s="198">
        <v>45678</v>
      </c>
      <c r="H1672" s="197" t="s">
        <v>4369</v>
      </c>
    </row>
    <row r="1673" spans="1:8">
      <c r="A1673" s="196" t="s">
        <v>5414</v>
      </c>
      <c r="B1673" s="196" t="s">
        <v>4373</v>
      </c>
      <c r="C1673" s="196" t="s">
        <v>5415</v>
      </c>
      <c r="D1673" s="196" t="s">
        <v>4367</v>
      </c>
      <c r="E1673" s="196" t="s">
        <v>1154</v>
      </c>
      <c r="F1673" s="196" t="s">
        <v>4375</v>
      </c>
      <c r="G1673" s="198">
        <v>45663</v>
      </c>
      <c r="H1673" s="197" t="s">
        <v>4369</v>
      </c>
    </row>
    <row r="1674" spans="1:8">
      <c r="A1674" s="196" t="s">
        <v>5414</v>
      </c>
      <c r="B1674" s="196" t="s">
        <v>4373</v>
      </c>
      <c r="C1674" s="196" t="s">
        <v>5415</v>
      </c>
      <c r="D1674" s="196" t="s">
        <v>4370</v>
      </c>
      <c r="E1674" s="196" t="s">
        <v>1154</v>
      </c>
      <c r="F1674" s="196" t="s">
        <v>4375</v>
      </c>
      <c r="G1674" s="198">
        <v>45663</v>
      </c>
      <c r="H1674" s="197" t="s">
        <v>4369</v>
      </c>
    </row>
    <row r="1675" spans="1:8">
      <c r="A1675" s="196" t="s">
        <v>5414</v>
      </c>
      <c r="B1675" s="196" t="s">
        <v>4373</v>
      </c>
      <c r="C1675" s="196" t="s">
        <v>5415</v>
      </c>
      <c r="D1675" s="196" t="s">
        <v>4371</v>
      </c>
      <c r="E1675" s="196" t="s">
        <v>1154</v>
      </c>
      <c r="F1675" s="196" t="s">
        <v>4375</v>
      </c>
      <c r="G1675" s="198">
        <v>45666</v>
      </c>
      <c r="H1675" s="196" t="b">
        <v>0</v>
      </c>
    </row>
    <row r="1676" spans="1:8">
      <c r="A1676" s="196" t="s">
        <v>5416</v>
      </c>
      <c r="B1676" s="196" t="s">
        <v>4366</v>
      </c>
      <c r="C1676" s="196" t="s">
        <v>5417</v>
      </c>
      <c r="D1676" s="196" t="s">
        <v>4370</v>
      </c>
      <c r="E1676" s="196" t="s">
        <v>305</v>
      </c>
      <c r="F1676" s="196" t="s">
        <v>4353</v>
      </c>
      <c r="G1676" s="198">
        <v>44948</v>
      </c>
      <c r="H1676" s="197" t="s">
        <v>4369</v>
      </c>
    </row>
    <row r="1677" spans="1:8">
      <c r="A1677" s="196" t="s">
        <v>5416</v>
      </c>
      <c r="B1677" s="196" t="s">
        <v>4366</v>
      </c>
      <c r="C1677" s="196" t="s">
        <v>5417</v>
      </c>
      <c r="D1677" s="196" t="s">
        <v>4367</v>
      </c>
      <c r="E1677" s="196" t="s">
        <v>305</v>
      </c>
      <c r="F1677" s="196" t="s">
        <v>4368</v>
      </c>
      <c r="G1677" s="197" t="s">
        <v>4369</v>
      </c>
      <c r="H1677" s="197" t="s">
        <v>4369</v>
      </c>
    </row>
    <row r="1678" spans="1:8">
      <c r="A1678" s="196" t="s">
        <v>5416</v>
      </c>
      <c r="B1678" s="196" t="s">
        <v>4366</v>
      </c>
      <c r="C1678" s="196" t="s">
        <v>5417</v>
      </c>
      <c r="D1678" s="196" t="s">
        <v>4371</v>
      </c>
      <c r="E1678" s="196" t="s">
        <v>305</v>
      </c>
      <c r="F1678" s="196" t="s">
        <v>4353</v>
      </c>
      <c r="G1678" s="198">
        <v>44949</v>
      </c>
      <c r="H1678" s="196" t="b">
        <v>0</v>
      </c>
    </row>
    <row r="1679" spans="1:8">
      <c r="A1679" s="196" t="s">
        <v>5418</v>
      </c>
      <c r="B1679" s="196" t="s">
        <v>4366</v>
      </c>
      <c r="C1679" s="196" t="s">
        <v>309</v>
      </c>
      <c r="D1679" s="196" t="s">
        <v>4371</v>
      </c>
      <c r="E1679" s="196" t="s">
        <v>305</v>
      </c>
      <c r="F1679" s="196" t="s">
        <v>4375</v>
      </c>
      <c r="G1679" s="198">
        <v>45678</v>
      </c>
      <c r="H1679" s="196" t="b">
        <v>0</v>
      </c>
    </row>
    <row r="1680" spans="1:8">
      <c r="A1680" s="196" t="s">
        <v>5418</v>
      </c>
      <c r="B1680" s="196" t="s">
        <v>4366</v>
      </c>
      <c r="C1680" s="196" t="s">
        <v>309</v>
      </c>
      <c r="D1680" s="196" t="s">
        <v>4367</v>
      </c>
      <c r="E1680" s="196" t="s">
        <v>305</v>
      </c>
      <c r="F1680" s="196" t="s">
        <v>4368</v>
      </c>
      <c r="G1680" s="197" t="s">
        <v>4369</v>
      </c>
      <c r="H1680" s="197" t="s">
        <v>4369</v>
      </c>
    </row>
    <row r="1681" spans="1:8">
      <c r="A1681" s="196" t="s">
        <v>5418</v>
      </c>
      <c r="B1681" s="196" t="s">
        <v>4366</v>
      </c>
      <c r="C1681" s="196" t="s">
        <v>309</v>
      </c>
      <c r="D1681" s="196" t="s">
        <v>4370</v>
      </c>
      <c r="E1681" s="196" t="s">
        <v>305</v>
      </c>
      <c r="F1681" s="196" t="s">
        <v>4375</v>
      </c>
      <c r="G1681" s="198">
        <v>45679</v>
      </c>
      <c r="H1681" s="197" t="s">
        <v>4369</v>
      </c>
    </row>
    <row r="1682" spans="1:8">
      <c r="A1682" s="196" t="s">
        <v>5419</v>
      </c>
      <c r="B1682" s="196" t="s">
        <v>4373</v>
      </c>
      <c r="C1682" s="196" t="s">
        <v>5420</v>
      </c>
      <c r="D1682" s="196" t="s">
        <v>4370</v>
      </c>
      <c r="E1682" s="196" t="s">
        <v>5421</v>
      </c>
      <c r="F1682" s="196" t="s">
        <v>4375</v>
      </c>
      <c r="G1682" s="198">
        <v>45306</v>
      </c>
      <c r="H1682" s="197" t="s">
        <v>4369</v>
      </c>
    </row>
    <row r="1683" spans="1:8">
      <c r="A1683" s="196" t="s">
        <v>5419</v>
      </c>
      <c r="B1683" s="196" t="s">
        <v>4373</v>
      </c>
      <c r="C1683" s="196" t="s">
        <v>5420</v>
      </c>
      <c r="D1683" s="196" t="s">
        <v>4367</v>
      </c>
      <c r="E1683" s="196" t="s">
        <v>5421</v>
      </c>
      <c r="F1683" s="196" t="s">
        <v>4368</v>
      </c>
      <c r="G1683" s="197" t="s">
        <v>4369</v>
      </c>
      <c r="H1683" s="197" t="s">
        <v>4369</v>
      </c>
    </row>
    <row r="1684" spans="1:8">
      <c r="A1684" s="196" t="s">
        <v>5419</v>
      </c>
      <c r="B1684" s="196" t="s">
        <v>4373</v>
      </c>
      <c r="C1684" s="196" t="s">
        <v>5420</v>
      </c>
      <c r="D1684" s="196" t="s">
        <v>4371</v>
      </c>
      <c r="E1684" s="196" t="s">
        <v>5421</v>
      </c>
      <c r="F1684" s="196" t="s">
        <v>4353</v>
      </c>
      <c r="G1684" s="198">
        <v>45306</v>
      </c>
      <c r="H1684" s="196" t="b">
        <v>0</v>
      </c>
    </row>
    <row r="1685" spans="1:8">
      <c r="A1685" s="196" t="s">
        <v>5422</v>
      </c>
      <c r="B1685" s="196" t="s">
        <v>4373</v>
      </c>
      <c r="C1685" s="196" t="s">
        <v>5423</v>
      </c>
      <c r="D1685" s="196" t="s">
        <v>4371</v>
      </c>
      <c r="E1685" s="196" t="s">
        <v>5421</v>
      </c>
      <c r="F1685" s="196" t="s">
        <v>4353</v>
      </c>
      <c r="G1685" s="198">
        <v>45324</v>
      </c>
      <c r="H1685" s="196" t="b">
        <v>0</v>
      </c>
    </row>
    <row r="1686" spans="1:8">
      <c r="A1686" s="196" t="s">
        <v>5422</v>
      </c>
      <c r="B1686" s="196" t="s">
        <v>4373</v>
      </c>
      <c r="C1686" s="196" t="s">
        <v>5423</v>
      </c>
      <c r="D1686" s="196" t="s">
        <v>4370</v>
      </c>
      <c r="E1686" s="196" t="s">
        <v>5421</v>
      </c>
      <c r="F1686" s="196" t="s">
        <v>4375</v>
      </c>
      <c r="G1686" s="198">
        <v>45324</v>
      </c>
      <c r="H1686" s="197" t="s">
        <v>4369</v>
      </c>
    </row>
    <row r="1687" spans="1:8">
      <c r="A1687" s="196" t="s">
        <v>5422</v>
      </c>
      <c r="B1687" s="196" t="s">
        <v>4373</v>
      </c>
      <c r="C1687" s="196" t="s">
        <v>5423</v>
      </c>
      <c r="D1687" s="196" t="s">
        <v>4367</v>
      </c>
      <c r="E1687" s="196" t="s">
        <v>5421</v>
      </c>
      <c r="F1687" s="196" t="s">
        <v>4368</v>
      </c>
      <c r="G1687" s="197" t="s">
        <v>4369</v>
      </c>
      <c r="H1687" s="197" t="s">
        <v>4369</v>
      </c>
    </row>
    <row r="1688" spans="1:8">
      <c r="A1688" s="196" t="s">
        <v>5424</v>
      </c>
      <c r="B1688" s="196" t="s">
        <v>4373</v>
      </c>
      <c r="C1688" s="196" t="s">
        <v>5425</v>
      </c>
      <c r="D1688" s="196" t="s">
        <v>4370</v>
      </c>
      <c r="E1688" s="196" t="s">
        <v>2035</v>
      </c>
      <c r="F1688" s="196" t="s">
        <v>4375</v>
      </c>
      <c r="G1688" s="198">
        <v>45260</v>
      </c>
      <c r="H1688" s="197" t="s">
        <v>4369</v>
      </c>
    </row>
    <row r="1689" spans="1:8">
      <c r="A1689" s="196" t="s">
        <v>5424</v>
      </c>
      <c r="B1689" s="196" t="s">
        <v>4373</v>
      </c>
      <c r="C1689" s="196" t="s">
        <v>5425</v>
      </c>
      <c r="D1689" s="196" t="s">
        <v>4371</v>
      </c>
      <c r="E1689" s="196" t="s">
        <v>2035</v>
      </c>
      <c r="F1689" s="196" t="s">
        <v>4353</v>
      </c>
      <c r="G1689" s="198">
        <v>45260</v>
      </c>
      <c r="H1689" s="196" t="b">
        <v>0</v>
      </c>
    </row>
    <row r="1690" spans="1:8">
      <c r="A1690" s="196" t="s">
        <v>5424</v>
      </c>
      <c r="B1690" s="196" t="s">
        <v>4373</v>
      </c>
      <c r="C1690" s="196" t="s">
        <v>5425</v>
      </c>
      <c r="D1690" s="196" t="s">
        <v>4367</v>
      </c>
      <c r="E1690" s="196" t="s">
        <v>2035</v>
      </c>
      <c r="F1690" s="196" t="s">
        <v>4375</v>
      </c>
      <c r="G1690" s="198">
        <v>45662</v>
      </c>
      <c r="H1690" s="197" t="s">
        <v>4369</v>
      </c>
    </row>
    <row r="1691" spans="1:8">
      <c r="A1691" s="196" t="s">
        <v>5426</v>
      </c>
      <c r="B1691" s="196" t="s">
        <v>4373</v>
      </c>
      <c r="C1691" s="196" t="s">
        <v>5427</v>
      </c>
      <c r="D1691" s="196" t="s">
        <v>4370</v>
      </c>
      <c r="E1691" s="196" t="s">
        <v>2035</v>
      </c>
      <c r="F1691" s="196" t="s">
        <v>4375</v>
      </c>
      <c r="G1691" s="198">
        <v>45261</v>
      </c>
      <c r="H1691" s="197" t="s">
        <v>4369</v>
      </c>
    </row>
    <row r="1692" spans="1:8">
      <c r="A1692" s="196" t="s">
        <v>5426</v>
      </c>
      <c r="B1692" s="196" t="s">
        <v>4373</v>
      </c>
      <c r="C1692" s="196" t="s">
        <v>5427</v>
      </c>
      <c r="D1692" s="196" t="s">
        <v>4367</v>
      </c>
      <c r="E1692" s="196" t="s">
        <v>2035</v>
      </c>
      <c r="F1692" s="196" t="s">
        <v>4368</v>
      </c>
      <c r="G1692" s="197" t="s">
        <v>4369</v>
      </c>
      <c r="H1692" s="197" t="s">
        <v>4369</v>
      </c>
    </row>
    <row r="1693" spans="1:8">
      <c r="A1693" s="196" t="s">
        <v>5426</v>
      </c>
      <c r="B1693" s="196" t="s">
        <v>4373</v>
      </c>
      <c r="C1693" s="196" t="s">
        <v>5427</v>
      </c>
      <c r="D1693" s="196" t="s">
        <v>4371</v>
      </c>
      <c r="E1693" s="196" t="s">
        <v>2035</v>
      </c>
      <c r="F1693" s="196" t="s">
        <v>4353</v>
      </c>
      <c r="G1693" s="198">
        <v>45261</v>
      </c>
      <c r="H1693" s="196" t="b">
        <v>0</v>
      </c>
    </row>
    <row r="1694" spans="1:8">
      <c r="A1694" s="196" t="s">
        <v>5428</v>
      </c>
      <c r="B1694" s="196" t="s">
        <v>4373</v>
      </c>
      <c r="C1694" s="196" t="s">
        <v>5429</v>
      </c>
      <c r="D1694" s="196" t="s">
        <v>4367</v>
      </c>
      <c r="E1694" s="196" t="s">
        <v>2035</v>
      </c>
      <c r="F1694" s="196" t="s">
        <v>4368</v>
      </c>
      <c r="G1694" s="197" t="s">
        <v>4369</v>
      </c>
      <c r="H1694" s="197" t="s">
        <v>4369</v>
      </c>
    </row>
    <row r="1695" spans="1:8">
      <c r="A1695" s="196" t="s">
        <v>5428</v>
      </c>
      <c r="B1695" s="196" t="s">
        <v>4373</v>
      </c>
      <c r="C1695" s="196" t="s">
        <v>5429</v>
      </c>
      <c r="D1695" s="196" t="s">
        <v>4371</v>
      </c>
      <c r="E1695" s="196" t="s">
        <v>2035</v>
      </c>
      <c r="F1695" s="196" t="s">
        <v>4353</v>
      </c>
      <c r="G1695" s="198">
        <v>45259</v>
      </c>
      <c r="H1695" s="196" t="b">
        <v>0</v>
      </c>
    </row>
    <row r="1696" spans="1:8">
      <c r="A1696" s="196" t="s">
        <v>5428</v>
      </c>
      <c r="B1696" s="196" t="s">
        <v>4373</v>
      </c>
      <c r="C1696" s="196" t="s">
        <v>5429</v>
      </c>
      <c r="D1696" s="196" t="s">
        <v>4370</v>
      </c>
      <c r="E1696" s="196" t="s">
        <v>2035</v>
      </c>
      <c r="F1696" s="196" t="s">
        <v>4375</v>
      </c>
      <c r="G1696" s="198">
        <v>45260</v>
      </c>
      <c r="H1696" s="197" t="s">
        <v>4369</v>
      </c>
    </row>
    <row r="1697" spans="1:8">
      <c r="A1697" s="196" t="s">
        <v>5430</v>
      </c>
      <c r="B1697" s="196" t="s">
        <v>4366</v>
      </c>
      <c r="C1697" s="196" t="s">
        <v>2037</v>
      </c>
      <c r="D1697" s="196" t="s">
        <v>4371</v>
      </c>
      <c r="E1697" s="196" t="s">
        <v>2035</v>
      </c>
      <c r="F1697" s="196" t="s">
        <v>4353</v>
      </c>
      <c r="G1697" s="198">
        <v>45317</v>
      </c>
      <c r="H1697" s="196" t="b">
        <v>0</v>
      </c>
    </row>
    <row r="1698" spans="1:8">
      <c r="A1698" s="196" t="s">
        <v>5430</v>
      </c>
      <c r="B1698" s="196" t="s">
        <v>4366</v>
      </c>
      <c r="C1698" s="196" t="s">
        <v>2037</v>
      </c>
      <c r="D1698" s="196" t="s">
        <v>4370</v>
      </c>
      <c r="E1698" s="196" t="s">
        <v>2035</v>
      </c>
      <c r="F1698" s="196" t="s">
        <v>4375</v>
      </c>
      <c r="G1698" s="198">
        <v>45326</v>
      </c>
      <c r="H1698" s="197" t="s">
        <v>4369</v>
      </c>
    </row>
    <row r="1699" spans="1:8">
      <c r="A1699" s="196" t="s">
        <v>5430</v>
      </c>
      <c r="B1699" s="196" t="s">
        <v>4366</v>
      </c>
      <c r="C1699" s="196" t="s">
        <v>2037</v>
      </c>
      <c r="D1699" s="196" t="s">
        <v>4367</v>
      </c>
      <c r="E1699" s="196" t="s">
        <v>2035</v>
      </c>
      <c r="F1699" s="196" t="s">
        <v>4368</v>
      </c>
      <c r="G1699" s="197" t="s">
        <v>4369</v>
      </c>
      <c r="H1699" s="197" t="s">
        <v>4369</v>
      </c>
    </row>
    <row r="1700" spans="1:8">
      <c r="A1700" s="196" t="s">
        <v>5431</v>
      </c>
      <c r="B1700" s="196" t="s">
        <v>4373</v>
      </c>
      <c r="C1700" s="196" t="s">
        <v>5432</v>
      </c>
      <c r="D1700" s="196" t="s">
        <v>4370</v>
      </c>
      <c r="E1700" s="196" t="s">
        <v>2035</v>
      </c>
      <c r="F1700" s="196" t="s">
        <v>4375</v>
      </c>
      <c r="G1700" s="198">
        <v>45311</v>
      </c>
      <c r="H1700" s="197" t="s">
        <v>4369</v>
      </c>
    </row>
    <row r="1701" spans="1:8">
      <c r="A1701" s="196" t="s">
        <v>5431</v>
      </c>
      <c r="B1701" s="196" t="s">
        <v>4373</v>
      </c>
      <c r="C1701" s="196" t="s">
        <v>5432</v>
      </c>
      <c r="D1701" s="196" t="s">
        <v>4371</v>
      </c>
      <c r="E1701" s="196" t="s">
        <v>2035</v>
      </c>
      <c r="F1701" s="196" t="s">
        <v>4353</v>
      </c>
      <c r="G1701" s="198">
        <v>45311</v>
      </c>
      <c r="H1701" s="196" t="b">
        <v>0</v>
      </c>
    </row>
    <row r="1702" spans="1:8">
      <c r="A1702" s="196" t="s">
        <v>5431</v>
      </c>
      <c r="B1702" s="196" t="s">
        <v>4373</v>
      </c>
      <c r="C1702" s="196" t="s">
        <v>5432</v>
      </c>
      <c r="D1702" s="196" t="s">
        <v>4367</v>
      </c>
      <c r="E1702" s="196" t="s">
        <v>2035</v>
      </c>
      <c r="F1702" s="196" t="s">
        <v>4368</v>
      </c>
      <c r="G1702" s="197" t="s">
        <v>4369</v>
      </c>
      <c r="H1702" s="197" t="s">
        <v>4369</v>
      </c>
    </row>
    <row r="1703" spans="1:8">
      <c r="A1703" s="196" t="s">
        <v>5433</v>
      </c>
      <c r="B1703" s="196" t="s">
        <v>4373</v>
      </c>
      <c r="C1703" s="196" t="s">
        <v>5434</v>
      </c>
      <c r="D1703" s="196" t="s">
        <v>4371</v>
      </c>
      <c r="E1703" s="196" t="s">
        <v>2035</v>
      </c>
      <c r="F1703" s="196" t="s">
        <v>4353</v>
      </c>
      <c r="G1703" s="198">
        <v>45312</v>
      </c>
      <c r="H1703" s="196" t="b">
        <v>0</v>
      </c>
    </row>
    <row r="1704" spans="1:8">
      <c r="A1704" s="196" t="s">
        <v>5433</v>
      </c>
      <c r="B1704" s="196" t="s">
        <v>4373</v>
      </c>
      <c r="C1704" s="196" t="s">
        <v>5434</v>
      </c>
      <c r="D1704" s="196" t="s">
        <v>4370</v>
      </c>
      <c r="E1704" s="196" t="s">
        <v>2035</v>
      </c>
      <c r="F1704" s="196" t="s">
        <v>4375</v>
      </c>
      <c r="G1704" s="198">
        <v>45312</v>
      </c>
      <c r="H1704" s="197" t="s">
        <v>4369</v>
      </c>
    </row>
    <row r="1705" spans="1:8">
      <c r="A1705" s="196" t="s">
        <v>5433</v>
      </c>
      <c r="B1705" s="196" t="s">
        <v>4373</v>
      </c>
      <c r="C1705" s="196" t="s">
        <v>5434</v>
      </c>
      <c r="D1705" s="196" t="s">
        <v>4367</v>
      </c>
      <c r="E1705" s="196" t="s">
        <v>2035</v>
      </c>
      <c r="F1705" s="196" t="s">
        <v>4368</v>
      </c>
      <c r="G1705" s="197" t="s">
        <v>4369</v>
      </c>
      <c r="H1705" s="197" t="s">
        <v>4369</v>
      </c>
    </row>
    <row r="1706" spans="1:8">
      <c r="A1706" s="196" t="s">
        <v>5435</v>
      </c>
      <c r="B1706" s="196" t="s">
        <v>4373</v>
      </c>
      <c r="C1706" s="196" t="s">
        <v>5436</v>
      </c>
      <c r="D1706" s="196" t="s">
        <v>4371</v>
      </c>
      <c r="E1706" s="196" t="s">
        <v>316</v>
      </c>
      <c r="F1706" s="196" t="s">
        <v>4375</v>
      </c>
      <c r="G1706" s="198">
        <v>45661</v>
      </c>
      <c r="H1706" s="196" t="b">
        <v>0</v>
      </c>
    </row>
    <row r="1707" spans="1:8">
      <c r="A1707" s="196" t="s">
        <v>5435</v>
      </c>
      <c r="B1707" s="196" t="s">
        <v>4373</v>
      </c>
      <c r="C1707" s="196" t="s">
        <v>5436</v>
      </c>
      <c r="D1707" s="196" t="s">
        <v>4370</v>
      </c>
      <c r="E1707" s="196" t="s">
        <v>316</v>
      </c>
      <c r="F1707" s="196" t="s">
        <v>4375</v>
      </c>
      <c r="G1707" s="198">
        <v>45661</v>
      </c>
      <c r="H1707" s="197" t="s">
        <v>4369</v>
      </c>
    </row>
    <row r="1708" spans="1:8">
      <c r="A1708" s="196" t="s">
        <v>5435</v>
      </c>
      <c r="B1708" s="196" t="s">
        <v>4373</v>
      </c>
      <c r="C1708" s="196" t="s">
        <v>5436</v>
      </c>
      <c r="D1708" s="196" t="s">
        <v>4367</v>
      </c>
      <c r="E1708" s="196" t="s">
        <v>316</v>
      </c>
      <c r="F1708" s="196" t="s">
        <v>4375</v>
      </c>
      <c r="G1708" s="198">
        <v>45661</v>
      </c>
      <c r="H1708" s="197" t="s">
        <v>4369</v>
      </c>
    </row>
    <row r="1709" spans="1:8">
      <c r="A1709" s="196" t="s">
        <v>5437</v>
      </c>
      <c r="B1709" s="196" t="s">
        <v>4366</v>
      </c>
      <c r="C1709" s="196" t="s">
        <v>320</v>
      </c>
      <c r="D1709" s="196" t="s">
        <v>4371</v>
      </c>
      <c r="E1709" s="196" t="s">
        <v>316</v>
      </c>
      <c r="F1709" s="196" t="s">
        <v>4353</v>
      </c>
      <c r="G1709" s="198">
        <v>44965</v>
      </c>
      <c r="H1709" s="196" t="b">
        <v>0</v>
      </c>
    </row>
    <row r="1710" spans="1:8">
      <c r="A1710" s="196" t="s">
        <v>5437</v>
      </c>
      <c r="B1710" s="196" t="s">
        <v>4366</v>
      </c>
      <c r="C1710" s="196" t="s">
        <v>320</v>
      </c>
      <c r="D1710" s="196" t="s">
        <v>4370</v>
      </c>
      <c r="E1710" s="196" t="s">
        <v>316</v>
      </c>
      <c r="F1710" s="196" t="s">
        <v>4353</v>
      </c>
      <c r="G1710" s="198">
        <v>44936</v>
      </c>
      <c r="H1710" s="197" t="s">
        <v>4369</v>
      </c>
    </row>
    <row r="1711" spans="1:8">
      <c r="A1711" s="196" t="s">
        <v>5437</v>
      </c>
      <c r="B1711" s="196" t="s">
        <v>4366</v>
      </c>
      <c r="C1711" s="196" t="s">
        <v>320</v>
      </c>
      <c r="D1711" s="196" t="s">
        <v>4367</v>
      </c>
      <c r="E1711" s="196" t="s">
        <v>316</v>
      </c>
      <c r="F1711" s="196" t="s">
        <v>4368</v>
      </c>
      <c r="G1711" s="197" t="s">
        <v>4369</v>
      </c>
      <c r="H1711" s="197" t="s">
        <v>4369</v>
      </c>
    </row>
    <row r="1712" spans="1:8">
      <c r="A1712" s="196" t="s">
        <v>5438</v>
      </c>
      <c r="B1712" s="196" t="s">
        <v>4373</v>
      </c>
      <c r="C1712" s="196" t="s">
        <v>5439</v>
      </c>
      <c r="D1712" s="196" t="s">
        <v>4370</v>
      </c>
      <c r="E1712" s="196" t="s">
        <v>316</v>
      </c>
      <c r="F1712" s="196" t="s">
        <v>4375</v>
      </c>
      <c r="G1712" s="198">
        <v>45661</v>
      </c>
      <c r="H1712" s="197" t="s">
        <v>4369</v>
      </c>
    </row>
    <row r="1713" spans="1:8">
      <c r="A1713" s="196" t="s">
        <v>5438</v>
      </c>
      <c r="B1713" s="196" t="s">
        <v>4373</v>
      </c>
      <c r="C1713" s="196" t="s">
        <v>5439</v>
      </c>
      <c r="D1713" s="196" t="s">
        <v>4371</v>
      </c>
      <c r="E1713" s="196" t="s">
        <v>316</v>
      </c>
      <c r="F1713" s="196" t="s">
        <v>4375</v>
      </c>
      <c r="G1713" s="198">
        <v>45661</v>
      </c>
      <c r="H1713" s="196" t="b">
        <v>0</v>
      </c>
    </row>
    <row r="1714" spans="1:8">
      <c r="A1714" s="196" t="s">
        <v>5438</v>
      </c>
      <c r="B1714" s="196" t="s">
        <v>4373</v>
      </c>
      <c r="C1714" s="196" t="s">
        <v>5439</v>
      </c>
      <c r="D1714" s="196" t="s">
        <v>4367</v>
      </c>
      <c r="E1714" s="196" t="s">
        <v>316</v>
      </c>
      <c r="F1714" s="196" t="s">
        <v>4375</v>
      </c>
      <c r="G1714" s="198">
        <v>45661</v>
      </c>
      <c r="H1714" s="197" t="s">
        <v>4369</v>
      </c>
    </row>
    <row r="1715" spans="1:8">
      <c r="A1715" s="196" t="s">
        <v>5440</v>
      </c>
      <c r="B1715" s="196" t="s">
        <v>4373</v>
      </c>
      <c r="C1715" s="196" t="s">
        <v>5441</v>
      </c>
      <c r="D1715" s="196" t="s">
        <v>4370</v>
      </c>
      <c r="E1715" s="196" t="s">
        <v>316</v>
      </c>
      <c r="F1715" s="196" t="s">
        <v>4375</v>
      </c>
      <c r="G1715" s="198">
        <v>45659</v>
      </c>
      <c r="H1715" s="197" t="s">
        <v>4369</v>
      </c>
    </row>
    <row r="1716" spans="1:8">
      <c r="A1716" s="196" t="s">
        <v>5440</v>
      </c>
      <c r="B1716" s="196" t="s">
        <v>4373</v>
      </c>
      <c r="C1716" s="196" t="s">
        <v>5441</v>
      </c>
      <c r="D1716" s="196" t="s">
        <v>4367</v>
      </c>
      <c r="E1716" s="196" t="s">
        <v>316</v>
      </c>
      <c r="F1716" s="196" t="s">
        <v>4368</v>
      </c>
      <c r="G1716" s="197" t="s">
        <v>4369</v>
      </c>
      <c r="H1716" s="197" t="s">
        <v>4369</v>
      </c>
    </row>
    <row r="1717" spans="1:8">
      <c r="A1717" s="196" t="s">
        <v>5440</v>
      </c>
      <c r="B1717" s="196" t="s">
        <v>4373</v>
      </c>
      <c r="C1717" s="196" t="s">
        <v>5441</v>
      </c>
      <c r="D1717" s="196" t="s">
        <v>4371</v>
      </c>
      <c r="E1717" s="196" t="s">
        <v>316</v>
      </c>
      <c r="F1717" s="196" t="s">
        <v>4375</v>
      </c>
      <c r="G1717" s="198">
        <v>45660</v>
      </c>
      <c r="H1717" s="196" t="b">
        <v>0</v>
      </c>
    </row>
    <row r="1718" spans="1:8">
      <c r="A1718" s="196" t="s">
        <v>5442</v>
      </c>
      <c r="B1718" s="196" t="s">
        <v>4373</v>
      </c>
      <c r="C1718" s="196" t="s">
        <v>5443</v>
      </c>
      <c r="D1718" s="196" t="s">
        <v>4367</v>
      </c>
      <c r="E1718" s="196" t="s">
        <v>2042</v>
      </c>
      <c r="F1718" s="196" t="s">
        <v>4368</v>
      </c>
      <c r="G1718" s="197" t="s">
        <v>4369</v>
      </c>
      <c r="H1718" s="197" t="s">
        <v>4369</v>
      </c>
    </row>
    <row r="1719" spans="1:8">
      <c r="A1719" s="196" t="s">
        <v>5442</v>
      </c>
      <c r="B1719" s="196" t="s">
        <v>4373</v>
      </c>
      <c r="C1719" s="196" t="s">
        <v>5443</v>
      </c>
      <c r="D1719" s="196" t="s">
        <v>4371</v>
      </c>
      <c r="E1719" s="196" t="s">
        <v>2042</v>
      </c>
      <c r="F1719" s="196" t="s">
        <v>4368</v>
      </c>
      <c r="G1719" s="197" t="s">
        <v>4369</v>
      </c>
      <c r="H1719" s="196" t="b">
        <v>0</v>
      </c>
    </row>
    <row r="1720" spans="1:8">
      <c r="A1720" s="196" t="s">
        <v>5442</v>
      </c>
      <c r="B1720" s="196" t="s">
        <v>4373</v>
      </c>
      <c r="C1720" s="196" t="s">
        <v>5443</v>
      </c>
      <c r="D1720" s="196" t="s">
        <v>4370</v>
      </c>
      <c r="E1720" s="196" t="s">
        <v>2042</v>
      </c>
      <c r="F1720" s="196" t="s">
        <v>4368</v>
      </c>
      <c r="G1720" s="197" t="s">
        <v>4369</v>
      </c>
      <c r="H1720" s="197" t="s">
        <v>4369</v>
      </c>
    </row>
    <row r="1721" spans="1:8">
      <c r="A1721" s="196" t="s">
        <v>5444</v>
      </c>
      <c r="B1721" s="196" t="s">
        <v>4366</v>
      </c>
      <c r="C1721" s="196" t="s">
        <v>2045</v>
      </c>
      <c r="D1721" s="196" t="s">
        <v>4367</v>
      </c>
      <c r="E1721" s="196" t="s">
        <v>2042</v>
      </c>
      <c r="F1721" s="196" t="s">
        <v>4368</v>
      </c>
      <c r="G1721" s="197" t="s">
        <v>4369</v>
      </c>
      <c r="H1721" s="197" t="s">
        <v>4369</v>
      </c>
    </row>
    <row r="1722" spans="1:8">
      <c r="A1722" s="196" t="s">
        <v>5444</v>
      </c>
      <c r="B1722" s="196" t="s">
        <v>4366</v>
      </c>
      <c r="C1722" s="196" t="s">
        <v>2045</v>
      </c>
      <c r="D1722" s="196" t="s">
        <v>4371</v>
      </c>
      <c r="E1722" s="196" t="s">
        <v>2042</v>
      </c>
      <c r="F1722" s="196" t="s">
        <v>4353</v>
      </c>
      <c r="G1722" s="198">
        <v>45323</v>
      </c>
      <c r="H1722" s="196" t="b">
        <v>0</v>
      </c>
    </row>
    <row r="1723" spans="1:8">
      <c r="A1723" s="196" t="s">
        <v>5444</v>
      </c>
      <c r="B1723" s="196" t="s">
        <v>4366</v>
      </c>
      <c r="C1723" s="196" t="s">
        <v>2045</v>
      </c>
      <c r="D1723" s="196" t="s">
        <v>4370</v>
      </c>
      <c r="E1723" s="196" t="s">
        <v>2042</v>
      </c>
      <c r="F1723" s="196" t="s">
        <v>4375</v>
      </c>
      <c r="G1723" s="198">
        <v>45323</v>
      </c>
      <c r="H1723" s="197" t="s">
        <v>4369</v>
      </c>
    </row>
    <row r="1724" spans="1:8">
      <c r="A1724" s="196" t="s">
        <v>5445</v>
      </c>
      <c r="B1724" s="196" t="s">
        <v>4373</v>
      </c>
      <c r="C1724" s="196" t="s">
        <v>5446</v>
      </c>
      <c r="D1724" s="196" t="s">
        <v>4367</v>
      </c>
      <c r="E1724" s="196" t="s">
        <v>2042</v>
      </c>
      <c r="F1724" s="196" t="s">
        <v>4368</v>
      </c>
      <c r="G1724" s="197" t="s">
        <v>4369</v>
      </c>
      <c r="H1724" s="197" t="s">
        <v>4369</v>
      </c>
    </row>
    <row r="1725" spans="1:8">
      <c r="A1725" s="196" t="s">
        <v>5445</v>
      </c>
      <c r="B1725" s="196" t="s">
        <v>4373</v>
      </c>
      <c r="C1725" s="196" t="s">
        <v>5446</v>
      </c>
      <c r="D1725" s="196" t="s">
        <v>4370</v>
      </c>
      <c r="E1725" s="196" t="s">
        <v>2042</v>
      </c>
      <c r="F1725" s="196" t="s">
        <v>4368</v>
      </c>
      <c r="G1725" s="197" t="s">
        <v>4369</v>
      </c>
      <c r="H1725" s="197" t="s">
        <v>4369</v>
      </c>
    </row>
    <row r="1726" spans="1:8">
      <c r="A1726" s="196" t="s">
        <v>5445</v>
      </c>
      <c r="B1726" s="196" t="s">
        <v>4373</v>
      </c>
      <c r="C1726" s="196" t="s">
        <v>5446</v>
      </c>
      <c r="D1726" s="196" t="s">
        <v>4371</v>
      </c>
      <c r="E1726" s="196" t="s">
        <v>2042</v>
      </c>
      <c r="F1726" s="196" t="s">
        <v>4368</v>
      </c>
      <c r="G1726" s="197" t="s">
        <v>4369</v>
      </c>
      <c r="H1726" s="196" t="b">
        <v>0</v>
      </c>
    </row>
    <row r="1727" spans="1:8">
      <c r="A1727" s="196" t="s">
        <v>5447</v>
      </c>
      <c r="B1727" s="196" t="s">
        <v>4632</v>
      </c>
      <c r="C1727" s="196" t="s">
        <v>5448</v>
      </c>
      <c r="D1727" s="196" t="s">
        <v>4367</v>
      </c>
      <c r="E1727" s="196" t="s">
        <v>1164</v>
      </c>
      <c r="F1727" s="196" t="s">
        <v>4368</v>
      </c>
      <c r="G1727" s="197" t="s">
        <v>4369</v>
      </c>
      <c r="H1727" s="197" t="s">
        <v>4369</v>
      </c>
    </row>
    <row r="1728" spans="1:8">
      <c r="A1728" s="196" t="s">
        <v>5447</v>
      </c>
      <c r="B1728" s="196" t="s">
        <v>4632</v>
      </c>
      <c r="C1728" s="196" t="s">
        <v>5448</v>
      </c>
      <c r="D1728" s="196" t="s">
        <v>4370</v>
      </c>
      <c r="E1728" s="196" t="s">
        <v>1164</v>
      </c>
      <c r="F1728" s="196" t="s">
        <v>4375</v>
      </c>
      <c r="G1728" s="198">
        <v>45316</v>
      </c>
      <c r="H1728" s="197" t="s">
        <v>4369</v>
      </c>
    </row>
    <row r="1729" spans="1:8">
      <c r="A1729" s="196" t="s">
        <v>5447</v>
      </c>
      <c r="B1729" s="196" t="s">
        <v>4632</v>
      </c>
      <c r="C1729" s="196" t="s">
        <v>5448</v>
      </c>
      <c r="D1729" s="196" t="s">
        <v>4371</v>
      </c>
      <c r="E1729" s="196" t="s">
        <v>1164</v>
      </c>
      <c r="F1729" s="196" t="s">
        <v>4353</v>
      </c>
      <c r="G1729" s="198">
        <v>45316</v>
      </c>
      <c r="H1729" s="196" t="b">
        <v>0</v>
      </c>
    </row>
    <row r="1730" spans="1:8">
      <c r="A1730" s="196" t="s">
        <v>5449</v>
      </c>
      <c r="B1730" s="196" t="s">
        <v>4632</v>
      </c>
      <c r="C1730" s="196" t="s">
        <v>5450</v>
      </c>
      <c r="D1730" s="196" t="s">
        <v>4371</v>
      </c>
      <c r="E1730" s="196" t="s">
        <v>1164</v>
      </c>
      <c r="F1730" s="196" t="s">
        <v>4353</v>
      </c>
      <c r="G1730" s="198">
        <v>45306</v>
      </c>
      <c r="H1730" s="196" t="b">
        <v>0</v>
      </c>
    </row>
    <row r="1731" spans="1:8">
      <c r="A1731" s="196" t="s">
        <v>5449</v>
      </c>
      <c r="B1731" s="196" t="s">
        <v>4632</v>
      </c>
      <c r="C1731" s="196" t="s">
        <v>5450</v>
      </c>
      <c r="D1731" s="196" t="s">
        <v>4367</v>
      </c>
      <c r="E1731" s="196" t="s">
        <v>1164</v>
      </c>
      <c r="F1731" s="196" t="s">
        <v>4368</v>
      </c>
      <c r="G1731" s="197" t="s">
        <v>4369</v>
      </c>
      <c r="H1731" s="197" t="s">
        <v>4369</v>
      </c>
    </row>
    <row r="1732" spans="1:8">
      <c r="A1732" s="196" t="s">
        <v>5449</v>
      </c>
      <c r="B1732" s="196" t="s">
        <v>4632</v>
      </c>
      <c r="C1732" s="196" t="s">
        <v>5450</v>
      </c>
      <c r="D1732" s="196" t="s">
        <v>4370</v>
      </c>
      <c r="E1732" s="196" t="s">
        <v>1164</v>
      </c>
      <c r="F1732" s="196" t="s">
        <v>4375</v>
      </c>
      <c r="G1732" s="198">
        <v>45304</v>
      </c>
      <c r="H1732" s="197" t="s">
        <v>4369</v>
      </c>
    </row>
    <row r="1733" spans="1:8">
      <c r="A1733" s="196" t="s">
        <v>5451</v>
      </c>
      <c r="B1733" s="196" t="s">
        <v>4366</v>
      </c>
      <c r="C1733" s="196" t="s">
        <v>1167</v>
      </c>
      <c r="D1733" s="196" t="s">
        <v>4370</v>
      </c>
      <c r="E1733" s="196" t="s">
        <v>1164</v>
      </c>
      <c r="F1733" s="196" t="s">
        <v>4375</v>
      </c>
      <c r="G1733" s="198">
        <v>45294</v>
      </c>
      <c r="H1733" s="197" t="s">
        <v>4369</v>
      </c>
    </row>
    <row r="1734" spans="1:8">
      <c r="A1734" s="196" t="s">
        <v>5451</v>
      </c>
      <c r="B1734" s="196" t="s">
        <v>4366</v>
      </c>
      <c r="C1734" s="196" t="s">
        <v>1167</v>
      </c>
      <c r="D1734" s="196" t="s">
        <v>4367</v>
      </c>
      <c r="E1734" s="196" t="s">
        <v>1164</v>
      </c>
      <c r="F1734" s="196" t="s">
        <v>4375</v>
      </c>
      <c r="G1734" s="198">
        <v>45706</v>
      </c>
      <c r="H1734" s="197" t="s">
        <v>4369</v>
      </c>
    </row>
    <row r="1735" spans="1:8">
      <c r="A1735" s="196" t="s">
        <v>5451</v>
      </c>
      <c r="B1735" s="196" t="s">
        <v>4366</v>
      </c>
      <c r="C1735" s="196" t="s">
        <v>1167</v>
      </c>
      <c r="D1735" s="196" t="s">
        <v>4371</v>
      </c>
      <c r="E1735" s="196" t="s">
        <v>1164</v>
      </c>
      <c r="F1735" s="196" t="s">
        <v>4375</v>
      </c>
      <c r="G1735" s="198">
        <v>45663</v>
      </c>
      <c r="H1735" s="196" t="b">
        <v>0</v>
      </c>
    </row>
    <row r="1736" spans="1:8">
      <c r="A1736" s="196" t="s">
        <v>5452</v>
      </c>
      <c r="B1736" s="196" t="s">
        <v>4632</v>
      </c>
      <c r="C1736" s="196" t="s">
        <v>5453</v>
      </c>
      <c r="D1736" s="196" t="s">
        <v>4370</v>
      </c>
      <c r="E1736" s="196" t="s">
        <v>1164</v>
      </c>
      <c r="F1736" s="196" t="s">
        <v>4375</v>
      </c>
      <c r="G1736" s="198">
        <v>45316</v>
      </c>
      <c r="H1736" s="197" t="s">
        <v>4369</v>
      </c>
    </row>
    <row r="1737" spans="1:8">
      <c r="A1737" s="196" t="s">
        <v>5452</v>
      </c>
      <c r="B1737" s="196" t="s">
        <v>4632</v>
      </c>
      <c r="C1737" s="196" t="s">
        <v>5453</v>
      </c>
      <c r="D1737" s="196" t="s">
        <v>4371</v>
      </c>
      <c r="E1737" s="196" t="s">
        <v>1164</v>
      </c>
      <c r="F1737" s="196" t="s">
        <v>4353</v>
      </c>
      <c r="G1737" s="198">
        <v>45317</v>
      </c>
      <c r="H1737" s="196" t="b">
        <v>0</v>
      </c>
    </row>
    <row r="1738" spans="1:8">
      <c r="A1738" s="196" t="s">
        <v>5452</v>
      </c>
      <c r="B1738" s="196" t="s">
        <v>4632</v>
      </c>
      <c r="C1738" s="196" t="s">
        <v>5453</v>
      </c>
      <c r="D1738" s="196" t="s">
        <v>4367</v>
      </c>
      <c r="E1738" s="196" t="s">
        <v>1164</v>
      </c>
      <c r="F1738" s="196" t="s">
        <v>4368</v>
      </c>
      <c r="G1738" s="197" t="s">
        <v>4369</v>
      </c>
      <c r="H1738" s="197" t="s">
        <v>4369</v>
      </c>
    </row>
    <row r="1739" spans="1:8">
      <c r="A1739" s="196" t="s">
        <v>5454</v>
      </c>
      <c r="B1739" s="196" t="s">
        <v>4632</v>
      </c>
      <c r="C1739" s="196" t="s">
        <v>5455</v>
      </c>
      <c r="D1739" s="196" t="s">
        <v>4371</v>
      </c>
      <c r="E1739" s="196" t="s">
        <v>1164</v>
      </c>
      <c r="F1739" s="196" t="s">
        <v>4375</v>
      </c>
      <c r="G1739" s="198">
        <v>45695</v>
      </c>
      <c r="H1739" s="196" t="b">
        <v>0</v>
      </c>
    </row>
    <row r="1740" spans="1:8">
      <c r="A1740" s="196" t="s">
        <v>5454</v>
      </c>
      <c r="B1740" s="196" t="s">
        <v>4632</v>
      </c>
      <c r="C1740" s="196" t="s">
        <v>5455</v>
      </c>
      <c r="D1740" s="196" t="s">
        <v>4370</v>
      </c>
      <c r="E1740" s="196" t="s">
        <v>1164</v>
      </c>
      <c r="F1740" s="196" t="s">
        <v>4375</v>
      </c>
      <c r="G1740" s="198">
        <v>45313</v>
      </c>
      <c r="H1740" s="197" t="s">
        <v>4369</v>
      </c>
    </row>
    <row r="1741" spans="1:8">
      <c r="A1741" s="196" t="s">
        <v>5454</v>
      </c>
      <c r="B1741" s="196" t="s">
        <v>4632</v>
      </c>
      <c r="C1741" s="196" t="s">
        <v>5455</v>
      </c>
      <c r="D1741" s="196" t="s">
        <v>4367</v>
      </c>
      <c r="E1741" s="196" t="s">
        <v>1164</v>
      </c>
      <c r="F1741" s="196" t="s">
        <v>4368</v>
      </c>
      <c r="G1741" s="197" t="s">
        <v>4369</v>
      </c>
      <c r="H1741" s="197" t="s">
        <v>4369</v>
      </c>
    </row>
    <row r="1742" spans="1:8">
      <c r="A1742" s="196" t="s">
        <v>5456</v>
      </c>
      <c r="B1742" s="196" t="s">
        <v>4632</v>
      </c>
      <c r="C1742" s="196" t="s">
        <v>5457</v>
      </c>
      <c r="D1742" s="196" t="s">
        <v>4370</v>
      </c>
      <c r="E1742" s="196" t="s">
        <v>1164</v>
      </c>
      <c r="F1742" s="196" t="s">
        <v>4375</v>
      </c>
      <c r="G1742" s="198">
        <v>45693</v>
      </c>
      <c r="H1742" s="197" t="s">
        <v>4369</v>
      </c>
    </row>
    <row r="1743" spans="1:8">
      <c r="A1743" s="196" t="s">
        <v>5456</v>
      </c>
      <c r="B1743" s="196" t="s">
        <v>4632</v>
      </c>
      <c r="C1743" s="196" t="s">
        <v>5457</v>
      </c>
      <c r="D1743" s="196" t="s">
        <v>4367</v>
      </c>
      <c r="E1743" s="196" t="s">
        <v>1164</v>
      </c>
      <c r="F1743" s="196" t="s">
        <v>4368</v>
      </c>
      <c r="G1743" s="197" t="s">
        <v>4369</v>
      </c>
      <c r="H1743" s="197" t="s">
        <v>4369</v>
      </c>
    </row>
    <row r="1744" spans="1:8">
      <c r="A1744" s="196" t="s">
        <v>5456</v>
      </c>
      <c r="B1744" s="196" t="s">
        <v>4632</v>
      </c>
      <c r="C1744" s="196" t="s">
        <v>5457</v>
      </c>
      <c r="D1744" s="196" t="s">
        <v>4371</v>
      </c>
      <c r="E1744" s="196" t="s">
        <v>1164</v>
      </c>
      <c r="F1744" s="196" t="s">
        <v>4375</v>
      </c>
      <c r="G1744" s="198">
        <v>45695</v>
      </c>
      <c r="H1744" s="196" t="b">
        <v>0</v>
      </c>
    </row>
    <row r="1745" spans="1:8">
      <c r="A1745" s="196" t="s">
        <v>5458</v>
      </c>
      <c r="B1745" s="196" t="s">
        <v>4366</v>
      </c>
      <c r="C1745" s="196" t="s">
        <v>5459</v>
      </c>
      <c r="D1745" s="196" t="s">
        <v>4371</v>
      </c>
      <c r="E1745" s="196" t="s">
        <v>5460</v>
      </c>
      <c r="F1745" s="196" t="s">
        <v>4353</v>
      </c>
      <c r="G1745" s="198">
        <v>44930</v>
      </c>
      <c r="H1745" s="196" t="b">
        <v>0</v>
      </c>
    </row>
    <row r="1746" spans="1:8">
      <c r="A1746" s="196" t="s">
        <v>5458</v>
      </c>
      <c r="B1746" s="196" t="s">
        <v>4366</v>
      </c>
      <c r="C1746" s="196" t="s">
        <v>5459</v>
      </c>
      <c r="D1746" s="196" t="s">
        <v>4370</v>
      </c>
      <c r="E1746" s="196" t="s">
        <v>5460</v>
      </c>
      <c r="F1746" s="196" t="s">
        <v>4403</v>
      </c>
      <c r="G1746" s="197" t="s">
        <v>4369</v>
      </c>
      <c r="H1746" s="197" t="s">
        <v>4369</v>
      </c>
    </row>
    <row r="1747" spans="1:8">
      <c r="A1747" s="196" t="s">
        <v>5458</v>
      </c>
      <c r="B1747" s="196" t="s">
        <v>4366</v>
      </c>
      <c r="C1747" s="196" t="s">
        <v>5459</v>
      </c>
      <c r="D1747" s="196" t="s">
        <v>4367</v>
      </c>
      <c r="E1747" s="196" t="s">
        <v>5460</v>
      </c>
      <c r="F1747" s="196" t="s">
        <v>4368</v>
      </c>
      <c r="G1747" s="197" t="s">
        <v>4369</v>
      </c>
      <c r="H1747" s="197" t="s">
        <v>4369</v>
      </c>
    </row>
    <row r="1748" spans="1:8">
      <c r="A1748" s="196" t="s">
        <v>5461</v>
      </c>
      <c r="B1748" s="196" t="s">
        <v>4366</v>
      </c>
      <c r="C1748" s="196" t="s">
        <v>5462</v>
      </c>
      <c r="D1748" s="196" t="s">
        <v>4371</v>
      </c>
      <c r="E1748" s="196" t="s">
        <v>2832</v>
      </c>
      <c r="F1748" s="196" t="s">
        <v>4353</v>
      </c>
      <c r="G1748" s="198">
        <v>45105</v>
      </c>
      <c r="H1748" s="196" t="b">
        <v>0</v>
      </c>
    </row>
    <row r="1749" spans="1:8">
      <c r="A1749" s="196" t="s">
        <v>5461</v>
      </c>
      <c r="B1749" s="196" t="s">
        <v>4366</v>
      </c>
      <c r="C1749" s="196" t="s">
        <v>5462</v>
      </c>
      <c r="D1749" s="196" t="s">
        <v>4367</v>
      </c>
      <c r="E1749" s="196" t="s">
        <v>2832</v>
      </c>
      <c r="F1749" s="196" t="s">
        <v>4368</v>
      </c>
      <c r="G1749" s="197" t="s">
        <v>4369</v>
      </c>
      <c r="H1749" s="197" t="s">
        <v>4369</v>
      </c>
    </row>
    <row r="1750" spans="1:8">
      <c r="A1750" s="196" t="s">
        <v>5461</v>
      </c>
      <c r="B1750" s="196" t="s">
        <v>4366</v>
      </c>
      <c r="C1750" s="196" t="s">
        <v>5462</v>
      </c>
      <c r="D1750" s="196" t="s">
        <v>4370</v>
      </c>
      <c r="E1750" s="196" t="s">
        <v>2832</v>
      </c>
      <c r="F1750" s="196" t="s">
        <v>4375</v>
      </c>
      <c r="G1750" s="198">
        <v>45106</v>
      </c>
      <c r="H1750" s="197" t="s">
        <v>4369</v>
      </c>
    </row>
    <row r="1751" spans="1:8">
      <c r="A1751" s="196" t="s">
        <v>5463</v>
      </c>
      <c r="B1751" s="196" t="s">
        <v>4373</v>
      </c>
      <c r="C1751" s="196" t="s">
        <v>5464</v>
      </c>
      <c r="D1751" s="196" t="s">
        <v>4370</v>
      </c>
      <c r="E1751" s="196" t="s">
        <v>2832</v>
      </c>
      <c r="F1751" s="196" t="s">
        <v>4354</v>
      </c>
      <c r="G1751" s="197" t="s">
        <v>4369</v>
      </c>
      <c r="H1751" s="197" t="s">
        <v>4369</v>
      </c>
    </row>
    <row r="1752" spans="1:8">
      <c r="A1752" s="196" t="s">
        <v>5463</v>
      </c>
      <c r="B1752" s="196" t="s">
        <v>4373</v>
      </c>
      <c r="C1752" s="196" t="s">
        <v>5464</v>
      </c>
      <c r="D1752" s="196" t="s">
        <v>4371</v>
      </c>
      <c r="E1752" s="196" t="s">
        <v>2832</v>
      </c>
      <c r="F1752" s="196" t="s">
        <v>4354</v>
      </c>
      <c r="G1752" s="197" t="s">
        <v>4369</v>
      </c>
      <c r="H1752" s="196" t="b">
        <v>0</v>
      </c>
    </row>
    <row r="1753" spans="1:8">
      <c r="A1753" s="196" t="s">
        <v>5463</v>
      </c>
      <c r="B1753" s="196" t="s">
        <v>4373</v>
      </c>
      <c r="C1753" s="196" t="s">
        <v>5464</v>
      </c>
      <c r="D1753" s="196" t="s">
        <v>4367</v>
      </c>
      <c r="E1753" s="196" t="s">
        <v>2832</v>
      </c>
      <c r="F1753" s="196" t="s">
        <v>4368</v>
      </c>
      <c r="G1753" s="197" t="s">
        <v>4369</v>
      </c>
      <c r="H1753" s="197" t="s">
        <v>4369</v>
      </c>
    </row>
    <row r="1754" spans="1:8">
      <c r="A1754" s="196" t="s">
        <v>5465</v>
      </c>
      <c r="B1754" s="196" t="s">
        <v>4366</v>
      </c>
      <c r="C1754" s="196" t="s">
        <v>5466</v>
      </c>
      <c r="D1754" s="196" t="s">
        <v>4371</v>
      </c>
      <c r="E1754" s="196" t="s">
        <v>5467</v>
      </c>
      <c r="F1754" s="196" t="s">
        <v>4353</v>
      </c>
      <c r="G1754" s="198">
        <v>44914</v>
      </c>
      <c r="H1754" s="196" t="b">
        <v>0</v>
      </c>
    </row>
    <row r="1755" spans="1:8">
      <c r="A1755" s="196" t="s">
        <v>5465</v>
      </c>
      <c r="B1755" s="196" t="s">
        <v>4366</v>
      </c>
      <c r="C1755" s="196" t="s">
        <v>5466</v>
      </c>
      <c r="D1755" s="196" t="s">
        <v>4367</v>
      </c>
      <c r="E1755" s="196" t="s">
        <v>5467</v>
      </c>
      <c r="F1755" s="196" t="s">
        <v>4368</v>
      </c>
      <c r="G1755" s="197" t="s">
        <v>4369</v>
      </c>
      <c r="H1755" s="197" t="s">
        <v>4369</v>
      </c>
    </row>
    <row r="1756" spans="1:8">
      <c r="A1756" s="196" t="s">
        <v>5465</v>
      </c>
      <c r="B1756" s="196" t="s">
        <v>4366</v>
      </c>
      <c r="C1756" s="196" t="s">
        <v>5466</v>
      </c>
      <c r="D1756" s="196" t="s">
        <v>4370</v>
      </c>
      <c r="E1756" s="196" t="s">
        <v>5467</v>
      </c>
      <c r="F1756" s="196" t="s">
        <v>4353</v>
      </c>
      <c r="G1756" s="198">
        <v>44916</v>
      </c>
      <c r="H1756" s="197" t="s">
        <v>4369</v>
      </c>
    </row>
    <row r="1757" spans="1:8">
      <c r="A1757" s="196" t="s">
        <v>5468</v>
      </c>
      <c r="B1757" s="196" t="s">
        <v>4366</v>
      </c>
      <c r="C1757" s="196" t="s">
        <v>331</v>
      </c>
      <c r="D1757" s="196" t="s">
        <v>4367</v>
      </c>
      <c r="E1757" s="196" t="s">
        <v>5469</v>
      </c>
      <c r="F1757" s="196" t="s">
        <v>4375</v>
      </c>
      <c r="G1757" s="198">
        <v>45705</v>
      </c>
      <c r="H1757" s="197" t="s">
        <v>4369</v>
      </c>
    </row>
    <row r="1758" spans="1:8">
      <c r="A1758" s="196" t="s">
        <v>5468</v>
      </c>
      <c r="B1758" s="196" t="s">
        <v>4366</v>
      </c>
      <c r="C1758" s="196" t="s">
        <v>331</v>
      </c>
      <c r="D1758" s="196" t="s">
        <v>4371</v>
      </c>
      <c r="E1758" s="196" t="s">
        <v>5469</v>
      </c>
      <c r="F1758" s="196" t="s">
        <v>4375</v>
      </c>
      <c r="G1758" s="198">
        <v>45684</v>
      </c>
      <c r="H1758" s="196" t="b">
        <v>0</v>
      </c>
    </row>
    <row r="1759" spans="1:8">
      <c r="A1759" s="196" t="s">
        <v>5468</v>
      </c>
      <c r="B1759" s="196" t="s">
        <v>4366</v>
      </c>
      <c r="C1759" s="196" t="s">
        <v>331</v>
      </c>
      <c r="D1759" s="196" t="s">
        <v>4370</v>
      </c>
      <c r="E1759" s="196" t="s">
        <v>5469</v>
      </c>
      <c r="F1759" s="196" t="s">
        <v>4375</v>
      </c>
      <c r="G1759" s="198">
        <v>45684</v>
      </c>
      <c r="H1759" s="197" t="s">
        <v>4369</v>
      </c>
    </row>
    <row r="1760" spans="1:8">
      <c r="A1760" s="196" t="s">
        <v>5470</v>
      </c>
      <c r="B1760" s="196" t="s">
        <v>4373</v>
      </c>
      <c r="C1760" s="196" t="s">
        <v>5471</v>
      </c>
      <c r="D1760" s="196" t="s">
        <v>4370</v>
      </c>
      <c r="E1760" s="196" t="s">
        <v>1174</v>
      </c>
      <c r="F1760" s="196" t="s">
        <v>4375</v>
      </c>
      <c r="G1760" s="198">
        <v>45673</v>
      </c>
      <c r="H1760" s="197" t="s">
        <v>4369</v>
      </c>
    </row>
    <row r="1761" spans="1:8">
      <c r="A1761" s="196" t="s">
        <v>5470</v>
      </c>
      <c r="B1761" s="196" t="s">
        <v>4373</v>
      </c>
      <c r="C1761" s="196" t="s">
        <v>5471</v>
      </c>
      <c r="D1761" s="196" t="s">
        <v>4367</v>
      </c>
      <c r="E1761" s="196" t="s">
        <v>1174</v>
      </c>
      <c r="F1761" s="196" t="s">
        <v>4375</v>
      </c>
      <c r="G1761" s="198">
        <v>45673</v>
      </c>
      <c r="H1761" s="197" t="s">
        <v>4369</v>
      </c>
    </row>
    <row r="1762" spans="1:8">
      <c r="A1762" s="196" t="s">
        <v>5470</v>
      </c>
      <c r="B1762" s="196" t="s">
        <v>4373</v>
      </c>
      <c r="C1762" s="196" t="s">
        <v>5471</v>
      </c>
      <c r="D1762" s="196" t="s">
        <v>4371</v>
      </c>
      <c r="E1762" s="196" t="s">
        <v>1174</v>
      </c>
      <c r="F1762" s="196" t="s">
        <v>4375</v>
      </c>
      <c r="G1762" s="198">
        <v>45673</v>
      </c>
      <c r="H1762" s="196" t="b">
        <v>0</v>
      </c>
    </row>
    <row r="1763" spans="1:8">
      <c r="A1763" s="196" t="s">
        <v>5472</v>
      </c>
      <c r="B1763" s="196" t="s">
        <v>4373</v>
      </c>
      <c r="C1763" s="196" t="s">
        <v>5473</v>
      </c>
      <c r="D1763" s="196" t="s">
        <v>4370</v>
      </c>
      <c r="E1763" s="196" t="s">
        <v>1174</v>
      </c>
      <c r="F1763" s="196" t="s">
        <v>4368</v>
      </c>
      <c r="G1763" s="197" t="s">
        <v>4369</v>
      </c>
      <c r="H1763" s="197" t="s">
        <v>4369</v>
      </c>
    </row>
    <row r="1764" spans="1:8">
      <c r="A1764" s="196" t="s">
        <v>5472</v>
      </c>
      <c r="B1764" s="196" t="s">
        <v>4373</v>
      </c>
      <c r="C1764" s="196" t="s">
        <v>5473</v>
      </c>
      <c r="D1764" s="196" t="s">
        <v>4367</v>
      </c>
      <c r="E1764" s="196" t="s">
        <v>1174</v>
      </c>
      <c r="F1764" s="196" t="s">
        <v>4368</v>
      </c>
      <c r="G1764" s="197" t="s">
        <v>4369</v>
      </c>
      <c r="H1764" s="197" t="s">
        <v>4369</v>
      </c>
    </row>
    <row r="1765" spans="1:8">
      <c r="A1765" s="196" t="s">
        <v>5472</v>
      </c>
      <c r="B1765" s="196" t="s">
        <v>4373</v>
      </c>
      <c r="C1765" s="196" t="s">
        <v>5473</v>
      </c>
      <c r="D1765" s="196" t="s">
        <v>4371</v>
      </c>
      <c r="E1765" s="196" t="s">
        <v>1174</v>
      </c>
      <c r="F1765" s="196" t="s">
        <v>4375</v>
      </c>
      <c r="G1765" s="198">
        <v>45677</v>
      </c>
      <c r="H1765" s="196" t="b">
        <v>0</v>
      </c>
    </row>
    <row r="1766" spans="1:8">
      <c r="A1766" s="196" t="s">
        <v>5474</v>
      </c>
      <c r="B1766" s="196" t="s">
        <v>4373</v>
      </c>
      <c r="C1766" s="196" t="s">
        <v>5475</v>
      </c>
      <c r="D1766" s="196" t="s">
        <v>4370</v>
      </c>
      <c r="E1766" s="196" t="s">
        <v>1174</v>
      </c>
      <c r="F1766" s="196" t="s">
        <v>4375</v>
      </c>
      <c r="G1766" s="198">
        <v>45293</v>
      </c>
      <c r="H1766" s="197" t="s">
        <v>4369</v>
      </c>
    </row>
    <row r="1767" spans="1:8">
      <c r="A1767" s="196" t="s">
        <v>5474</v>
      </c>
      <c r="B1767" s="196" t="s">
        <v>4373</v>
      </c>
      <c r="C1767" s="196" t="s">
        <v>5475</v>
      </c>
      <c r="D1767" s="196" t="s">
        <v>4367</v>
      </c>
      <c r="E1767" s="196" t="s">
        <v>1174</v>
      </c>
      <c r="F1767" s="196" t="s">
        <v>4375</v>
      </c>
      <c r="G1767" s="198">
        <v>45673</v>
      </c>
      <c r="H1767" s="197" t="s">
        <v>4369</v>
      </c>
    </row>
    <row r="1768" spans="1:8">
      <c r="A1768" s="196" t="s">
        <v>5474</v>
      </c>
      <c r="B1768" s="196" t="s">
        <v>4373</v>
      </c>
      <c r="C1768" s="196" t="s">
        <v>5475</v>
      </c>
      <c r="D1768" s="196" t="s">
        <v>4371</v>
      </c>
      <c r="E1768" s="196" t="s">
        <v>1174</v>
      </c>
      <c r="F1768" s="196" t="s">
        <v>4375</v>
      </c>
      <c r="G1768" s="198">
        <v>45673</v>
      </c>
      <c r="H1768" s="196" t="b">
        <v>0</v>
      </c>
    </row>
    <row r="1769" spans="1:8">
      <c r="A1769" s="196" t="s">
        <v>5476</v>
      </c>
      <c r="B1769" s="196" t="s">
        <v>4366</v>
      </c>
      <c r="C1769" s="196" t="s">
        <v>1176</v>
      </c>
      <c r="D1769" s="196" t="s">
        <v>4367</v>
      </c>
      <c r="E1769" s="196" t="s">
        <v>1174</v>
      </c>
      <c r="F1769" s="196" t="s">
        <v>4368</v>
      </c>
      <c r="G1769" s="197" t="s">
        <v>4369</v>
      </c>
      <c r="H1769" s="197" t="s">
        <v>4369</v>
      </c>
    </row>
    <row r="1770" spans="1:8">
      <c r="A1770" s="196" t="s">
        <v>5476</v>
      </c>
      <c r="B1770" s="196" t="s">
        <v>4366</v>
      </c>
      <c r="C1770" s="196" t="s">
        <v>1176</v>
      </c>
      <c r="D1770" s="196" t="s">
        <v>4370</v>
      </c>
      <c r="E1770" s="196" t="s">
        <v>1174</v>
      </c>
      <c r="F1770" s="196" t="s">
        <v>4375</v>
      </c>
      <c r="G1770" s="198">
        <v>45281</v>
      </c>
      <c r="H1770" s="197" t="s">
        <v>4369</v>
      </c>
    </row>
    <row r="1771" spans="1:8">
      <c r="A1771" s="196" t="s">
        <v>5476</v>
      </c>
      <c r="B1771" s="196" t="s">
        <v>4366</v>
      </c>
      <c r="C1771" s="196" t="s">
        <v>1176</v>
      </c>
      <c r="D1771" s="196" t="s">
        <v>4371</v>
      </c>
      <c r="E1771" s="196" t="s">
        <v>1174</v>
      </c>
      <c r="F1771" s="196" t="s">
        <v>4375</v>
      </c>
      <c r="G1771" s="198">
        <v>45673</v>
      </c>
      <c r="H1771" s="196" t="b">
        <v>0</v>
      </c>
    </row>
    <row r="1772" spans="1:8">
      <c r="A1772" s="196" t="s">
        <v>5477</v>
      </c>
      <c r="B1772" s="196" t="s">
        <v>4632</v>
      </c>
      <c r="C1772" s="196" t="s">
        <v>5478</v>
      </c>
      <c r="D1772" s="196" t="s">
        <v>4371</v>
      </c>
      <c r="E1772" s="196" t="s">
        <v>1174</v>
      </c>
      <c r="F1772" s="196" t="s">
        <v>4375</v>
      </c>
      <c r="G1772" s="198">
        <v>45670</v>
      </c>
      <c r="H1772" s="196" t="b">
        <v>0</v>
      </c>
    </row>
    <row r="1773" spans="1:8">
      <c r="A1773" s="196" t="s">
        <v>5477</v>
      </c>
      <c r="B1773" s="196" t="s">
        <v>4632</v>
      </c>
      <c r="C1773" s="196" t="s">
        <v>5478</v>
      </c>
      <c r="D1773" s="196" t="s">
        <v>4370</v>
      </c>
      <c r="E1773" s="196" t="s">
        <v>1174</v>
      </c>
      <c r="F1773" s="196" t="s">
        <v>4375</v>
      </c>
      <c r="G1773" s="198">
        <v>45296</v>
      </c>
      <c r="H1773" s="197" t="s">
        <v>4369</v>
      </c>
    </row>
    <row r="1774" spans="1:8">
      <c r="A1774" s="196" t="s">
        <v>5477</v>
      </c>
      <c r="B1774" s="196" t="s">
        <v>4632</v>
      </c>
      <c r="C1774" s="196" t="s">
        <v>5478</v>
      </c>
      <c r="D1774" s="196" t="s">
        <v>4367</v>
      </c>
      <c r="E1774" s="196" t="s">
        <v>1174</v>
      </c>
      <c r="F1774" s="196" t="s">
        <v>4368</v>
      </c>
      <c r="G1774" s="197" t="s">
        <v>4369</v>
      </c>
      <c r="H1774" s="197" t="s">
        <v>4369</v>
      </c>
    </row>
    <row r="1775" spans="1:8">
      <c r="A1775" s="196" t="s">
        <v>5479</v>
      </c>
      <c r="B1775" s="196" t="s">
        <v>4366</v>
      </c>
      <c r="C1775" s="196" t="s">
        <v>1185</v>
      </c>
      <c r="D1775" s="196" t="s">
        <v>4371</v>
      </c>
      <c r="E1775" s="196" t="s">
        <v>1182</v>
      </c>
      <c r="F1775" s="196" t="s">
        <v>4353</v>
      </c>
      <c r="G1775" s="198">
        <v>45322</v>
      </c>
      <c r="H1775" s="196" t="b">
        <v>1</v>
      </c>
    </row>
    <row r="1776" spans="1:8">
      <c r="A1776" s="196" t="s">
        <v>5479</v>
      </c>
      <c r="B1776" s="196" t="s">
        <v>4366</v>
      </c>
      <c r="C1776" s="196" t="s">
        <v>1185</v>
      </c>
      <c r="D1776" s="196" t="s">
        <v>4370</v>
      </c>
      <c r="E1776" s="196" t="s">
        <v>1182</v>
      </c>
      <c r="F1776" s="196" t="s">
        <v>4375</v>
      </c>
      <c r="G1776" s="198">
        <v>45322</v>
      </c>
      <c r="H1776" s="197" t="s">
        <v>4369</v>
      </c>
    </row>
    <row r="1777" spans="1:8">
      <c r="A1777" s="196" t="s">
        <v>5479</v>
      </c>
      <c r="B1777" s="196" t="s">
        <v>4366</v>
      </c>
      <c r="C1777" s="196" t="s">
        <v>1185</v>
      </c>
      <c r="D1777" s="196" t="s">
        <v>4367</v>
      </c>
      <c r="E1777" s="196" t="s">
        <v>1182</v>
      </c>
      <c r="F1777" s="196" t="s">
        <v>4368</v>
      </c>
      <c r="G1777" s="197" t="s">
        <v>4369</v>
      </c>
      <c r="H1777" s="197" t="s">
        <v>4369</v>
      </c>
    </row>
    <row r="1778" spans="1:8">
      <c r="A1778" s="196" t="s">
        <v>5480</v>
      </c>
      <c r="B1778" s="196" t="s">
        <v>4366</v>
      </c>
      <c r="C1778" s="196" t="s">
        <v>1197</v>
      </c>
      <c r="D1778" s="196" t="s">
        <v>4370</v>
      </c>
      <c r="E1778" s="196" t="s">
        <v>1194</v>
      </c>
      <c r="F1778" s="196" t="s">
        <v>4403</v>
      </c>
      <c r="G1778" s="197" t="s">
        <v>4369</v>
      </c>
      <c r="H1778" s="197" t="s">
        <v>4369</v>
      </c>
    </row>
    <row r="1779" spans="1:8">
      <c r="A1779" s="196" t="s">
        <v>5480</v>
      </c>
      <c r="B1779" s="196" t="s">
        <v>4366</v>
      </c>
      <c r="C1779" s="196" t="s">
        <v>1197</v>
      </c>
      <c r="D1779" s="196" t="s">
        <v>4371</v>
      </c>
      <c r="E1779" s="196" t="s">
        <v>1194</v>
      </c>
      <c r="F1779" s="196" t="s">
        <v>4403</v>
      </c>
      <c r="G1779" s="197" t="s">
        <v>4369</v>
      </c>
      <c r="H1779" s="196" t="b">
        <v>0</v>
      </c>
    </row>
    <row r="1780" spans="1:8">
      <c r="A1780" s="196" t="s">
        <v>5480</v>
      </c>
      <c r="B1780" s="196" t="s">
        <v>4366</v>
      </c>
      <c r="C1780" s="196" t="s">
        <v>1197</v>
      </c>
      <c r="D1780" s="196" t="s">
        <v>4367</v>
      </c>
      <c r="E1780" s="196" t="s">
        <v>1194</v>
      </c>
      <c r="F1780" s="196" t="s">
        <v>4368</v>
      </c>
      <c r="G1780" s="197" t="s">
        <v>4369</v>
      </c>
      <c r="H1780" s="197" t="s">
        <v>4369</v>
      </c>
    </row>
    <row r="1781" spans="1:8">
      <c r="A1781" s="196" t="s">
        <v>4365</v>
      </c>
      <c r="B1781" s="196" t="s">
        <v>4366</v>
      </c>
      <c r="C1781" s="196" t="s">
        <v>568</v>
      </c>
      <c r="D1781" s="196" t="s">
        <v>4367</v>
      </c>
      <c r="E1781" s="196" t="s">
        <v>5481</v>
      </c>
      <c r="F1781" s="196" t="s">
        <v>4368</v>
      </c>
      <c r="G1781" s="197" t="s">
        <v>4369</v>
      </c>
      <c r="H1781" s="197" t="s">
        <v>4369</v>
      </c>
    </row>
    <row r="1782" spans="1:8">
      <c r="A1782" s="196" t="s">
        <v>4365</v>
      </c>
      <c r="B1782" s="196" t="s">
        <v>4366</v>
      </c>
      <c r="C1782" s="196" t="s">
        <v>568</v>
      </c>
      <c r="D1782" s="196" t="s">
        <v>4370</v>
      </c>
      <c r="E1782" s="196" t="s">
        <v>5481</v>
      </c>
      <c r="F1782" s="196" t="s">
        <v>4368</v>
      </c>
      <c r="G1782" s="197" t="s">
        <v>4369</v>
      </c>
      <c r="H1782" s="197" t="s">
        <v>4369</v>
      </c>
    </row>
    <row r="1783" spans="1:8">
      <c r="A1783" s="196" t="s">
        <v>4365</v>
      </c>
      <c r="B1783" s="196" t="s">
        <v>4366</v>
      </c>
      <c r="C1783" s="196" t="s">
        <v>568</v>
      </c>
      <c r="D1783" s="196" t="s">
        <v>4371</v>
      </c>
      <c r="E1783" s="196" t="s">
        <v>5481</v>
      </c>
      <c r="F1783" s="196" t="s">
        <v>4368</v>
      </c>
      <c r="G1783" s="197" t="s">
        <v>4369</v>
      </c>
      <c r="H1783" s="196" t="b">
        <v>0</v>
      </c>
    </row>
    <row r="1784" spans="1:8">
      <c r="A1784" s="196" t="s">
        <v>5482</v>
      </c>
      <c r="B1784" s="196" t="s">
        <v>4373</v>
      </c>
      <c r="C1784" s="196" t="s">
        <v>5483</v>
      </c>
      <c r="D1784" s="196" t="s">
        <v>4370</v>
      </c>
      <c r="E1784" s="196" t="s">
        <v>2051</v>
      </c>
      <c r="F1784" s="196" t="s">
        <v>4375</v>
      </c>
      <c r="G1784" s="198">
        <v>45282</v>
      </c>
      <c r="H1784" s="197" t="s">
        <v>4369</v>
      </c>
    </row>
    <row r="1785" spans="1:8">
      <c r="A1785" s="196" t="s">
        <v>5482</v>
      </c>
      <c r="B1785" s="196" t="s">
        <v>4373</v>
      </c>
      <c r="C1785" s="196" t="s">
        <v>5483</v>
      </c>
      <c r="D1785" s="196" t="s">
        <v>4367</v>
      </c>
      <c r="E1785" s="196" t="s">
        <v>2051</v>
      </c>
      <c r="F1785" s="196" t="s">
        <v>4368</v>
      </c>
      <c r="G1785" s="197" t="s">
        <v>4369</v>
      </c>
      <c r="H1785" s="197" t="s">
        <v>4369</v>
      </c>
    </row>
    <row r="1786" spans="1:8">
      <c r="A1786" s="196" t="s">
        <v>5482</v>
      </c>
      <c r="B1786" s="196" t="s">
        <v>4373</v>
      </c>
      <c r="C1786" s="196" t="s">
        <v>5483</v>
      </c>
      <c r="D1786" s="196" t="s">
        <v>4371</v>
      </c>
      <c r="E1786" s="196" t="s">
        <v>2051</v>
      </c>
      <c r="F1786" s="196" t="s">
        <v>4353</v>
      </c>
      <c r="G1786" s="198">
        <v>45282</v>
      </c>
      <c r="H1786" s="196" t="b">
        <v>0</v>
      </c>
    </row>
    <row r="1787" spans="1:8">
      <c r="A1787" s="196" t="s">
        <v>5484</v>
      </c>
      <c r="B1787" s="196" t="s">
        <v>4373</v>
      </c>
      <c r="C1787" s="196" t="s">
        <v>5485</v>
      </c>
      <c r="D1787" s="196" t="s">
        <v>4370</v>
      </c>
      <c r="E1787" s="196" t="s">
        <v>2051</v>
      </c>
      <c r="F1787" s="196" t="s">
        <v>4375</v>
      </c>
      <c r="G1787" s="198">
        <v>45305</v>
      </c>
      <c r="H1787" s="197" t="s">
        <v>4369</v>
      </c>
    </row>
    <row r="1788" spans="1:8">
      <c r="A1788" s="196" t="s">
        <v>5484</v>
      </c>
      <c r="B1788" s="196" t="s">
        <v>4373</v>
      </c>
      <c r="C1788" s="196" t="s">
        <v>5485</v>
      </c>
      <c r="D1788" s="196" t="s">
        <v>4371</v>
      </c>
      <c r="E1788" s="196" t="s">
        <v>2051</v>
      </c>
      <c r="F1788" s="196" t="s">
        <v>4354</v>
      </c>
      <c r="G1788" s="197" t="s">
        <v>4369</v>
      </c>
      <c r="H1788" s="196" t="b">
        <v>0</v>
      </c>
    </row>
    <row r="1789" spans="1:8">
      <c r="A1789" s="196" t="s">
        <v>5484</v>
      </c>
      <c r="B1789" s="196" t="s">
        <v>4373</v>
      </c>
      <c r="C1789" s="196" t="s">
        <v>5485</v>
      </c>
      <c r="D1789" s="196" t="s">
        <v>4367</v>
      </c>
      <c r="E1789" s="196" t="s">
        <v>2051</v>
      </c>
      <c r="F1789" s="196" t="s">
        <v>4368</v>
      </c>
      <c r="G1789" s="197" t="s">
        <v>4369</v>
      </c>
      <c r="H1789" s="197" t="s">
        <v>4369</v>
      </c>
    </row>
    <row r="1790" spans="1:8">
      <c r="A1790" s="196" t="s">
        <v>5486</v>
      </c>
      <c r="B1790" s="196" t="s">
        <v>4366</v>
      </c>
      <c r="C1790" s="196" t="s">
        <v>2054</v>
      </c>
      <c r="D1790" s="196" t="s">
        <v>4371</v>
      </c>
      <c r="E1790" s="196" t="s">
        <v>2051</v>
      </c>
      <c r="F1790" s="196" t="s">
        <v>4353</v>
      </c>
      <c r="G1790" s="198">
        <v>45301</v>
      </c>
      <c r="H1790" s="196" t="b">
        <v>0</v>
      </c>
    </row>
    <row r="1791" spans="1:8">
      <c r="A1791" s="196" t="s">
        <v>5486</v>
      </c>
      <c r="B1791" s="196" t="s">
        <v>4366</v>
      </c>
      <c r="C1791" s="196" t="s">
        <v>2054</v>
      </c>
      <c r="D1791" s="196" t="s">
        <v>4367</v>
      </c>
      <c r="E1791" s="196" t="s">
        <v>2051</v>
      </c>
      <c r="F1791" s="196" t="s">
        <v>4368</v>
      </c>
      <c r="G1791" s="197" t="s">
        <v>4369</v>
      </c>
      <c r="H1791" s="197" t="s">
        <v>4369</v>
      </c>
    </row>
    <row r="1792" spans="1:8">
      <c r="A1792" s="196" t="s">
        <v>5486</v>
      </c>
      <c r="B1792" s="196" t="s">
        <v>4366</v>
      </c>
      <c r="C1792" s="196" t="s">
        <v>2054</v>
      </c>
      <c r="D1792" s="196" t="s">
        <v>4370</v>
      </c>
      <c r="E1792" s="196" t="s">
        <v>2051</v>
      </c>
      <c r="F1792" s="196" t="s">
        <v>4353</v>
      </c>
      <c r="G1792" s="198">
        <v>44933</v>
      </c>
      <c r="H1792" s="197" t="s">
        <v>4369</v>
      </c>
    </row>
    <row r="1793" spans="1:8">
      <c r="A1793" s="196" t="s">
        <v>5487</v>
      </c>
      <c r="B1793" s="196" t="s">
        <v>4373</v>
      </c>
      <c r="C1793" s="196" t="s">
        <v>5488</v>
      </c>
      <c r="D1793" s="196" t="s">
        <v>4370</v>
      </c>
      <c r="E1793" s="196" t="s">
        <v>2051</v>
      </c>
      <c r="F1793" s="196" t="s">
        <v>4375</v>
      </c>
      <c r="G1793" s="198">
        <v>45305</v>
      </c>
      <c r="H1793" s="197" t="s">
        <v>4369</v>
      </c>
    </row>
    <row r="1794" spans="1:8">
      <c r="A1794" s="196" t="s">
        <v>5487</v>
      </c>
      <c r="B1794" s="196" t="s">
        <v>4373</v>
      </c>
      <c r="C1794" s="196" t="s">
        <v>5488</v>
      </c>
      <c r="D1794" s="196" t="s">
        <v>4367</v>
      </c>
      <c r="E1794" s="196" t="s">
        <v>2051</v>
      </c>
      <c r="F1794" s="196" t="s">
        <v>4368</v>
      </c>
      <c r="G1794" s="197" t="s">
        <v>4369</v>
      </c>
      <c r="H1794" s="197" t="s">
        <v>4369</v>
      </c>
    </row>
    <row r="1795" spans="1:8">
      <c r="A1795" s="196" t="s">
        <v>5487</v>
      </c>
      <c r="B1795" s="196" t="s">
        <v>4373</v>
      </c>
      <c r="C1795" s="196" t="s">
        <v>5488</v>
      </c>
      <c r="D1795" s="196" t="s">
        <v>4371</v>
      </c>
      <c r="E1795" s="196" t="s">
        <v>2051</v>
      </c>
      <c r="F1795" s="196" t="s">
        <v>4353</v>
      </c>
      <c r="G1795" s="198">
        <v>45306</v>
      </c>
      <c r="H1795" s="196" t="b">
        <v>0</v>
      </c>
    </row>
    <row r="1796" spans="1:8">
      <c r="A1796" s="196" t="s">
        <v>5489</v>
      </c>
      <c r="B1796" s="196" t="s">
        <v>4373</v>
      </c>
      <c r="C1796" s="196" t="s">
        <v>5490</v>
      </c>
      <c r="D1796" s="196" t="s">
        <v>4367</v>
      </c>
      <c r="E1796" s="196" t="s">
        <v>2051</v>
      </c>
      <c r="F1796" s="196" t="s">
        <v>4368</v>
      </c>
      <c r="G1796" s="197" t="s">
        <v>4369</v>
      </c>
      <c r="H1796" s="197" t="s">
        <v>4369</v>
      </c>
    </row>
    <row r="1797" spans="1:8">
      <c r="A1797" s="196" t="s">
        <v>5489</v>
      </c>
      <c r="B1797" s="196" t="s">
        <v>4373</v>
      </c>
      <c r="C1797" s="196" t="s">
        <v>5490</v>
      </c>
      <c r="D1797" s="196" t="s">
        <v>4371</v>
      </c>
      <c r="E1797" s="196" t="s">
        <v>2051</v>
      </c>
      <c r="F1797" s="196" t="s">
        <v>4353</v>
      </c>
      <c r="G1797" s="198">
        <v>45282</v>
      </c>
      <c r="H1797" s="196" t="b">
        <v>0</v>
      </c>
    </row>
    <row r="1798" spans="1:8">
      <c r="A1798" s="196" t="s">
        <v>5489</v>
      </c>
      <c r="B1798" s="196" t="s">
        <v>4373</v>
      </c>
      <c r="C1798" s="196" t="s">
        <v>5490</v>
      </c>
      <c r="D1798" s="196" t="s">
        <v>4370</v>
      </c>
      <c r="E1798" s="196" t="s">
        <v>2051</v>
      </c>
      <c r="F1798" s="196" t="s">
        <v>4375</v>
      </c>
      <c r="G1798" s="198">
        <v>45303</v>
      </c>
      <c r="H1798" s="197" t="s">
        <v>4369</v>
      </c>
    </row>
    <row r="1799" spans="1:8">
      <c r="A1799" s="196" t="s">
        <v>5491</v>
      </c>
      <c r="B1799" s="196" t="s">
        <v>4373</v>
      </c>
      <c r="C1799" s="196" t="s">
        <v>5492</v>
      </c>
      <c r="D1799" s="196" t="s">
        <v>4370</v>
      </c>
      <c r="E1799" s="196" t="s">
        <v>2051</v>
      </c>
      <c r="F1799" s="196" t="s">
        <v>4375</v>
      </c>
      <c r="G1799" s="198">
        <v>45305</v>
      </c>
      <c r="H1799" s="197" t="s">
        <v>4369</v>
      </c>
    </row>
    <row r="1800" spans="1:8">
      <c r="A1800" s="196" t="s">
        <v>5491</v>
      </c>
      <c r="B1800" s="196" t="s">
        <v>4373</v>
      </c>
      <c r="C1800" s="196" t="s">
        <v>5492</v>
      </c>
      <c r="D1800" s="196" t="s">
        <v>4367</v>
      </c>
      <c r="E1800" s="196" t="s">
        <v>2051</v>
      </c>
      <c r="F1800" s="196" t="s">
        <v>4368</v>
      </c>
      <c r="G1800" s="197" t="s">
        <v>4369</v>
      </c>
      <c r="H1800" s="197" t="s">
        <v>4369</v>
      </c>
    </row>
    <row r="1801" spans="1:8">
      <c r="A1801" s="196" t="s">
        <v>5491</v>
      </c>
      <c r="B1801" s="196" t="s">
        <v>4373</v>
      </c>
      <c r="C1801" s="196" t="s">
        <v>5492</v>
      </c>
      <c r="D1801" s="196" t="s">
        <v>4371</v>
      </c>
      <c r="E1801" s="196" t="s">
        <v>2051</v>
      </c>
      <c r="F1801" s="196" t="s">
        <v>4353</v>
      </c>
      <c r="G1801" s="198">
        <v>45306</v>
      </c>
      <c r="H1801" s="196" t="b">
        <v>0</v>
      </c>
    </row>
    <row r="1802" spans="1:8">
      <c r="A1802" s="196" t="s">
        <v>5493</v>
      </c>
      <c r="B1802" s="196" t="s">
        <v>4366</v>
      </c>
      <c r="C1802" s="196" t="s">
        <v>5494</v>
      </c>
      <c r="D1802" s="196" t="s">
        <v>4370</v>
      </c>
      <c r="E1802" s="196" t="s">
        <v>3232</v>
      </c>
      <c r="F1802" s="196" t="s">
        <v>4375</v>
      </c>
      <c r="G1802" s="198">
        <v>45429</v>
      </c>
      <c r="H1802" s="197" t="s">
        <v>4369</v>
      </c>
    </row>
    <row r="1803" spans="1:8">
      <c r="A1803" s="196" t="s">
        <v>5493</v>
      </c>
      <c r="B1803" s="196" t="s">
        <v>4366</v>
      </c>
      <c r="C1803" s="196" t="s">
        <v>5494</v>
      </c>
      <c r="D1803" s="196" t="s">
        <v>4371</v>
      </c>
      <c r="E1803" s="196" t="s">
        <v>3232</v>
      </c>
      <c r="F1803" s="196" t="s">
        <v>4375</v>
      </c>
      <c r="G1803" s="198">
        <v>45433</v>
      </c>
      <c r="H1803" s="196" t="b">
        <v>0</v>
      </c>
    </row>
    <row r="1804" spans="1:8">
      <c r="A1804" s="196" t="s">
        <v>5493</v>
      </c>
      <c r="B1804" s="196" t="s">
        <v>4366</v>
      </c>
      <c r="C1804" s="196" t="s">
        <v>5494</v>
      </c>
      <c r="D1804" s="196" t="s">
        <v>4367</v>
      </c>
      <c r="E1804" s="196" t="s">
        <v>3232</v>
      </c>
      <c r="F1804" s="196" t="s">
        <v>4368</v>
      </c>
      <c r="G1804" s="197" t="s">
        <v>4369</v>
      </c>
      <c r="H1804" s="197" t="s">
        <v>4369</v>
      </c>
    </row>
    <row r="1805" spans="1:8">
      <c r="A1805" s="196" t="s">
        <v>5495</v>
      </c>
      <c r="B1805" s="196" t="s">
        <v>4366</v>
      </c>
      <c r="C1805" s="196" t="s">
        <v>5496</v>
      </c>
      <c r="D1805" s="196" t="s">
        <v>4370</v>
      </c>
      <c r="E1805" s="196" t="s">
        <v>5497</v>
      </c>
      <c r="F1805" s="196" t="s">
        <v>4403</v>
      </c>
      <c r="G1805" s="197" t="s">
        <v>4369</v>
      </c>
      <c r="H1805" s="197" t="s">
        <v>4369</v>
      </c>
    </row>
    <row r="1806" spans="1:8">
      <c r="A1806" s="196" t="s">
        <v>5495</v>
      </c>
      <c r="B1806" s="196" t="s">
        <v>4366</v>
      </c>
      <c r="C1806" s="196" t="s">
        <v>5496</v>
      </c>
      <c r="D1806" s="196" t="s">
        <v>4367</v>
      </c>
      <c r="E1806" s="196" t="s">
        <v>5497</v>
      </c>
      <c r="F1806" s="196" t="s">
        <v>4368</v>
      </c>
      <c r="G1806" s="197" t="s">
        <v>4369</v>
      </c>
      <c r="H1806" s="197" t="s">
        <v>4369</v>
      </c>
    </row>
    <row r="1807" spans="1:8">
      <c r="A1807" s="196" t="s">
        <v>5495</v>
      </c>
      <c r="B1807" s="196" t="s">
        <v>4366</v>
      </c>
      <c r="C1807" s="196" t="s">
        <v>5496</v>
      </c>
      <c r="D1807" s="196" t="s">
        <v>4371</v>
      </c>
      <c r="E1807" s="196" t="s">
        <v>5497</v>
      </c>
      <c r="F1807" s="196" t="s">
        <v>4354</v>
      </c>
      <c r="G1807" s="197" t="s">
        <v>4369</v>
      </c>
      <c r="H1807" s="196" t="b">
        <v>0</v>
      </c>
    </row>
    <row r="1808" spans="1:8">
      <c r="A1808" s="196" t="s">
        <v>5498</v>
      </c>
      <c r="B1808" s="196" t="s">
        <v>4366</v>
      </c>
      <c r="C1808" s="196" t="s">
        <v>2065</v>
      </c>
      <c r="D1808" s="196" t="s">
        <v>4371</v>
      </c>
      <c r="E1808" s="196" t="s">
        <v>2061</v>
      </c>
      <c r="F1808" s="196" t="s">
        <v>4353</v>
      </c>
      <c r="G1808" s="198">
        <v>45264</v>
      </c>
      <c r="H1808" s="196" t="b">
        <v>0</v>
      </c>
    </row>
    <row r="1809" spans="1:8">
      <c r="A1809" s="196" t="s">
        <v>5498</v>
      </c>
      <c r="B1809" s="196" t="s">
        <v>4366</v>
      </c>
      <c r="C1809" s="196" t="s">
        <v>2065</v>
      </c>
      <c r="D1809" s="196" t="s">
        <v>4370</v>
      </c>
      <c r="E1809" s="196" t="s">
        <v>2061</v>
      </c>
      <c r="F1809" s="196" t="s">
        <v>4403</v>
      </c>
      <c r="G1809" s="197" t="s">
        <v>4369</v>
      </c>
      <c r="H1809" s="197" t="s">
        <v>4369</v>
      </c>
    </row>
    <row r="1810" spans="1:8">
      <c r="A1810" s="196" t="s">
        <v>5498</v>
      </c>
      <c r="B1810" s="196" t="s">
        <v>4366</v>
      </c>
      <c r="C1810" s="196" t="s">
        <v>2065</v>
      </c>
      <c r="D1810" s="196" t="s">
        <v>4367</v>
      </c>
      <c r="E1810" s="196" t="s">
        <v>2061</v>
      </c>
      <c r="F1810" s="196" t="s">
        <v>4368</v>
      </c>
      <c r="G1810" s="197" t="s">
        <v>4369</v>
      </c>
      <c r="H1810" s="197" t="s">
        <v>4369</v>
      </c>
    </row>
    <row r="1811" spans="1:8">
      <c r="A1811" s="196" t="s">
        <v>5499</v>
      </c>
      <c r="B1811" s="196" t="s">
        <v>4366</v>
      </c>
      <c r="C1811" s="196" t="s">
        <v>5500</v>
      </c>
      <c r="D1811" s="196" t="s">
        <v>4371</v>
      </c>
      <c r="E1811" s="196" t="s">
        <v>2061</v>
      </c>
      <c r="F1811" s="196" t="s">
        <v>4353</v>
      </c>
      <c r="G1811" s="198">
        <v>44935</v>
      </c>
      <c r="H1811" s="196" t="b">
        <v>0</v>
      </c>
    </row>
    <row r="1812" spans="1:8">
      <c r="A1812" s="196" t="s">
        <v>5499</v>
      </c>
      <c r="B1812" s="196" t="s">
        <v>4366</v>
      </c>
      <c r="C1812" s="196" t="s">
        <v>5500</v>
      </c>
      <c r="D1812" s="196" t="s">
        <v>4370</v>
      </c>
      <c r="E1812" s="196" t="s">
        <v>2061</v>
      </c>
      <c r="F1812" s="196" t="s">
        <v>4353</v>
      </c>
      <c r="G1812" s="198">
        <v>44936</v>
      </c>
      <c r="H1812" s="197" t="s">
        <v>4369</v>
      </c>
    </row>
    <row r="1813" spans="1:8">
      <c r="A1813" s="196" t="s">
        <v>5499</v>
      </c>
      <c r="B1813" s="196" t="s">
        <v>4366</v>
      </c>
      <c r="C1813" s="196" t="s">
        <v>5500</v>
      </c>
      <c r="D1813" s="196" t="s">
        <v>4367</v>
      </c>
      <c r="E1813" s="196" t="s">
        <v>2061</v>
      </c>
      <c r="F1813" s="196" t="s">
        <v>4368</v>
      </c>
      <c r="G1813" s="197" t="s">
        <v>4369</v>
      </c>
      <c r="H1813" s="197" t="s">
        <v>4369</v>
      </c>
    </row>
    <row r="1814" spans="1:8">
      <c r="A1814" s="196" t="s">
        <v>5501</v>
      </c>
      <c r="B1814" s="196" t="s">
        <v>4373</v>
      </c>
      <c r="C1814" s="196" t="s">
        <v>5502</v>
      </c>
      <c r="D1814" s="196" t="s">
        <v>4370</v>
      </c>
      <c r="E1814" s="196" t="s">
        <v>5503</v>
      </c>
      <c r="F1814" s="196" t="s">
        <v>4353</v>
      </c>
      <c r="G1814" s="198">
        <v>44953</v>
      </c>
      <c r="H1814" s="197" t="s">
        <v>4369</v>
      </c>
    </row>
    <row r="1815" spans="1:8">
      <c r="A1815" s="196" t="s">
        <v>5501</v>
      </c>
      <c r="B1815" s="196" t="s">
        <v>4373</v>
      </c>
      <c r="C1815" s="196" t="s">
        <v>5502</v>
      </c>
      <c r="D1815" s="196" t="s">
        <v>4371</v>
      </c>
      <c r="E1815" s="196" t="s">
        <v>5503</v>
      </c>
      <c r="F1815" s="196" t="s">
        <v>4353</v>
      </c>
      <c r="G1815" s="198">
        <v>44946</v>
      </c>
      <c r="H1815" s="196" t="b">
        <v>0</v>
      </c>
    </row>
    <row r="1816" spans="1:8">
      <c r="A1816" s="196" t="s">
        <v>5501</v>
      </c>
      <c r="B1816" s="196" t="s">
        <v>4373</v>
      </c>
      <c r="C1816" s="196" t="s">
        <v>5502</v>
      </c>
      <c r="D1816" s="196" t="s">
        <v>4367</v>
      </c>
      <c r="E1816" s="196" t="s">
        <v>5503</v>
      </c>
      <c r="F1816" s="196" t="s">
        <v>4368</v>
      </c>
      <c r="G1816" s="197" t="s">
        <v>4369</v>
      </c>
      <c r="H1816" s="197" t="s">
        <v>4369</v>
      </c>
    </row>
    <row r="1817" spans="1:8">
      <c r="A1817" s="196" t="s">
        <v>5504</v>
      </c>
      <c r="B1817" s="196" t="s">
        <v>4373</v>
      </c>
      <c r="C1817" s="196" t="s">
        <v>5505</v>
      </c>
      <c r="D1817" s="196" t="s">
        <v>4367</v>
      </c>
      <c r="E1817" s="196" t="s">
        <v>5503</v>
      </c>
      <c r="F1817" s="196" t="s">
        <v>4368</v>
      </c>
      <c r="G1817" s="197" t="s">
        <v>4369</v>
      </c>
      <c r="H1817" s="197" t="s">
        <v>4369</v>
      </c>
    </row>
    <row r="1818" spans="1:8">
      <c r="A1818" s="196" t="s">
        <v>5504</v>
      </c>
      <c r="B1818" s="196" t="s">
        <v>4373</v>
      </c>
      <c r="C1818" s="196" t="s">
        <v>5505</v>
      </c>
      <c r="D1818" s="196" t="s">
        <v>4371</v>
      </c>
      <c r="E1818" s="196" t="s">
        <v>5503</v>
      </c>
      <c r="F1818" s="196" t="s">
        <v>4403</v>
      </c>
      <c r="G1818" s="197" t="s">
        <v>4369</v>
      </c>
      <c r="H1818" s="196" t="b">
        <v>0</v>
      </c>
    </row>
    <row r="1819" spans="1:8">
      <c r="A1819" s="196" t="s">
        <v>5504</v>
      </c>
      <c r="B1819" s="196" t="s">
        <v>4373</v>
      </c>
      <c r="C1819" s="196" t="s">
        <v>5505</v>
      </c>
      <c r="D1819" s="196" t="s">
        <v>4370</v>
      </c>
      <c r="E1819" s="196" t="s">
        <v>5503</v>
      </c>
      <c r="F1819" s="196" t="s">
        <v>4403</v>
      </c>
      <c r="G1819" s="197" t="s">
        <v>4369</v>
      </c>
      <c r="H1819" s="197" t="s">
        <v>4369</v>
      </c>
    </row>
    <row r="1820" spans="1:8">
      <c r="A1820" s="196" t="s">
        <v>5506</v>
      </c>
      <c r="B1820" s="196" t="s">
        <v>4366</v>
      </c>
      <c r="C1820" s="196" t="s">
        <v>5507</v>
      </c>
      <c r="D1820" s="196" t="s">
        <v>4371</v>
      </c>
      <c r="E1820" s="196" t="s">
        <v>5503</v>
      </c>
      <c r="F1820" s="196" t="s">
        <v>4403</v>
      </c>
      <c r="G1820" s="197" t="s">
        <v>4369</v>
      </c>
      <c r="H1820" s="196" t="b">
        <v>0</v>
      </c>
    </row>
    <row r="1821" spans="1:8">
      <c r="A1821" s="196" t="s">
        <v>5506</v>
      </c>
      <c r="B1821" s="196" t="s">
        <v>4366</v>
      </c>
      <c r="C1821" s="196" t="s">
        <v>5507</v>
      </c>
      <c r="D1821" s="196" t="s">
        <v>4370</v>
      </c>
      <c r="E1821" s="196" t="s">
        <v>5503</v>
      </c>
      <c r="F1821" s="196" t="s">
        <v>4403</v>
      </c>
      <c r="G1821" s="197" t="s">
        <v>4369</v>
      </c>
      <c r="H1821" s="197" t="s">
        <v>4369</v>
      </c>
    </row>
    <row r="1822" spans="1:8">
      <c r="A1822" s="196" t="s">
        <v>5506</v>
      </c>
      <c r="B1822" s="196" t="s">
        <v>4366</v>
      </c>
      <c r="C1822" s="196" t="s">
        <v>5507</v>
      </c>
      <c r="D1822" s="196" t="s">
        <v>4367</v>
      </c>
      <c r="E1822" s="196" t="s">
        <v>5503</v>
      </c>
      <c r="F1822" s="196" t="s">
        <v>4368</v>
      </c>
      <c r="G1822" s="197" t="s">
        <v>4369</v>
      </c>
      <c r="H1822" s="197" t="s">
        <v>4369</v>
      </c>
    </row>
    <row r="1823" spans="1:8">
      <c r="A1823" s="196" t="s">
        <v>5508</v>
      </c>
      <c r="B1823" s="196" t="s">
        <v>4373</v>
      </c>
      <c r="C1823" s="196" t="s">
        <v>5509</v>
      </c>
      <c r="D1823" s="196" t="s">
        <v>4367</v>
      </c>
      <c r="E1823" s="196" t="s">
        <v>5503</v>
      </c>
      <c r="F1823" s="196" t="s">
        <v>4368</v>
      </c>
      <c r="G1823" s="197" t="s">
        <v>4369</v>
      </c>
      <c r="H1823" s="197" t="s">
        <v>4369</v>
      </c>
    </row>
    <row r="1824" spans="1:8">
      <c r="A1824" s="196" t="s">
        <v>5508</v>
      </c>
      <c r="B1824" s="196" t="s">
        <v>4373</v>
      </c>
      <c r="C1824" s="196" t="s">
        <v>5509</v>
      </c>
      <c r="D1824" s="196" t="s">
        <v>4371</v>
      </c>
      <c r="E1824" s="196" t="s">
        <v>5503</v>
      </c>
      <c r="F1824" s="196" t="s">
        <v>4403</v>
      </c>
      <c r="G1824" s="197" t="s">
        <v>4369</v>
      </c>
      <c r="H1824" s="196" t="b">
        <v>0</v>
      </c>
    </row>
    <row r="1825" spans="1:8">
      <c r="A1825" s="196" t="s">
        <v>5508</v>
      </c>
      <c r="B1825" s="196" t="s">
        <v>4373</v>
      </c>
      <c r="C1825" s="196" t="s">
        <v>5509</v>
      </c>
      <c r="D1825" s="196" t="s">
        <v>4370</v>
      </c>
      <c r="E1825" s="196" t="s">
        <v>5503</v>
      </c>
      <c r="F1825" s="196" t="s">
        <v>4403</v>
      </c>
      <c r="G1825" s="197" t="s">
        <v>4369</v>
      </c>
      <c r="H1825" s="197" t="s">
        <v>4369</v>
      </c>
    </row>
    <row r="1826" spans="1:8">
      <c r="A1826" s="196" t="s">
        <v>5510</v>
      </c>
      <c r="B1826" s="196" t="s">
        <v>4373</v>
      </c>
      <c r="C1826" s="196" t="s">
        <v>5511</v>
      </c>
      <c r="D1826" s="196" t="s">
        <v>4370</v>
      </c>
      <c r="E1826" s="196" t="s">
        <v>5512</v>
      </c>
      <c r="F1826" s="196" t="s">
        <v>4375</v>
      </c>
      <c r="G1826" s="198">
        <v>45321</v>
      </c>
      <c r="H1826" s="197" t="s">
        <v>4369</v>
      </c>
    </row>
    <row r="1827" spans="1:8">
      <c r="A1827" s="196" t="s">
        <v>5510</v>
      </c>
      <c r="B1827" s="196" t="s">
        <v>4373</v>
      </c>
      <c r="C1827" s="196" t="s">
        <v>5511</v>
      </c>
      <c r="D1827" s="196" t="s">
        <v>4367</v>
      </c>
      <c r="E1827" s="196" t="s">
        <v>5512</v>
      </c>
      <c r="F1827" s="196" t="s">
        <v>4375</v>
      </c>
      <c r="G1827" s="198">
        <v>45663</v>
      </c>
      <c r="H1827" s="197" t="s">
        <v>4369</v>
      </c>
    </row>
    <row r="1828" spans="1:8">
      <c r="A1828" s="196" t="s">
        <v>5510</v>
      </c>
      <c r="B1828" s="196" t="s">
        <v>4373</v>
      </c>
      <c r="C1828" s="196" t="s">
        <v>5511</v>
      </c>
      <c r="D1828" s="196" t="s">
        <v>4371</v>
      </c>
      <c r="E1828" s="196" t="s">
        <v>5512</v>
      </c>
      <c r="F1828" s="196" t="s">
        <v>4375</v>
      </c>
      <c r="G1828" s="198">
        <v>45663</v>
      </c>
      <c r="H1828" s="196" t="b">
        <v>0</v>
      </c>
    </row>
    <row r="1829" spans="1:8">
      <c r="A1829" s="196" t="s">
        <v>5513</v>
      </c>
      <c r="B1829" s="196" t="s">
        <v>4373</v>
      </c>
      <c r="C1829" s="196" t="s">
        <v>5514</v>
      </c>
      <c r="D1829" s="196" t="s">
        <v>4371</v>
      </c>
      <c r="E1829" s="196" t="s">
        <v>5512</v>
      </c>
      <c r="F1829" s="196" t="s">
        <v>4353</v>
      </c>
      <c r="G1829" s="198">
        <v>45323</v>
      </c>
      <c r="H1829" s="196" t="b">
        <v>0</v>
      </c>
    </row>
    <row r="1830" spans="1:8">
      <c r="A1830" s="196" t="s">
        <v>5513</v>
      </c>
      <c r="B1830" s="196" t="s">
        <v>4373</v>
      </c>
      <c r="C1830" s="196" t="s">
        <v>5514</v>
      </c>
      <c r="D1830" s="196" t="s">
        <v>4367</v>
      </c>
      <c r="E1830" s="196" t="s">
        <v>5512</v>
      </c>
      <c r="F1830" s="196" t="s">
        <v>4368</v>
      </c>
      <c r="G1830" s="197" t="s">
        <v>4369</v>
      </c>
      <c r="H1830" s="197" t="s">
        <v>4369</v>
      </c>
    </row>
    <row r="1831" spans="1:8">
      <c r="A1831" s="196" t="s">
        <v>5513</v>
      </c>
      <c r="B1831" s="196" t="s">
        <v>4373</v>
      </c>
      <c r="C1831" s="196" t="s">
        <v>5514</v>
      </c>
      <c r="D1831" s="196" t="s">
        <v>4370</v>
      </c>
      <c r="E1831" s="196" t="s">
        <v>5512</v>
      </c>
      <c r="F1831" s="196" t="s">
        <v>4375</v>
      </c>
      <c r="G1831" s="198">
        <v>45326</v>
      </c>
      <c r="H1831" s="197" t="s">
        <v>4369</v>
      </c>
    </row>
    <row r="1832" spans="1:8">
      <c r="A1832" s="196" t="s">
        <v>5515</v>
      </c>
      <c r="B1832" s="196" t="s">
        <v>4373</v>
      </c>
      <c r="C1832" s="196" t="s">
        <v>5516</v>
      </c>
      <c r="D1832" s="196" t="s">
        <v>4371</v>
      </c>
      <c r="E1832" s="196" t="s">
        <v>5512</v>
      </c>
      <c r="F1832" s="196" t="s">
        <v>4440</v>
      </c>
      <c r="G1832" s="198">
        <v>45341</v>
      </c>
      <c r="H1832" s="196" t="b">
        <v>0</v>
      </c>
    </row>
    <row r="1833" spans="1:8">
      <c r="A1833" s="196" t="s">
        <v>5515</v>
      </c>
      <c r="B1833" s="196" t="s">
        <v>4373</v>
      </c>
      <c r="C1833" s="196" t="s">
        <v>5516</v>
      </c>
      <c r="D1833" s="196" t="s">
        <v>4370</v>
      </c>
      <c r="E1833" s="196" t="s">
        <v>5512</v>
      </c>
      <c r="F1833" s="196" t="s">
        <v>4375</v>
      </c>
      <c r="G1833" s="198">
        <v>45340</v>
      </c>
      <c r="H1833" s="197" t="s">
        <v>4369</v>
      </c>
    </row>
    <row r="1834" spans="1:8">
      <c r="A1834" s="196" t="s">
        <v>5515</v>
      </c>
      <c r="B1834" s="196" t="s">
        <v>4373</v>
      </c>
      <c r="C1834" s="196" t="s">
        <v>5516</v>
      </c>
      <c r="D1834" s="196" t="s">
        <v>4367</v>
      </c>
      <c r="E1834" s="196" t="s">
        <v>5512</v>
      </c>
      <c r="F1834" s="196" t="s">
        <v>4368</v>
      </c>
      <c r="G1834" s="197" t="s">
        <v>4369</v>
      </c>
      <c r="H1834" s="197" t="s">
        <v>4369</v>
      </c>
    </row>
    <row r="1835" spans="1:8">
      <c r="A1835" s="196" t="s">
        <v>5517</v>
      </c>
      <c r="B1835" s="196" t="s">
        <v>4373</v>
      </c>
      <c r="C1835" s="196" t="s">
        <v>5518</v>
      </c>
      <c r="D1835" s="196" t="s">
        <v>4371</v>
      </c>
      <c r="E1835" s="196" t="s">
        <v>5512</v>
      </c>
      <c r="F1835" s="196" t="s">
        <v>4368</v>
      </c>
      <c r="G1835" s="197" t="s">
        <v>4369</v>
      </c>
      <c r="H1835" s="196" t="b">
        <v>0</v>
      </c>
    </row>
    <row r="1836" spans="1:8">
      <c r="A1836" s="196" t="s">
        <v>5517</v>
      </c>
      <c r="B1836" s="196" t="s">
        <v>4373</v>
      </c>
      <c r="C1836" s="196" t="s">
        <v>5518</v>
      </c>
      <c r="D1836" s="196" t="s">
        <v>4367</v>
      </c>
      <c r="E1836" s="196" t="s">
        <v>5512</v>
      </c>
      <c r="F1836" s="196" t="s">
        <v>4368</v>
      </c>
      <c r="G1836" s="197" t="s">
        <v>4369</v>
      </c>
      <c r="H1836" s="197" t="s">
        <v>4369</v>
      </c>
    </row>
    <row r="1837" spans="1:8">
      <c r="A1837" s="196" t="s">
        <v>5517</v>
      </c>
      <c r="B1837" s="196" t="s">
        <v>4373</v>
      </c>
      <c r="C1837" s="196" t="s">
        <v>5518</v>
      </c>
      <c r="D1837" s="196" t="s">
        <v>4370</v>
      </c>
      <c r="E1837" s="196" t="s">
        <v>5512</v>
      </c>
      <c r="F1837" s="196" t="s">
        <v>4368</v>
      </c>
      <c r="G1837" s="197" t="s">
        <v>4369</v>
      </c>
      <c r="H1837" s="197" t="s">
        <v>4369</v>
      </c>
    </row>
    <row r="1838" spans="1:8">
      <c r="A1838" s="196" t="s">
        <v>5519</v>
      </c>
      <c r="B1838" s="196" t="s">
        <v>4366</v>
      </c>
      <c r="C1838" s="196" t="s">
        <v>2618</v>
      </c>
      <c r="D1838" s="196" t="s">
        <v>4367</v>
      </c>
      <c r="E1838" s="196" t="s">
        <v>5512</v>
      </c>
      <c r="F1838" s="196" t="s">
        <v>4368</v>
      </c>
      <c r="G1838" s="197" t="s">
        <v>4369</v>
      </c>
      <c r="H1838" s="197" t="s">
        <v>4369</v>
      </c>
    </row>
    <row r="1839" spans="1:8">
      <c r="A1839" s="196" t="s">
        <v>5519</v>
      </c>
      <c r="B1839" s="196" t="s">
        <v>4366</v>
      </c>
      <c r="C1839" s="196" t="s">
        <v>2618</v>
      </c>
      <c r="D1839" s="196" t="s">
        <v>4371</v>
      </c>
      <c r="E1839" s="196" t="s">
        <v>5512</v>
      </c>
      <c r="F1839" s="196" t="s">
        <v>4440</v>
      </c>
      <c r="G1839" s="198">
        <v>45341</v>
      </c>
      <c r="H1839" s="196" t="b">
        <v>0</v>
      </c>
    </row>
    <row r="1840" spans="1:8">
      <c r="A1840" s="196" t="s">
        <v>5519</v>
      </c>
      <c r="B1840" s="196" t="s">
        <v>4366</v>
      </c>
      <c r="C1840" s="196" t="s">
        <v>2618</v>
      </c>
      <c r="D1840" s="196" t="s">
        <v>4370</v>
      </c>
      <c r="E1840" s="196" t="s">
        <v>5512</v>
      </c>
      <c r="F1840" s="196" t="s">
        <v>4375</v>
      </c>
      <c r="G1840" s="198">
        <v>45340</v>
      </c>
      <c r="H1840" s="197" t="s">
        <v>4369</v>
      </c>
    </row>
    <row r="1841" spans="1:8">
      <c r="A1841" s="196" t="s">
        <v>5520</v>
      </c>
      <c r="B1841" s="196" t="s">
        <v>4373</v>
      </c>
      <c r="C1841" s="196" t="s">
        <v>5521</v>
      </c>
      <c r="D1841" s="196" t="s">
        <v>4367</v>
      </c>
      <c r="E1841" s="196" t="s">
        <v>340</v>
      </c>
      <c r="F1841" s="196" t="s">
        <v>4375</v>
      </c>
      <c r="G1841" s="198">
        <v>45685</v>
      </c>
      <c r="H1841" s="197" t="s">
        <v>4369</v>
      </c>
    </row>
    <row r="1842" spans="1:8">
      <c r="A1842" s="196" t="s">
        <v>5520</v>
      </c>
      <c r="B1842" s="196" t="s">
        <v>4373</v>
      </c>
      <c r="C1842" s="196" t="s">
        <v>5521</v>
      </c>
      <c r="D1842" s="196" t="s">
        <v>4370</v>
      </c>
      <c r="E1842" s="196" t="s">
        <v>340</v>
      </c>
      <c r="F1842" s="196" t="s">
        <v>4375</v>
      </c>
      <c r="G1842" s="198">
        <v>45685</v>
      </c>
      <c r="H1842" s="197" t="s">
        <v>4369</v>
      </c>
    </row>
    <row r="1843" spans="1:8">
      <c r="A1843" s="196" t="s">
        <v>5520</v>
      </c>
      <c r="B1843" s="196" t="s">
        <v>4373</v>
      </c>
      <c r="C1843" s="196" t="s">
        <v>5521</v>
      </c>
      <c r="D1843" s="196" t="s">
        <v>4371</v>
      </c>
      <c r="E1843" s="196" t="s">
        <v>340</v>
      </c>
      <c r="F1843" s="196" t="s">
        <v>4375</v>
      </c>
      <c r="G1843" s="198">
        <v>45685</v>
      </c>
      <c r="H1843" s="196" t="b">
        <v>0</v>
      </c>
    </row>
    <row r="1844" spans="1:8">
      <c r="A1844" s="196" t="s">
        <v>5522</v>
      </c>
      <c r="B1844" s="196" t="s">
        <v>4373</v>
      </c>
      <c r="C1844" s="196" t="s">
        <v>5523</v>
      </c>
      <c r="D1844" s="196" t="s">
        <v>4371</v>
      </c>
      <c r="E1844" s="196" t="s">
        <v>340</v>
      </c>
      <c r="F1844" s="196" t="s">
        <v>4375</v>
      </c>
      <c r="G1844" s="198">
        <v>45684</v>
      </c>
      <c r="H1844" s="196" t="b">
        <v>0</v>
      </c>
    </row>
    <row r="1845" spans="1:8">
      <c r="A1845" s="196" t="s">
        <v>5522</v>
      </c>
      <c r="B1845" s="196" t="s">
        <v>4373</v>
      </c>
      <c r="C1845" s="196" t="s">
        <v>5523</v>
      </c>
      <c r="D1845" s="196" t="s">
        <v>4370</v>
      </c>
      <c r="E1845" s="196" t="s">
        <v>340</v>
      </c>
      <c r="F1845" s="196" t="s">
        <v>4375</v>
      </c>
      <c r="G1845" s="198">
        <v>45684</v>
      </c>
      <c r="H1845" s="197" t="s">
        <v>4369</v>
      </c>
    </row>
    <row r="1846" spans="1:8">
      <c r="A1846" s="196" t="s">
        <v>5522</v>
      </c>
      <c r="B1846" s="196" t="s">
        <v>4373</v>
      </c>
      <c r="C1846" s="196" t="s">
        <v>5523</v>
      </c>
      <c r="D1846" s="196" t="s">
        <v>4367</v>
      </c>
      <c r="E1846" s="196" t="s">
        <v>340</v>
      </c>
      <c r="F1846" s="196" t="s">
        <v>4375</v>
      </c>
      <c r="G1846" s="198">
        <v>45683</v>
      </c>
      <c r="H1846" s="197" t="s">
        <v>4369</v>
      </c>
    </row>
    <row r="1847" spans="1:8">
      <c r="A1847" s="196" t="s">
        <v>5524</v>
      </c>
      <c r="B1847" s="196" t="s">
        <v>4373</v>
      </c>
      <c r="C1847" s="196" t="s">
        <v>5525</v>
      </c>
      <c r="D1847" s="196" t="s">
        <v>4367</v>
      </c>
      <c r="E1847" s="196" t="s">
        <v>340</v>
      </c>
      <c r="F1847" s="196" t="s">
        <v>4375</v>
      </c>
      <c r="G1847" s="198">
        <v>45679</v>
      </c>
      <c r="H1847" s="197" t="s">
        <v>4369</v>
      </c>
    </row>
    <row r="1848" spans="1:8">
      <c r="A1848" s="196" t="s">
        <v>5524</v>
      </c>
      <c r="B1848" s="196" t="s">
        <v>4373</v>
      </c>
      <c r="C1848" s="196" t="s">
        <v>5525</v>
      </c>
      <c r="D1848" s="196" t="s">
        <v>4371</v>
      </c>
      <c r="E1848" s="196" t="s">
        <v>340</v>
      </c>
      <c r="F1848" s="196" t="s">
        <v>4375</v>
      </c>
      <c r="G1848" s="198">
        <v>45679</v>
      </c>
      <c r="H1848" s="196" t="b">
        <v>0</v>
      </c>
    </row>
    <row r="1849" spans="1:8">
      <c r="A1849" s="196" t="s">
        <v>5524</v>
      </c>
      <c r="B1849" s="196" t="s">
        <v>4373</v>
      </c>
      <c r="C1849" s="196" t="s">
        <v>5525</v>
      </c>
      <c r="D1849" s="196" t="s">
        <v>4370</v>
      </c>
      <c r="E1849" s="196" t="s">
        <v>340</v>
      </c>
      <c r="F1849" s="196" t="s">
        <v>4375</v>
      </c>
      <c r="G1849" s="198">
        <v>45679</v>
      </c>
      <c r="H1849" s="197" t="s">
        <v>4369</v>
      </c>
    </row>
    <row r="1850" spans="1:8">
      <c r="A1850" s="196" t="s">
        <v>5526</v>
      </c>
      <c r="B1850" s="196" t="s">
        <v>4373</v>
      </c>
      <c r="C1850" s="196" t="s">
        <v>5527</v>
      </c>
      <c r="D1850" s="196" t="s">
        <v>4370</v>
      </c>
      <c r="E1850" s="196" t="s">
        <v>340</v>
      </c>
      <c r="F1850" s="196" t="s">
        <v>4375</v>
      </c>
      <c r="G1850" s="198">
        <v>45684</v>
      </c>
      <c r="H1850" s="197" t="s">
        <v>4369</v>
      </c>
    </row>
    <row r="1851" spans="1:8">
      <c r="A1851" s="196" t="s">
        <v>5526</v>
      </c>
      <c r="B1851" s="196" t="s">
        <v>4373</v>
      </c>
      <c r="C1851" s="196" t="s">
        <v>5527</v>
      </c>
      <c r="D1851" s="196" t="s">
        <v>4371</v>
      </c>
      <c r="E1851" s="196" t="s">
        <v>340</v>
      </c>
      <c r="F1851" s="196" t="s">
        <v>4375</v>
      </c>
      <c r="G1851" s="198">
        <v>45684</v>
      </c>
      <c r="H1851" s="196" t="b">
        <v>0</v>
      </c>
    </row>
    <row r="1852" spans="1:8">
      <c r="A1852" s="196" t="s">
        <v>5526</v>
      </c>
      <c r="B1852" s="196" t="s">
        <v>4373</v>
      </c>
      <c r="C1852" s="196" t="s">
        <v>5527</v>
      </c>
      <c r="D1852" s="196" t="s">
        <v>4367</v>
      </c>
      <c r="E1852" s="196" t="s">
        <v>340</v>
      </c>
      <c r="F1852" s="196" t="s">
        <v>4375</v>
      </c>
      <c r="G1852" s="198">
        <v>45691</v>
      </c>
      <c r="H1852" s="197" t="s">
        <v>4369</v>
      </c>
    </row>
    <row r="1853" spans="1:8">
      <c r="A1853" s="196" t="s">
        <v>5528</v>
      </c>
      <c r="B1853" s="196" t="s">
        <v>4373</v>
      </c>
      <c r="C1853" s="196" t="s">
        <v>5529</v>
      </c>
      <c r="D1853" s="196" t="s">
        <v>4367</v>
      </c>
      <c r="E1853" s="196" t="s">
        <v>340</v>
      </c>
      <c r="F1853" s="196" t="s">
        <v>4375</v>
      </c>
      <c r="G1853" s="198">
        <v>45678</v>
      </c>
      <c r="H1853" s="197" t="s">
        <v>4369</v>
      </c>
    </row>
    <row r="1854" spans="1:8">
      <c r="A1854" s="196" t="s">
        <v>5528</v>
      </c>
      <c r="B1854" s="196" t="s">
        <v>4373</v>
      </c>
      <c r="C1854" s="196" t="s">
        <v>5529</v>
      </c>
      <c r="D1854" s="196" t="s">
        <v>4370</v>
      </c>
      <c r="E1854" s="196" t="s">
        <v>340</v>
      </c>
      <c r="F1854" s="196" t="s">
        <v>4375</v>
      </c>
      <c r="G1854" s="198">
        <v>45678</v>
      </c>
      <c r="H1854" s="197" t="s">
        <v>4369</v>
      </c>
    </row>
    <row r="1855" spans="1:8">
      <c r="A1855" s="196" t="s">
        <v>5528</v>
      </c>
      <c r="B1855" s="196" t="s">
        <v>4373</v>
      </c>
      <c r="C1855" s="196" t="s">
        <v>5529</v>
      </c>
      <c r="D1855" s="196" t="s">
        <v>4371</v>
      </c>
      <c r="E1855" s="196" t="s">
        <v>340</v>
      </c>
      <c r="F1855" s="196" t="s">
        <v>4354</v>
      </c>
      <c r="G1855" s="198">
        <v>44959</v>
      </c>
      <c r="H1855" s="196" t="b">
        <v>0</v>
      </c>
    </row>
    <row r="1856" spans="1:8">
      <c r="A1856" s="196" t="s">
        <v>5530</v>
      </c>
      <c r="B1856" s="196" t="s">
        <v>4366</v>
      </c>
      <c r="C1856" s="196" t="s">
        <v>344</v>
      </c>
      <c r="D1856" s="196" t="s">
        <v>4367</v>
      </c>
      <c r="E1856" s="196" t="s">
        <v>340</v>
      </c>
      <c r="F1856" s="196" t="s">
        <v>4368</v>
      </c>
      <c r="G1856" s="197" t="s">
        <v>4369</v>
      </c>
      <c r="H1856" s="197" t="s">
        <v>4369</v>
      </c>
    </row>
    <row r="1857" spans="1:8">
      <c r="A1857" s="196" t="s">
        <v>5530</v>
      </c>
      <c r="B1857" s="196" t="s">
        <v>4366</v>
      </c>
      <c r="C1857" s="196" t="s">
        <v>344</v>
      </c>
      <c r="D1857" s="196" t="s">
        <v>4371</v>
      </c>
      <c r="E1857" s="196" t="s">
        <v>340</v>
      </c>
      <c r="F1857" s="196" t="s">
        <v>4375</v>
      </c>
      <c r="G1857" s="198">
        <v>45692</v>
      </c>
      <c r="H1857" s="196" t="b">
        <v>0</v>
      </c>
    </row>
    <row r="1858" spans="1:8">
      <c r="A1858" s="196" t="s">
        <v>5530</v>
      </c>
      <c r="B1858" s="196" t="s">
        <v>4366</v>
      </c>
      <c r="C1858" s="196" t="s">
        <v>344</v>
      </c>
      <c r="D1858" s="196" t="s">
        <v>4370</v>
      </c>
      <c r="E1858" s="196" t="s">
        <v>340</v>
      </c>
      <c r="F1858" s="196" t="s">
        <v>4375</v>
      </c>
      <c r="G1858" s="198">
        <v>45678</v>
      </c>
      <c r="H1858" s="197" t="s">
        <v>4369</v>
      </c>
    </row>
    <row r="1859" spans="1:8">
      <c r="A1859" s="196" t="s">
        <v>5531</v>
      </c>
      <c r="B1859" s="196" t="s">
        <v>4373</v>
      </c>
      <c r="C1859" s="196" t="s">
        <v>5532</v>
      </c>
      <c r="D1859" s="196" t="s">
        <v>4371</v>
      </c>
      <c r="E1859" s="196" t="s">
        <v>340</v>
      </c>
      <c r="F1859" s="196" t="s">
        <v>4375</v>
      </c>
      <c r="G1859" s="198">
        <v>45684</v>
      </c>
      <c r="H1859" s="196" t="b">
        <v>0</v>
      </c>
    </row>
    <row r="1860" spans="1:8">
      <c r="A1860" s="196" t="s">
        <v>5531</v>
      </c>
      <c r="B1860" s="196" t="s">
        <v>4373</v>
      </c>
      <c r="C1860" s="196" t="s">
        <v>5532</v>
      </c>
      <c r="D1860" s="196" t="s">
        <v>4370</v>
      </c>
      <c r="E1860" s="196" t="s">
        <v>340</v>
      </c>
      <c r="F1860" s="196" t="s">
        <v>4375</v>
      </c>
      <c r="G1860" s="198">
        <v>45684</v>
      </c>
      <c r="H1860" s="197" t="s">
        <v>4369</v>
      </c>
    </row>
    <row r="1861" spans="1:8">
      <c r="A1861" s="196" t="s">
        <v>5531</v>
      </c>
      <c r="B1861" s="196" t="s">
        <v>4373</v>
      </c>
      <c r="C1861" s="196" t="s">
        <v>5532</v>
      </c>
      <c r="D1861" s="196" t="s">
        <v>4367</v>
      </c>
      <c r="E1861" s="196" t="s">
        <v>340</v>
      </c>
      <c r="F1861" s="196" t="s">
        <v>4375</v>
      </c>
      <c r="G1861" s="198">
        <v>45683</v>
      </c>
      <c r="H1861" s="197" t="s">
        <v>4369</v>
      </c>
    </row>
    <row r="1862" spans="1:8">
      <c r="A1862" s="196" t="s">
        <v>5533</v>
      </c>
      <c r="B1862" s="196" t="s">
        <v>4373</v>
      </c>
      <c r="C1862" s="196" t="s">
        <v>5534</v>
      </c>
      <c r="D1862" s="196" t="s">
        <v>4370</v>
      </c>
      <c r="E1862" s="196" t="s">
        <v>340</v>
      </c>
      <c r="F1862" s="196" t="s">
        <v>4375</v>
      </c>
      <c r="G1862" s="198">
        <v>45679</v>
      </c>
      <c r="H1862" s="197" t="s">
        <v>4369</v>
      </c>
    </row>
    <row r="1863" spans="1:8">
      <c r="A1863" s="196" t="s">
        <v>5533</v>
      </c>
      <c r="B1863" s="196" t="s">
        <v>4373</v>
      </c>
      <c r="C1863" s="196" t="s">
        <v>5534</v>
      </c>
      <c r="D1863" s="196" t="s">
        <v>4371</v>
      </c>
      <c r="E1863" s="196" t="s">
        <v>340</v>
      </c>
      <c r="F1863" s="196" t="s">
        <v>4375</v>
      </c>
      <c r="G1863" s="198">
        <v>45684</v>
      </c>
      <c r="H1863" s="196" t="b">
        <v>0</v>
      </c>
    </row>
    <row r="1864" spans="1:8">
      <c r="A1864" s="196" t="s">
        <v>5533</v>
      </c>
      <c r="B1864" s="196" t="s">
        <v>4373</v>
      </c>
      <c r="C1864" s="196" t="s">
        <v>5534</v>
      </c>
      <c r="D1864" s="196" t="s">
        <v>4367</v>
      </c>
      <c r="E1864" s="196" t="s">
        <v>340</v>
      </c>
      <c r="F1864" s="196" t="s">
        <v>4375</v>
      </c>
      <c r="G1864" s="198">
        <v>45679</v>
      </c>
      <c r="H1864" s="197" t="s">
        <v>4369</v>
      </c>
    </row>
    <row r="1865" spans="1:8">
      <c r="A1865" s="196" t="s">
        <v>5535</v>
      </c>
      <c r="B1865" s="196" t="s">
        <v>4366</v>
      </c>
      <c r="C1865" s="196" t="s">
        <v>1212</v>
      </c>
      <c r="D1865" s="196" t="s">
        <v>4367</v>
      </c>
      <c r="E1865" s="196" t="s">
        <v>1209</v>
      </c>
      <c r="F1865" s="196" t="s">
        <v>4368</v>
      </c>
      <c r="G1865" s="197" t="s">
        <v>4369</v>
      </c>
      <c r="H1865" s="197" t="s">
        <v>4369</v>
      </c>
    </row>
    <row r="1866" spans="1:8">
      <c r="A1866" s="196" t="s">
        <v>5535</v>
      </c>
      <c r="B1866" s="196" t="s">
        <v>4366</v>
      </c>
      <c r="C1866" s="196" t="s">
        <v>1212</v>
      </c>
      <c r="D1866" s="196" t="s">
        <v>4371</v>
      </c>
      <c r="E1866" s="196" t="s">
        <v>1209</v>
      </c>
      <c r="F1866" s="196" t="s">
        <v>4375</v>
      </c>
      <c r="G1866" s="198">
        <v>45664</v>
      </c>
      <c r="H1866" s="196" t="b">
        <v>0</v>
      </c>
    </row>
    <row r="1867" spans="1:8">
      <c r="A1867" s="196" t="s">
        <v>5535</v>
      </c>
      <c r="B1867" s="196" t="s">
        <v>4366</v>
      </c>
      <c r="C1867" s="196" t="s">
        <v>1212</v>
      </c>
      <c r="D1867" s="196" t="s">
        <v>4370</v>
      </c>
      <c r="E1867" s="196" t="s">
        <v>1209</v>
      </c>
      <c r="F1867" s="196" t="s">
        <v>4375</v>
      </c>
      <c r="G1867" s="198">
        <v>45663</v>
      </c>
      <c r="H1867" s="197" t="s">
        <v>4369</v>
      </c>
    </row>
    <row r="1868" spans="1:8">
      <c r="A1868" s="196" t="s">
        <v>5536</v>
      </c>
      <c r="B1868" s="196" t="s">
        <v>4366</v>
      </c>
      <c r="C1868" s="196" t="s">
        <v>355</v>
      </c>
      <c r="D1868" s="196" t="s">
        <v>4367</v>
      </c>
      <c r="E1868" s="196" t="s">
        <v>2342</v>
      </c>
      <c r="F1868" s="196" t="s">
        <v>4368</v>
      </c>
      <c r="G1868" s="197" t="s">
        <v>4369</v>
      </c>
      <c r="H1868" s="197" t="s">
        <v>4369</v>
      </c>
    </row>
    <row r="1869" spans="1:8">
      <c r="A1869" s="196" t="s">
        <v>5536</v>
      </c>
      <c r="B1869" s="196" t="s">
        <v>4366</v>
      </c>
      <c r="C1869" s="196" t="s">
        <v>355</v>
      </c>
      <c r="D1869" s="196" t="s">
        <v>4370</v>
      </c>
      <c r="E1869" s="196" t="s">
        <v>2342</v>
      </c>
      <c r="F1869" s="196" t="s">
        <v>4368</v>
      </c>
      <c r="G1869" s="197" t="s">
        <v>4369</v>
      </c>
      <c r="H1869" s="197" t="s">
        <v>4369</v>
      </c>
    </row>
    <row r="1870" spans="1:8">
      <c r="A1870" s="196" t="s">
        <v>5536</v>
      </c>
      <c r="B1870" s="196" t="s">
        <v>4366</v>
      </c>
      <c r="C1870" s="196" t="s">
        <v>355</v>
      </c>
      <c r="D1870" s="196" t="s">
        <v>4371</v>
      </c>
      <c r="E1870" s="196" t="s">
        <v>2342</v>
      </c>
      <c r="F1870" s="196" t="s">
        <v>4368</v>
      </c>
      <c r="G1870" s="197" t="s">
        <v>4369</v>
      </c>
      <c r="H1870" s="196" t="b">
        <v>0</v>
      </c>
    </row>
    <row r="1871" spans="1:8">
      <c r="A1871" s="196" t="s">
        <v>5536</v>
      </c>
      <c r="B1871" s="196" t="s">
        <v>4366</v>
      </c>
      <c r="C1871" s="196" t="s">
        <v>5537</v>
      </c>
      <c r="D1871" s="196" t="s">
        <v>4367</v>
      </c>
      <c r="E1871" s="196" t="s">
        <v>2342</v>
      </c>
      <c r="F1871" s="196" t="s">
        <v>4368</v>
      </c>
      <c r="G1871" s="197" t="s">
        <v>4369</v>
      </c>
      <c r="H1871" s="197" t="s">
        <v>4369</v>
      </c>
    </row>
    <row r="1872" spans="1:8">
      <c r="A1872" s="196" t="s">
        <v>5536</v>
      </c>
      <c r="B1872" s="196" t="s">
        <v>4366</v>
      </c>
      <c r="C1872" s="196" t="s">
        <v>5537</v>
      </c>
      <c r="D1872" s="196" t="s">
        <v>4370</v>
      </c>
      <c r="E1872" s="196" t="s">
        <v>2342</v>
      </c>
      <c r="F1872" s="196" t="s">
        <v>4368</v>
      </c>
      <c r="G1872" s="197" t="s">
        <v>4369</v>
      </c>
      <c r="H1872" s="197" t="s">
        <v>4369</v>
      </c>
    </row>
    <row r="1873" spans="1:8">
      <c r="A1873" s="196" t="s">
        <v>5536</v>
      </c>
      <c r="B1873" s="196" t="s">
        <v>4366</v>
      </c>
      <c r="C1873" s="196" t="s">
        <v>5537</v>
      </c>
      <c r="D1873" s="196" t="s">
        <v>4371</v>
      </c>
      <c r="E1873" s="196" t="s">
        <v>2342</v>
      </c>
      <c r="F1873" s="196" t="s">
        <v>4375</v>
      </c>
      <c r="G1873" s="198">
        <v>45698</v>
      </c>
      <c r="H1873" s="196" t="b">
        <v>0</v>
      </c>
    </row>
    <row r="1874" spans="1:8">
      <c r="A1874" s="196" t="s">
        <v>5538</v>
      </c>
      <c r="B1874" s="196" t="s">
        <v>4366</v>
      </c>
      <c r="C1874" s="196" t="s">
        <v>5539</v>
      </c>
      <c r="D1874" s="196" t="s">
        <v>4367</v>
      </c>
      <c r="E1874" s="196" t="s">
        <v>2855</v>
      </c>
      <c r="F1874" s="196" t="s">
        <v>4368</v>
      </c>
      <c r="G1874" s="197" t="s">
        <v>4369</v>
      </c>
      <c r="H1874" s="197" t="s">
        <v>4369</v>
      </c>
    </row>
    <row r="1875" spans="1:8">
      <c r="A1875" s="196" t="s">
        <v>5538</v>
      </c>
      <c r="B1875" s="196" t="s">
        <v>4366</v>
      </c>
      <c r="C1875" s="196" t="s">
        <v>5539</v>
      </c>
      <c r="D1875" s="196" t="s">
        <v>4370</v>
      </c>
      <c r="E1875" s="196" t="s">
        <v>2855</v>
      </c>
      <c r="F1875" s="196" t="s">
        <v>4403</v>
      </c>
      <c r="G1875" s="197" t="s">
        <v>4369</v>
      </c>
      <c r="H1875" s="197" t="s">
        <v>4369</v>
      </c>
    </row>
    <row r="1876" spans="1:8">
      <c r="A1876" s="196" t="s">
        <v>5538</v>
      </c>
      <c r="B1876" s="196" t="s">
        <v>4366</v>
      </c>
      <c r="C1876" s="196" t="s">
        <v>5539</v>
      </c>
      <c r="D1876" s="196" t="s">
        <v>4371</v>
      </c>
      <c r="E1876" s="196" t="s">
        <v>2855</v>
      </c>
      <c r="F1876" s="196" t="s">
        <v>4403</v>
      </c>
      <c r="G1876" s="197" t="s">
        <v>4369</v>
      </c>
      <c r="H1876" s="196" t="b">
        <v>0</v>
      </c>
    </row>
    <row r="1877" spans="1:8">
      <c r="A1877" s="196" t="s">
        <v>5540</v>
      </c>
      <c r="B1877" s="196" t="s">
        <v>4373</v>
      </c>
      <c r="C1877" s="196" t="s">
        <v>5541</v>
      </c>
      <c r="D1877" s="196" t="s">
        <v>4371</v>
      </c>
      <c r="E1877" s="196" t="s">
        <v>5542</v>
      </c>
      <c r="F1877" s="196" t="s">
        <v>4375</v>
      </c>
      <c r="G1877" s="198">
        <v>45467</v>
      </c>
      <c r="H1877" s="196" t="b">
        <v>0</v>
      </c>
    </row>
    <row r="1878" spans="1:8">
      <c r="A1878" s="196" t="s">
        <v>5540</v>
      </c>
      <c r="B1878" s="196" t="s">
        <v>4373</v>
      </c>
      <c r="C1878" s="196" t="s">
        <v>5541</v>
      </c>
      <c r="D1878" s="196" t="s">
        <v>4367</v>
      </c>
      <c r="E1878" s="196" t="s">
        <v>5542</v>
      </c>
      <c r="F1878" s="196" t="s">
        <v>4368</v>
      </c>
      <c r="G1878" s="197" t="s">
        <v>4369</v>
      </c>
      <c r="H1878" s="197" t="s">
        <v>4369</v>
      </c>
    </row>
    <row r="1879" spans="1:8">
      <c r="A1879" s="196" t="s">
        <v>5540</v>
      </c>
      <c r="B1879" s="196" t="s">
        <v>4373</v>
      </c>
      <c r="C1879" s="196" t="s">
        <v>5541</v>
      </c>
      <c r="D1879" s="196" t="s">
        <v>4370</v>
      </c>
      <c r="E1879" s="196" t="s">
        <v>5542</v>
      </c>
      <c r="F1879" s="196" t="s">
        <v>4375</v>
      </c>
      <c r="G1879" s="198">
        <v>45469</v>
      </c>
      <c r="H1879" s="197" t="s">
        <v>4369</v>
      </c>
    </row>
    <row r="1880" spans="1:8">
      <c r="A1880" s="196" t="s">
        <v>5543</v>
      </c>
      <c r="B1880" s="196" t="s">
        <v>4373</v>
      </c>
      <c r="C1880" s="196" t="s">
        <v>5544</v>
      </c>
      <c r="D1880" s="196" t="s">
        <v>4370</v>
      </c>
      <c r="E1880" s="196" t="s">
        <v>5542</v>
      </c>
      <c r="F1880" s="196" t="s">
        <v>4375</v>
      </c>
      <c r="G1880" s="198">
        <v>45115</v>
      </c>
      <c r="H1880" s="197" t="s">
        <v>4369</v>
      </c>
    </row>
    <row r="1881" spans="1:8">
      <c r="A1881" s="196" t="s">
        <v>5543</v>
      </c>
      <c r="B1881" s="196" t="s">
        <v>4373</v>
      </c>
      <c r="C1881" s="196" t="s">
        <v>5544</v>
      </c>
      <c r="D1881" s="196" t="s">
        <v>4367</v>
      </c>
      <c r="E1881" s="196" t="s">
        <v>5542</v>
      </c>
      <c r="F1881" s="196" t="s">
        <v>4368</v>
      </c>
      <c r="G1881" s="197" t="s">
        <v>4369</v>
      </c>
      <c r="H1881" s="197" t="s">
        <v>4369</v>
      </c>
    </row>
    <row r="1882" spans="1:8">
      <c r="A1882" s="196" t="s">
        <v>5543</v>
      </c>
      <c r="B1882" s="196" t="s">
        <v>4373</v>
      </c>
      <c r="C1882" s="196" t="s">
        <v>5544</v>
      </c>
      <c r="D1882" s="196" t="s">
        <v>4371</v>
      </c>
      <c r="E1882" s="196" t="s">
        <v>5542</v>
      </c>
      <c r="F1882" s="196" t="s">
        <v>4353</v>
      </c>
      <c r="G1882" s="198">
        <v>45121</v>
      </c>
      <c r="H1882" s="196" t="b">
        <v>0</v>
      </c>
    </row>
    <row r="1883" spans="1:8">
      <c r="A1883" s="196" t="s">
        <v>5545</v>
      </c>
      <c r="B1883" s="196" t="s">
        <v>4373</v>
      </c>
      <c r="C1883" s="196" t="s">
        <v>5546</v>
      </c>
      <c r="D1883" s="196" t="s">
        <v>4370</v>
      </c>
      <c r="E1883" s="196" t="s">
        <v>5542</v>
      </c>
      <c r="F1883" s="196" t="s">
        <v>4375</v>
      </c>
      <c r="G1883" s="198">
        <v>45313</v>
      </c>
      <c r="H1883" s="197" t="s">
        <v>4369</v>
      </c>
    </row>
    <row r="1884" spans="1:8">
      <c r="A1884" s="196" t="s">
        <v>5545</v>
      </c>
      <c r="B1884" s="196" t="s">
        <v>4373</v>
      </c>
      <c r="C1884" s="196" t="s">
        <v>5546</v>
      </c>
      <c r="D1884" s="196" t="s">
        <v>4371</v>
      </c>
      <c r="E1884" s="196" t="s">
        <v>5542</v>
      </c>
      <c r="F1884" s="196" t="s">
        <v>4353</v>
      </c>
      <c r="G1884" s="198">
        <v>45307</v>
      </c>
      <c r="H1884" s="196" t="b">
        <v>0</v>
      </c>
    </row>
    <row r="1885" spans="1:8">
      <c r="A1885" s="196" t="s">
        <v>5545</v>
      </c>
      <c r="B1885" s="196" t="s">
        <v>4373</v>
      </c>
      <c r="C1885" s="196" t="s">
        <v>5546</v>
      </c>
      <c r="D1885" s="196" t="s">
        <v>4367</v>
      </c>
      <c r="E1885" s="196" t="s">
        <v>5542</v>
      </c>
      <c r="F1885" s="196" t="s">
        <v>4368</v>
      </c>
      <c r="G1885" s="197" t="s">
        <v>4369</v>
      </c>
      <c r="H1885" s="197" t="s">
        <v>4369</v>
      </c>
    </row>
    <row r="1886" spans="1:8">
      <c r="A1886" s="196" t="s">
        <v>5547</v>
      </c>
      <c r="B1886" s="196" t="s">
        <v>4373</v>
      </c>
      <c r="C1886" s="196" t="s">
        <v>2353</v>
      </c>
      <c r="D1886" s="196" t="s">
        <v>4371</v>
      </c>
      <c r="E1886" s="196" t="s">
        <v>5542</v>
      </c>
      <c r="F1886" s="196" t="s">
        <v>4375</v>
      </c>
      <c r="G1886" s="198">
        <v>45468</v>
      </c>
      <c r="H1886" s="196" t="b">
        <v>0</v>
      </c>
    </row>
    <row r="1887" spans="1:8">
      <c r="A1887" s="196" t="s">
        <v>5547</v>
      </c>
      <c r="B1887" s="196" t="s">
        <v>4373</v>
      </c>
      <c r="C1887" s="196" t="s">
        <v>2353</v>
      </c>
      <c r="D1887" s="196" t="s">
        <v>4367</v>
      </c>
      <c r="E1887" s="196" t="s">
        <v>5542</v>
      </c>
      <c r="F1887" s="196" t="s">
        <v>4375</v>
      </c>
      <c r="G1887" s="198">
        <v>45695</v>
      </c>
      <c r="H1887" s="197" t="s">
        <v>4369</v>
      </c>
    </row>
    <row r="1888" spans="1:8">
      <c r="A1888" s="196" t="s">
        <v>5547</v>
      </c>
      <c r="B1888" s="196" t="s">
        <v>4373</v>
      </c>
      <c r="C1888" s="196" t="s">
        <v>2353</v>
      </c>
      <c r="D1888" s="196" t="s">
        <v>4370</v>
      </c>
      <c r="E1888" s="196" t="s">
        <v>5542</v>
      </c>
      <c r="F1888" s="196" t="s">
        <v>4375</v>
      </c>
      <c r="G1888" s="198">
        <v>45695</v>
      </c>
      <c r="H1888" s="197" t="s">
        <v>4369</v>
      </c>
    </row>
    <row r="1889" spans="1:8">
      <c r="A1889" s="196" t="s">
        <v>5548</v>
      </c>
      <c r="B1889" s="196" t="s">
        <v>4373</v>
      </c>
      <c r="C1889" s="196" t="s">
        <v>5549</v>
      </c>
      <c r="D1889" s="196" t="s">
        <v>4370</v>
      </c>
      <c r="E1889" s="196" t="s">
        <v>5542</v>
      </c>
      <c r="F1889" s="196" t="s">
        <v>4375</v>
      </c>
      <c r="G1889" s="198">
        <v>45109</v>
      </c>
      <c r="H1889" s="197" t="s">
        <v>4369</v>
      </c>
    </row>
    <row r="1890" spans="1:8">
      <c r="A1890" s="196" t="s">
        <v>5548</v>
      </c>
      <c r="B1890" s="196" t="s">
        <v>4373</v>
      </c>
      <c r="C1890" s="196" t="s">
        <v>5549</v>
      </c>
      <c r="D1890" s="196" t="s">
        <v>4371</v>
      </c>
      <c r="E1890" s="196" t="s">
        <v>5542</v>
      </c>
      <c r="F1890" s="196" t="s">
        <v>4353</v>
      </c>
      <c r="G1890" s="198">
        <v>45110</v>
      </c>
      <c r="H1890" s="196" t="b">
        <v>0</v>
      </c>
    </row>
    <row r="1891" spans="1:8">
      <c r="A1891" s="196" t="s">
        <v>5548</v>
      </c>
      <c r="B1891" s="196" t="s">
        <v>4373</v>
      </c>
      <c r="C1891" s="196" t="s">
        <v>5549</v>
      </c>
      <c r="D1891" s="196" t="s">
        <v>4367</v>
      </c>
      <c r="E1891" s="196" t="s">
        <v>5542</v>
      </c>
      <c r="F1891" s="196" t="s">
        <v>4368</v>
      </c>
      <c r="G1891" s="197" t="s">
        <v>4369</v>
      </c>
      <c r="H1891" s="197" t="s">
        <v>4369</v>
      </c>
    </row>
    <row r="1892" spans="1:8">
      <c r="A1892" s="196" t="s">
        <v>5550</v>
      </c>
      <c r="B1892" s="196" t="s">
        <v>4373</v>
      </c>
      <c r="C1892" s="196" t="s">
        <v>5551</v>
      </c>
      <c r="D1892" s="196" t="s">
        <v>4371</v>
      </c>
      <c r="E1892" s="196" t="s">
        <v>5542</v>
      </c>
      <c r="F1892" s="196" t="s">
        <v>4353</v>
      </c>
      <c r="G1892" s="198">
        <v>45309</v>
      </c>
      <c r="H1892" s="196" t="b">
        <v>0</v>
      </c>
    </row>
    <row r="1893" spans="1:8">
      <c r="A1893" s="196" t="s">
        <v>5550</v>
      </c>
      <c r="B1893" s="196" t="s">
        <v>4373</v>
      </c>
      <c r="C1893" s="196" t="s">
        <v>5551</v>
      </c>
      <c r="D1893" s="196" t="s">
        <v>4367</v>
      </c>
      <c r="E1893" s="196" t="s">
        <v>5542</v>
      </c>
      <c r="F1893" s="196" t="s">
        <v>4368</v>
      </c>
      <c r="G1893" s="197" t="s">
        <v>4369</v>
      </c>
      <c r="H1893" s="197" t="s">
        <v>4369</v>
      </c>
    </row>
    <row r="1894" spans="1:8">
      <c r="A1894" s="196" t="s">
        <v>5550</v>
      </c>
      <c r="B1894" s="196" t="s">
        <v>4373</v>
      </c>
      <c r="C1894" s="196" t="s">
        <v>5551</v>
      </c>
      <c r="D1894" s="196" t="s">
        <v>4370</v>
      </c>
      <c r="E1894" s="196" t="s">
        <v>5542</v>
      </c>
      <c r="F1894" s="196" t="s">
        <v>4375</v>
      </c>
      <c r="G1894" s="198">
        <v>45310</v>
      </c>
      <c r="H1894" s="197" t="s">
        <v>4369</v>
      </c>
    </row>
    <row r="1895" spans="1:8">
      <c r="A1895" s="196" t="s">
        <v>5552</v>
      </c>
      <c r="B1895" s="196" t="s">
        <v>4373</v>
      </c>
      <c r="C1895" s="196" t="s">
        <v>5553</v>
      </c>
      <c r="D1895" s="196" t="s">
        <v>4370</v>
      </c>
      <c r="E1895" s="196" t="s">
        <v>5542</v>
      </c>
      <c r="F1895" s="196" t="s">
        <v>4375</v>
      </c>
      <c r="G1895" s="198">
        <v>45117</v>
      </c>
      <c r="H1895" s="197" t="s">
        <v>4369</v>
      </c>
    </row>
    <row r="1896" spans="1:8">
      <c r="A1896" s="196" t="s">
        <v>5552</v>
      </c>
      <c r="B1896" s="196" t="s">
        <v>4373</v>
      </c>
      <c r="C1896" s="196" t="s">
        <v>5553</v>
      </c>
      <c r="D1896" s="196" t="s">
        <v>4371</v>
      </c>
      <c r="E1896" s="196" t="s">
        <v>5542</v>
      </c>
      <c r="F1896" s="196" t="s">
        <v>4353</v>
      </c>
      <c r="G1896" s="198">
        <v>45117</v>
      </c>
      <c r="H1896" s="196" t="b">
        <v>0</v>
      </c>
    </row>
    <row r="1897" spans="1:8">
      <c r="A1897" s="196" t="s">
        <v>5552</v>
      </c>
      <c r="B1897" s="196" t="s">
        <v>4373</v>
      </c>
      <c r="C1897" s="196" t="s">
        <v>5553</v>
      </c>
      <c r="D1897" s="196" t="s">
        <v>4367</v>
      </c>
      <c r="E1897" s="196" t="s">
        <v>5542</v>
      </c>
      <c r="F1897" s="196" t="s">
        <v>4368</v>
      </c>
      <c r="G1897" s="197" t="s">
        <v>4369</v>
      </c>
      <c r="H1897" s="197" t="s">
        <v>4369</v>
      </c>
    </row>
    <row r="1898" spans="1:8">
      <c r="A1898" s="196" t="s">
        <v>5554</v>
      </c>
      <c r="B1898" s="196" t="s">
        <v>4366</v>
      </c>
      <c r="C1898" s="196" t="s">
        <v>1222</v>
      </c>
      <c r="D1898" s="196" t="s">
        <v>4371</v>
      </c>
      <c r="E1898" s="196" t="s">
        <v>5542</v>
      </c>
      <c r="F1898" s="196" t="s">
        <v>4353</v>
      </c>
      <c r="G1898" s="198">
        <v>44944</v>
      </c>
      <c r="H1898" s="196" t="b">
        <v>0</v>
      </c>
    </row>
    <row r="1899" spans="1:8">
      <c r="A1899" s="196" t="s">
        <v>5554</v>
      </c>
      <c r="B1899" s="196" t="s">
        <v>4366</v>
      </c>
      <c r="C1899" s="196" t="s">
        <v>1222</v>
      </c>
      <c r="D1899" s="196" t="s">
        <v>4367</v>
      </c>
      <c r="E1899" s="196" t="s">
        <v>5542</v>
      </c>
      <c r="F1899" s="196" t="s">
        <v>4368</v>
      </c>
      <c r="G1899" s="197" t="s">
        <v>4369</v>
      </c>
      <c r="H1899" s="197" t="s">
        <v>4369</v>
      </c>
    </row>
    <row r="1900" spans="1:8">
      <c r="A1900" s="196" t="s">
        <v>5554</v>
      </c>
      <c r="B1900" s="196" t="s">
        <v>4366</v>
      </c>
      <c r="C1900" s="196" t="s">
        <v>1222</v>
      </c>
      <c r="D1900" s="196" t="s">
        <v>4370</v>
      </c>
      <c r="E1900" s="196" t="s">
        <v>5542</v>
      </c>
      <c r="F1900" s="196" t="s">
        <v>4375</v>
      </c>
      <c r="G1900" s="198">
        <v>45114</v>
      </c>
      <c r="H1900" s="197" t="s">
        <v>4369</v>
      </c>
    </row>
    <row r="1901" spans="1:8">
      <c r="A1901" s="196" t="s">
        <v>5555</v>
      </c>
      <c r="B1901" s="196" t="s">
        <v>4373</v>
      </c>
      <c r="C1901" s="196" t="s">
        <v>5556</v>
      </c>
      <c r="D1901" s="196" t="s">
        <v>4371</v>
      </c>
      <c r="E1901" s="196" t="s">
        <v>5542</v>
      </c>
      <c r="F1901" s="196" t="s">
        <v>4353</v>
      </c>
      <c r="G1901" s="198">
        <v>45309</v>
      </c>
      <c r="H1901" s="196" t="b">
        <v>0</v>
      </c>
    </row>
    <row r="1902" spans="1:8">
      <c r="A1902" s="196" t="s">
        <v>5555</v>
      </c>
      <c r="B1902" s="196" t="s">
        <v>4373</v>
      </c>
      <c r="C1902" s="196" t="s">
        <v>5556</v>
      </c>
      <c r="D1902" s="196" t="s">
        <v>4370</v>
      </c>
      <c r="E1902" s="196" t="s">
        <v>5542</v>
      </c>
      <c r="F1902" s="196" t="s">
        <v>4375</v>
      </c>
      <c r="G1902" s="198">
        <v>45309</v>
      </c>
      <c r="H1902" s="197" t="s">
        <v>4369</v>
      </c>
    </row>
    <row r="1903" spans="1:8">
      <c r="A1903" s="196" t="s">
        <v>5555</v>
      </c>
      <c r="B1903" s="196" t="s">
        <v>4373</v>
      </c>
      <c r="C1903" s="196" t="s">
        <v>5556</v>
      </c>
      <c r="D1903" s="196" t="s">
        <v>4367</v>
      </c>
      <c r="E1903" s="196" t="s">
        <v>5542</v>
      </c>
      <c r="F1903" s="196" t="s">
        <v>4368</v>
      </c>
      <c r="G1903" s="197" t="s">
        <v>4369</v>
      </c>
      <c r="H1903" s="197" t="s">
        <v>4369</v>
      </c>
    </row>
    <row r="1904" spans="1:8">
      <c r="A1904" s="196" t="s">
        <v>5557</v>
      </c>
      <c r="B1904" s="196" t="s">
        <v>4373</v>
      </c>
      <c r="C1904" s="196" t="s">
        <v>5558</v>
      </c>
      <c r="D1904" s="196" t="s">
        <v>4371</v>
      </c>
      <c r="E1904" s="196" t="s">
        <v>5542</v>
      </c>
      <c r="F1904" s="196" t="s">
        <v>4375</v>
      </c>
      <c r="G1904" s="198">
        <v>45676</v>
      </c>
      <c r="H1904" s="196" t="b">
        <v>0</v>
      </c>
    </row>
    <row r="1905" spans="1:8">
      <c r="A1905" s="196" t="s">
        <v>5557</v>
      </c>
      <c r="B1905" s="196" t="s">
        <v>4373</v>
      </c>
      <c r="C1905" s="196" t="s">
        <v>5558</v>
      </c>
      <c r="D1905" s="196" t="s">
        <v>4370</v>
      </c>
      <c r="E1905" s="196" t="s">
        <v>5542</v>
      </c>
      <c r="F1905" s="196" t="s">
        <v>4354</v>
      </c>
      <c r="G1905" s="197" t="s">
        <v>4369</v>
      </c>
      <c r="H1905" s="197" t="s">
        <v>4369</v>
      </c>
    </row>
    <row r="1906" spans="1:8">
      <c r="A1906" s="196" t="s">
        <v>5557</v>
      </c>
      <c r="B1906" s="196" t="s">
        <v>4373</v>
      </c>
      <c r="C1906" s="196" t="s">
        <v>5558</v>
      </c>
      <c r="D1906" s="196" t="s">
        <v>4367</v>
      </c>
      <c r="E1906" s="196" t="s">
        <v>5542</v>
      </c>
      <c r="F1906" s="196" t="s">
        <v>4375</v>
      </c>
      <c r="G1906" s="198">
        <v>45677</v>
      </c>
      <c r="H1906" s="197" t="s">
        <v>4369</v>
      </c>
    </row>
    <row r="1907" spans="1:8">
      <c r="A1907" s="196" t="s">
        <v>5559</v>
      </c>
      <c r="B1907" s="196" t="s">
        <v>4373</v>
      </c>
      <c r="C1907" s="196" t="s">
        <v>5560</v>
      </c>
      <c r="D1907" s="196" t="s">
        <v>4371</v>
      </c>
      <c r="E1907" s="196" t="s">
        <v>5542</v>
      </c>
      <c r="F1907" s="196" t="s">
        <v>4353</v>
      </c>
      <c r="G1907" s="198">
        <v>45307</v>
      </c>
      <c r="H1907" s="196" t="b">
        <v>0</v>
      </c>
    </row>
    <row r="1908" spans="1:8">
      <c r="A1908" s="196" t="s">
        <v>5559</v>
      </c>
      <c r="B1908" s="196" t="s">
        <v>4373</v>
      </c>
      <c r="C1908" s="196" t="s">
        <v>5560</v>
      </c>
      <c r="D1908" s="196" t="s">
        <v>4367</v>
      </c>
      <c r="E1908" s="196" t="s">
        <v>5542</v>
      </c>
      <c r="F1908" s="196" t="s">
        <v>4368</v>
      </c>
      <c r="G1908" s="197" t="s">
        <v>4369</v>
      </c>
      <c r="H1908" s="197" t="s">
        <v>4369</v>
      </c>
    </row>
    <row r="1909" spans="1:8">
      <c r="A1909" s="196" t="s">
        <v>5559</v>
      </c>
      <c r="B1909" s="196" t="s">
        <v>4373</v>
      </c>
      <c r="C1909" s="196" t="s">
        <v>5560</v>
      </c>
      <c r="D1909" s="196" t="s">
        <v>4370</v>
      </c>
      <c r="E1909" s="196" t="s">
        <v>5542</v>
      </c>
      <c r="F1909" s="196" t="s">
        <v>4375</v>
      </c>
      <c r="G1909" s="198">
        <v>45114</v>
      </c>
      <c r="H1909" s="197" t="s">
        <v>4369</v>
      </c>
    </row>
    <row r="1910" spans="1:8">
      <c r="A1910" s="196" t="s">
        <v>5561</v>
      </c>
      <c r="B1910" s="196" t="s">
        <v>4373</v>
      </c>
      <c r="C1910" s="196" t="s">
        <v>5562</v>
      </c>
      <c r="D1910" s="196" t="s">
        <v>4371</v>
      </c>
      <c r="E1910" s="196" t="s">
        <v>5542</v>
      </c>
      <c r="F1910" s="196" t="s">
        <v>4353</v>
      </c>
      <c r="G1910" s="198">
        <v>44949</v>
      </c>
      <c r="H1910" s="196" t="b">
        <v>0</v>
      </c>
    </row>
    <row r="1911" spans="1:8">
      <c r="A1911" s="196" t="s">
        <v>5561</v>
      </c>
      <c r="B1911" s="196" t="s">
        <v>4373</v>
      </c>
      <c r="C1911" s="196" t="s">
        <v>5562</v>
      </c>
      <c r="D1911" s="196" t="s">
        <v>4367</v>
      </c>
      <c r="E1911" s="196" t="s">
        <v>5542</v>
      </c>
      <c r="F1911" s="196" t="s">
        <v>4368</v>
      </c>
      <c r="G1911" s="197" t="s">
        <v>4369</v>
      </c>
      <c r="H1911" s="197" t="s">
        <v>4369</v>
      </c>
    </row>
    <row r="1912" spans="1:8">
      <c r="A1912" s="196" t="s">
        <v>5561</v>
      </c>
      <c r="B1912" s="196" t="s">
        <v>4373</v>
      </c>
      <c r="C1912" s="196" t="s">
        <v>5562</v>
      </c>
      <c r="D1912" s="196" t="s">
        <v>4370</v>
      </c>
      <c r="E1912" s="196" t="s">
        <v>5542</v>
      </c>
      <c r="F1912" s="196" t="s">
        <v>4353</v>
      </c>
      <c r="G1912" s="198">
        <v>44948</v>
      </c>
      <c r="H1912" s="197" t="s">
        <v>4369</v>
      </c>
    </row>
    <row r="1913" spans="1:8">
      <c r="A1913" s="196" t="s">
        <v>5563</v>
      </c>
      <c r="B1913" s="196" t="s">
        <v>4373</v>
      </c>
      <c r="C1913" s="196" t="s">
        <v>5564</v>
      </c>
      <c r="D1913" s="196" t="s">
        <v>4370</v>
      </c>
      <c r="E1913" s="196" t="s">
        <v>5542</v>
      </c>
      <c r="F1913" s="196" t="s">
        <v>4375</v>
      </c>
      <c r="G1913" s="198">
        <v>45319</v>
      </c>
      <c r="H1913" s="197" t="s">
        <v>4369</v>
      </c>
    </row>
    <row r="1914" spans="1:8">
      <c r="A1914" s="196" t="s">
        <v>5563</v>
      </c>
      <c r="B1914" s="196" t="s">
        <v>4373</v>
      </c>
      <c r="C1914" s="196" t="s">
        <v>5564</v>
      </c>
      <c r="D1914" s="196" t="s">
        <v>4371</v>
      </c>
      <c r="E1914" s="196" t="s">
        <v>5542</v>
      </c>
      <c r="F1914" s="196" t="s">
        <v>4440</v>
      </c>
      <c r="G1914" s="198">
        <v>45341</v>
      </c>
      <c r="H1914" s="196" t="b">
        <v>0</v>
      </c>
    </row>
    <row r="1915" spans="1:8">
      <c r="A1915" s="196" t="s">
        <v>5563</v>
      </c>
      <c r="B1915" s="196" t="s">
        <v>4373</v>
      </c>
      <c r="C1915" s="196" t="s">
        <v>5564</v>
      </c>
      <c r="D1915" s="196" t="s">
        <v>4367</v>
      </c>
      <c r="E1915" s="196" t="s">
        <v>5542</v>
      </c>
      <c r="F1915" s="196" t="s">
        <v>4368</v>
      </c>
      <c r="G1915" s="197" t="s">
        <v>4369</v>
      </c>
      <c r="H1915" s="197" t="s">
        <v>4369</v>
      </c>
    </row>
    <row r="1916" spans="1:8">
      <c r="A1916" s="196" t="s">
        <v>5547</v>
      </c>
      <c r="B1916" s="196" t="s">
        <v>4366</v>
      </c>
      <c r="C1916" s="196" t="s">
        <v>2353</v>
      </c>
      <c r="D1916" s="196" t="s">
        <v>4367</v>
      </c>
      <c r="E1916" s="196" t="s">
        <v>5565</v>
      </c>
      <c r="F1916" s="196" t="s">
        <v>4375</v>
      </c>
      <c r="G1916" s="198">
        <v>45695</v>
      </c>
      <c r="H1916" s="197" t="s">
        <v>4369</v>
      </c>
    </row>
    <row r="1917" spans="1:8">
      <c r="A1917" s="196" t="s">
        <v>5547</v>
      </c>
      <c r="B1917" s="196" t="s">
        <v>4366</v>
      </c>
      <c r="C1917" s="196" t="s">
        <v>2353</v>
      </c>
      <c r="D1917" s="196" t="s">
        <v>4370</v>
      </c>
      <c r="E1917" s="196" t="s">
        <v>5565</v>
      </c>
      <c r="F1917" s="196" t="s">
        <v>4375</v>
      </c>
      <c r="G1917" s="198">
        <v>45695</v>
      </c>
      <c r="H1917" s="197" t="s">
        <v>4369</v>
      </c>
    </row>
    <row r="1918" spans="1:8">
      <c r="A1918" s="196" t="s">
        <v>5547</v>
      </c>
      <c r="B1918" s="196" t="s">
        <v>4366</v>
      </c>
      <c r="C1918" s="196" t="s">
        <v>2353</v>
      </c>
      <c r="D1918" s="196" t="s">
        <v>4371</v>
      </c>
      <c r="E1918" s="196" t="s">
        <v>5565</v>
      </c>
      <c r="F1918" s="196" t="s">
        <v>4375</v>
      </c>
      <c r="G1918" s="198">
        <v>45468</v>
      </c>
      <c r="H1918" s="196" t="b">
        <v>0</v>
      </c>
    </row>
    <row r="1919" spans="1:8">
      <c r="A1919" s="196" t="s">
        <v>5566</v>
      </c>
      <c r="B1919" s="196" t="s">
        <v>4373</v>
      </c>
      <c r="C1919" s="196" t="s">
        <v>5567</v>
      </c>
      <c r="D1919" s="196" t="s">
        <v>4371</v>
      </c>
      <c r="E1919" s="196" t="s">
        <v>2070</v>
      </c>
      <c r="F1919" s="196" t="s">
        <v>4353</v>
      </c>
      <c r="G1919" s="198">
        <v>45306</v>
      </c>
      <c r="H1919" s="196" t="b">
        <v>0</v>
      </c>
    </row>
    <row r="1920" spans="1:8">
      <c r="A1920" s="196" t="s">
        <v>5566</v>
      </c>
      <c r="B1920" s="196" t="s">
        <v>4373</v>
      </c>
      <c r="C1920" s="196" t="s">
        <v>5567</v>
      </c>
      <c r="D1920" s="196" t="s">
        <v>4370</v>
      </c>
      <c r="E1920" s="196" t="s">
        <v>2070</v>
      </c>
      <c r="F1920" s="196" t="s">
        <v>4403</v>
      </c>
      <c r="G1920" s="197" t="s">
        <v>4369</v>
      </c>
      <c r="H1920" s="197" t="s">
        <v>4369</v>
      </c>
    </row>
    <row r="1921" spans="1:8">
      <c r="A1921" s="196" t="s">
        <v>5566</v>
      </c>
      <c r="B1921" s="196" t="s">
        <v>4373</v>
      </c>
      <c r="C1921" s="196" t="s">
        <v>5567</v>
      </c>
      <c r="D1921" s="196" t="s">
        <v>4367</v>
      </c>
      <c r="E1921" s="196" t="s">
        <v>2070</v>
      </c>
      <c r="F1921" s="196" t="s">
        <v>4368</v>
      </c>
      <c r="G1921" s="197" t="s">
        <v>4369</v>
      </c>
      <c r="H1921" s="197" t="s">
        <v>4369</v>
      </c>
    </row>
    <row r="1922" spans="1:8">
      <c r="A1922" s="196" t="s">
        <v>5568</v>
      </c>
      <c r="B1922" s="196" t="s">
        <v>4373</v>
      </c>
      <c r="C1922" s="196" t="s">
        <v>5569</v>
      </c>
      <c r="D1922" s="196" t="s">
        <v>4371</v>
      </c>
      <c r="E1922" s="196" t="s">
        <v>2070</v>
      </c>
      <c r="F1922" s="196" t="s">
        <v>4353</v>
      </c>
      <c r="G1922" s="198">
        <v>45299</v>
      </c>
      <c r="H1922" s="196" t="b">
        <v>0</v>
      </c>
    </row>
    <row r="1923" spans="1:8">
      <c r="A1923" s="196" t="s">
        <v>5568</v>
      </c>
      <c r="B1923" s="196" t="s">
        <v>4373</v>
      </c>
      <c r="C1923" s="196" t="s">
        <v>5569</v>
      </c>
      <c r="D1923" s="196" t="s">
        <v>4367</v>
      </c>
      <c r="E1923" s="196" t="s">
        <v>2070</v>
      </c>
      <c r="F1923" s="196" t="s">
        <v>4368</v>
      </c>
      <c r="G1923" s="197" t="s">
        <v>4369</v>
      </c>
      <c r="H1923" s="197" t="s">
        <v>4369</v>
      </c>
    </row>
    <row r="1924" spans="1:8">
      <c r="A1924" s="196" t="s">
        <v>5568</v>
      </c>
      <c r="B1924" s="196" t="s">
        <v>4373</v>
      </c>
      <c r="C1924" s="196" t="s">
        <v>5569</v>
      </c>
      <c r="D1924" s="196" t="s">
        <v>4370</v>
      </c>
      <c r="E1924" s="196" t="s">
        <v>2070</v>
      </c>
      <c r="F1924" s="196" t="s">
        <v>4403</v>
      </c>
      <c r="G1924" s="197" t="s">
        <v>4369</v>
      </c>
      <c r="H1924" s="197" t="s">
        <v>4369</v>
      </c>
    </row>
    <row r="1925" spans="1:8">
      <c r="A1925" s="196" t="s">
        <v>5570</v>
      </c>
      <c r="B1925" s="196" t="s">
        <v>4366</v>
      </c>
      <c r="C1925" s="196" t="s">
        <v>2073</v>
      </c>
      <c r="D1925" s="196" t="s">
        <v>4371</v>
      </c>
      <c r="E1925" s="196" t="s">
        <v>2070</v>
      </c>
      <c r="F1925" s="196" t="s">
        <v>4353</v>
      </c>
      <c r="G1925" s="198">
        <v>45268</v>
      </c>
      <c r="H1925" s="196" t="b">
        <v>0</v>
      </c>
    </row>
    <row r="1926" spans="1:8">
      <c r="A1926" s="196" t="s">
        <v>5570</v>
      </c>
      <c r="B1926" s="196" t="s">
        <v>4366</v>
      </c>
      <c r="C1926" s="196" t="s">
        <v>2073</v>
      </c>
      <c r="D1926" s="196" t="s">
        <v>4370</v>
      </c>
      <c r="E1926" s="196" t="s">
        <v>2070</v>
      </c>
      <c r="F1926" s="196" t="s">
        <v>4375</v>
      </c>
      <c r="G1926" s="198">
        <v>45268</v>
      </c>
      <c r="H1926" s="197" t="s">
        <v>4369</v>
      </c>
    </row>
    <row r="1927" spans="1:8">
      <c r="A1927" s="196" t="s">
        <v>5570</v>
      </c>
      <c r="B1927" s="196" t="s">
        <v>4366</v>
      </c>
      <c r="C1927" s="196" t="s">
        <v>2073</v>
      </c>
      <c r="D1927" s="196" t="s">
        <v>4367</v>
      </c>
      <c r="E1927" s="196" t="s">
        <v>2070</v>
      </c>
      <c r="F1927" s="196" t="s">
        <v>4368</v>
      </c>
      <c r="G1927" s="197" t="s">
        <v>4369</v>
      </c>
      <c r="H1927" s="197" t="s">
        <v>4369</v>
      </c>
    </row>
    <row r="1928" spans="1:8">
      <c r="A1928" s="196" t="s">
        <v>5571</v>
      </c>
      <c r="B1928" s="196" t="s">
        <v>4373</v>
      </c>
      <c r="C1928" s="196" t="s">
        <v>5572</v>
      </c>
      <c r="D1928" s="196" t="s">
        <v>4367</v>
      </c>
      <c r="E1928" s="196" t="s">
        <v>2070</v>
      </c>
      <c r="F1928" s="196" t="s">
        <v>4368</v>
      </c>
      <c r="G1928" s="197" t="s">
        <v>4369</v>
      </c>
      <c r="H1928" s="197" t="s">
        <v>4369</v>
      </c>
    </row>
    <row r="1929" spans="1:8">
      <c r="A1929" s="196" t="s">
        <v>5571</v>
      </c>
      <c r="B1929" s="196" t="s">
        <v>4373</v>
      </c>
      <c r="C1929" s="196" t="s">
        <v>5572</v>
      </c>
      <c r="D1929" s="196" t="s">
        <v>4370</v>
      </c>
      <c r="E1929" s="196" t="s">
        <v>2070</v>
      </c>
      <c r="F1929" s="196" t="s">
        <v>4403</v>
      </c>
      <c r="G1929" s="197" t="s">
        <v>4369</v>
      </c>
      <c r="H1929" s="197" t="s">
        <v>4369</v>
      </c>
    </row>
    <row r="1930" spans="1:8">
      <c r="A1930" s="196" t="s">
        <v>5571</v>
      </c>
      <c r="B1930" s="196" t="s">
        <v>4373</v>
      </c>
      <c r="C1930" s="196" t="s">
        <v>5572</v>
      </c>
      <c r="D1930" s="196" t="s">
        <v>4371</v>
      </c>
      <c r="E1930" s="196" t="s">
        <v>2070</v>
      </c>
      <c r="F1930" s="196" t="s">
        <v>4368</v>
      </c>
      <c r="G1930" s="197" t="s">
        <v>4369</v>
      </c>
      <c r="H1930" s="196" t="b">
        <v>0</v>
      </c>
    </row>
    <row r="1931" spans="1:8">
      <c r="A1931" s="196" t="s">
        <v>5573</v>
      </c>
      <c r="B1931" s="196" t="s">
        <v>4373</v>
      </c>
      <c r="C1931" s="196" t="s">
        <v>5574</v>
      </c>
      <c r="D1931" s="196" t="s">
        <v>4367</v>
      </c>
      <c r="E1931" s="196" t="s">
        <v>2070</v>
      </c>
      <c r="F1931" s="196" t="s">
        <v>4368</v>
      </c>
      <c r="G1931" s="197" t="s">
        <v>4369</v>
      </c>
      <c r="H1931" s="197" t="s">
        <v>4369</v>
      </c>
    </row>
    <row r="1932" spans="1:8">
      <c r="A1932" s="196" t="s">
        <v>5573</v>
      </c>
      <c r="B1932" s="196" t="s">
        <v>4373</v>
      </c>
      <c r="C1932" s="196" t="s">
        <v>5574</v>
      </c>
      <c r="D1932" s="196" t="s">
        <v>4371</v>
      </c>
      <c r="E1932" s="196" t="s">
        <v>2070</v>
      </c>
      <c r="F1932" s="196" t="s">
        <v>4354</v>
      </c>
      <c r="G1932" s="198">
        <v>45304</v>
      </c>
      <c r="H1932" s="196" t="b">
        <v>0</v>
      </c>
    </row>
    <row r="1933" spans="1:8">
      <c r="A1933" s="196" t="s">
        <v>5573</v>
      </c>
      <c r="B1933" s="196" t="s">
        <v>4373</v>
      </c>
      <c r="C1933" s="196" t="s">
        <v>5574</v>
      </c>
      <c r="D1933" s="196" t="s">
        <v>4370</v>
      </c>
      <c r="E1933" s="196" t="s">
        <v>2070</v>
      </c>
      <c r="F1933" s="196" t="s">
        <v>4403</v>
      </c>
      <c r="G1933" s="197" t="s">
        <v>4369</v>
      </c>
      <c r="H1933" s="197" t="s">
        <v>4369</v>
      </c>
    </row>
    <row r="1934" spans="1:8">
      <c r="A1934" s="196" t="s">
        <v>5575</v>
      </c>
      <c r="B1934" s="196" t="s">
        <v>4373</v>
      </c>
      <c r="C1934" s="196" t="s">
        <v>5576</v>
      </c>
      <c r="D1934" s="196" t="s">
        <v>4370</v>
      </c>
      <c r="E1934" s="196" t="s">
        <v>2070</v>
      </c>
      <c r="F1934" s="196" t="s">
        <v>4375</v>
      </c>
      <c r="G1934" s="198">
        <v>45300</v>
      </c>
      <c r="H1934" s="197" t="s">
        <v>4369</v>
      </c>
    </row>
    <row r="1935" spans="1:8">
      <c r="A1935" s="196" t="s">
        <v>5575</v>
      </c>
      <c r="B1935" s="196" t="s">
        <v>4373</v>
      </c>
      <c r="C1935" s="196" t="s">
        <v>5576</v>
      </c>
      <c r="D1935" s="196" t="s">
        <v>4367</v>
      </c>
      <c r="E1935" s="196" t="s">
        <v>2070</v>
      </c>
      <c r="F1935" s="196" t="s">
        <v>4368</v>
      </c>
      <c r="G1935" s="197" t="s">
        <v>4369</v>
      </c>
      <c r="H1935" s="197" t="s">
        <v>4369</v>
      </c>
    </row>
    <row r="1936" spans="1:8">
      <c r="A1936" s="196" t="s">
        <v>5575</v>
      </c>
      <c r="B1936" s="196" t="s">
        <v>4373</v>
      </c>
      <c r="C1936" s="196" t="s">
        <v>5576</v>
      </c>
      <c r="D1936" s="196" t="s">
        <v>4371</v>
      </c>
      <c r="E1936" s="196" t="s">
        <v>2070</v>
      </c>
      <c r="F1936" s="196" t="s">
        <v>4353</v>
      </c>
      <c r="G1936" s="198">
        <v>45300</v>
      </c>
      <c r="H1936" s="196" t="b">
        <v>0</v>
      </c>
    </row>
    <row r="1937" spans="1:8">
      <c r="A1937" s="196" t="s">
        <v>5577</v>
      </c>
      <c r="B1937" s="196" t="s">
        <v>4373</v>
      </c>
      <c r="C1937" s="196" t="s">
        <v>5578</v>
      </c>
      <c r="D1937" s="196" t="s">
        <v>4371</v>
      </c>
      <c r="E1937" s="196" t="s">
        <v>5579</v>
      </c>
      <c r="F1937" s="196" t="s">
        <v>4353</v>
      </c>
      <c r="G1937" s="198">
        <v>45327</v>
      </c>
      <c r="H1937" s="196" t="b">
        <v>0</v>
      </c>
    </row>
    <row r="1938" spans="1:8">
      <c r="A1938" s="196" t="s">
        <v>5577</v>
      </c>
      <c r="B1938" s="196" t="s">
        <v>4373</v>
      </c>
      <c r="C1938" s="196" t="s">
        <v>5578</v>
      </c>
      <c r="D1938" s="196" t="s">
        <v>4370</v>
      </c>
      <c r="E1938" s="196" t="s">
        <v>5579</v>
      </c>
      <c r="F1938" s="196" t="s">
        <v>4403</v>
      </c>
      <c r="G1938" s="197" t="s">
        <v>4369</v>
      </c>
      <c r="H1938" s="197" t="s">
        <v>4369</v>
      </c>
    </row>
    <row r="1939" spans="1:8">
      <c r="A1939" s="196" t="s">
        <v>5577</v>
      </c>
      <c r="B1939" s="196" t="s">
        <v>4373</v>
      </c>
      <c r="C1939" s="196" t="s">
        <v>5578</v>
      </c>
      <c r="D1939" s="196" t="s">
        <v>4367</v>
      </c>
      <c r="E1939" s="196" t="s">
        <v>5579</v>
      </c>
      <c r="F1939" s="196" t="s">
        <v>4368</v>
      </c>
      <c r="G1939" s="197" t="s">
        <v>4369</v>
      </c>
      <c r="H1939" s="197" t="s">
        <v>4369</v>
      </c>
    </row>
    <row r="1940" spans="1:8">
      <c r="A1940" s="196" t="s">
        <v>5580</v>
      </c>
      <c r="B1940" s="196" t="s">
        <v>4373</v>
      </c>
      <c r="C1940" s="196" t="s">
        <v>5581</v>
      </c>
      <c r="D1940" s="196" t="s">
        <v>4367</v>
      </c>
      <c r="E1940" s="196" t="s">
        <v>5579</v>
      </c>
      <c r="F1940" s="196" t="s">
        <v>4368</v>
      </c>
      <c r="G1940" s="197" t="s">
        <v>4369</v>
      </c>
      <c r="H1940" s="197" t="s">
        <v>4369</v>
      </c>
    </row>
    <row r="1941" spans="1:8">
      <c r="A1941" s="196" t="s">
        <v>5580</v>
      </c>
      <c r="B1941" s="196" t="s">
        <v>4373</v>
      </c>
      <c r="C1941" s="196" t="s">
        <v>5581</v>
      </c>
      <c r="D1941" s="196" t="s">
        <v>4370</v>
      </c>
      <c r="E1941" s="196" t="s">
        <v>5579</v>
      </c>
      <c r="F1941" s="196" t="s">
        <v>4375</v>
      </c>
      <c r="G1941" s="198">
        <v>45317</v>
      </c>
      <c r="H1941" s="197" t="s">
        <v>4369</v>
      </c>
    </row>
    <row r="1942" spans="1:8">
      <c r="A1942" s="196" t="s">
        <v>5580</v>
      </c>
      <c r="B1942" s="196" t="s">
        <v>4373</v>
      </c>
      <c r="C1942" s="196" t="s">
        <v>5581</v>
      </c>
      <c r="D1942" s="196" t="s">
        <v>4371</v>
      </c>
      <c r="E1942" s="196" t="s">
        <v>5579</v>
      </c>
      <c r="F1942" s="196" t="s">
        <v>4353</v>
      </c>
      <c r="G1942" s="198">
        <v>45317</v>
      </c>
      <c r="H1942" s="196" t="b">
        <v>0</v>
      </c>
    </row>
    <row r="1943" spans="1:8">
      <c r="A1943" s="196" t="s">
        <v>5582</v>
      </c>
      <c r="B1943" s="196" t="s">
        <v>4373</v>
      </c>
      <c r="C1943" s="196" t="s">
        <v>5583</v>
      </c>
      <c r="D1943" s="196" t="s">
        <v>4367</v>
      </c>
      <c r="E1943" s="196" t="s">
        <v>5579</v>
      </c>
      <c r="F1943" s="196" t="s">
        <v>4368</v>
      </c>
      <c r="G1943" s="197" t="s">
        <v>4369</v>
      </c>
      <c r="H1943" s="197" t="s">
        <v>4369</v>
      </c>
    </row>
    <row r="1944" spans="1:8">
      <c r="A1944" s="196" t="s">
        <v>5582</v>
      </c>
      <c r="B1944" s="196" t="s">
        <v>4373</v>
      </c>
      <c r="C1944" s="196" t="s">
        <v>5583</v>
      </c>
      <c r="D1944" s="196" t="s">
        <v>4371</v>
      </c>
      <c r="E1944" s="196" t="s">
        <v>5579</v>
      </c>
      <c r="F1944" s="196" t="s">
        <v>4368</v>
      </c>
      <c r="G1944" s="197" t="s">
        <v>4369</v>
      </c>
      <c r="H1944" s="196" t="b">
        <v>0</v>
      </c>
    </row>
    <row r="1945" spans="1:8">
      <c r="A1945" s="196" t="s">
        <v>5582</v>
      </c>
      <c r="B1945" s="196" t="s">
        <v>4373</v>
      </c>
      <c r="C1945" s="196" t="s">
        <v>5583</v>
      </c>
      <c r="D1945" s="196" t="s">
        <v>4370</v>
      </c>
      <c r="E1945" s="196" t="s">
        <v>5579</v>
      </c>
      <c r="F1945" s="196" t="s">
        <v>4375</v>
      </c>
      <c r="G1945" s="198">
        <v>45318</v>
      </c>
      <c r="H1945" s="197" t="s">
        <v>4369</v>
      </c>
    </row>
    <row r="1946" spans="1:8">
      <c r="A1946" s="196" t="s">
        <v>5584</v>
      </c>
      <c r="B1946" s="196" t="s">
        <v>4366</v>
      </c>
      <c r="C1946" s="196" t="s">
        <v>2624</v>
      </c>
      <c r="D1946" s="196" t="s">
        <v>4367</v>
      </c>
      <c r="E1946" s="196" t="s">
        <v>5579</v>
      </c>
      <c r="F1946" s="196" t="s">
        <v>4368</v>
      </c>
      <c r="G1946" s="197" t="s">
        <v>4369</v>
      </c>
      <c r="H1946" s="197" t="s">
        <v>4369</v>
      </c>
    </row>
    <row r="1947" spans="1:8">
      <c r="A1947" s="196" t="s">
        <v>5584</v>
      </c>
      <c r="B1947" s="196" t="s">
        <v>4366</v>
      </c>
      <c r="C1947" s="196" t="s">
        <v>2624</v>
      </c>
      <c r="D1947" s="196" t="s">
        <v>4371</v>
      </c>
      <c r="E1947" s="196" t="s">
        <v>5579</v>
      </c>
      <c r="F1947" s="196" t="s">
        <v>4353</v>
      </c>
      <c r="G1947" s="198">
        <v>45313</v>
      </c>
      <c r="H1947" s="196" t="b">
        <v>0</v>
      </c>
    </row>
    <row r="1948" spans="1:8">
      <c r="A1948" s="196" t="s">
        <v>5584</v>
      </c>
      <c r="B1948" s="196" t="s">
        <v>4366</v>
      </c>
      <c r="C1948" s="196" t="s">
        <v>2624</v>
      </c>
      <c r="D1948" s="196" t="s">
        <v>4370</v>
      </c>
      <c r="E1948" s="196" t="s">
        <v>5579</v>
      </c>
      <c r="F1948" s="196" t="s">
        <v>4375</v>
      </c>
      <c r="G1948" s="198">
        <v>45313</v>
      </c>
      <c r="H1948" s="197" t="s">
        <v>4369</v>
      </c>
    </row>
    <row r="1949" spans="1:8">
      <c r="A1949" s="196" t="s">
        <v>5585</v>
      </c>
      <c r="B1949" s="196" t="s">
        <v>4366</v>
      </c>
      <c r="C1949" s="196" t="s">
        <v>2082</v>
      </c>
      <c r="D1949" s="196" t="s">
        <v>4371</v>
      </c>
      <c r="E1949" s="196" t="s">
        <v>2079</v>
      </c>
      <c r="F1949" s="196" t="s">
        <v>4353</v>
      </c>
      <c r="G1949" s="198">
        <v>45278</v>
      </c>
      <c r="H1949" s="196" t="b">
        <v>0</v>
      </c>
    </row>
    <row r="1950" spans="1:8">
      <c r="A1950" s="196" t="s">
        <v>5585</v>
      </c>
      <c r="B1950" s="196" t="s">
        <v>4366</v>
      </c>
      <c r="C1950" s="196" t="s">
        <v>2082</v>
      </c>
      <c r="D1950" s="196" t="s">
        <v>4370</v>
      </c>
      <c r="E1950" s="196" t="s">
        <v>2079</v>
      </c>
      <c r="F1950" s="196" t="s">
        <v>4375</v>
      </c>
      <c r="G1950" s="198">
        <v>45278</v>
      </c>
      <c r="H1950" s="197" t="s">
        <v>4369</v>
      </c>
    </row>
    <row r="1951" spans="1:8">
      <c r="A1951" s="196" t="s">
        <v>5585</v>
      </c>
      <c r="B1951" s="196" t="s">
        <v>4366</v>
      </c>
      <c r="C1951" s="196" t="s">
        <v>2082</v>
      </c>
      <c r="D1951" s="196" t="s">
        <v>4367</v>
      </c>
      <c r="E1951" s="196" t="s">
        <v>2079</v>
      </c>
      <c r="F1951" s="196" t="s">
        <v>4368</v>
      </c>
      <c r="G1951" s="197" t="s">
        <v>4369</v>
      </c>
      <c r="H1951" s="197" t="s">
        <v>4369</v>
      </c>
    </row>
    <row r="1952" spans="1:8">
      <c r="A1952" s="196" t="s">
        <v>5586</v>
      </c>
      <c r="B1952" s="196" t="s">
        <v>4366</v>
      </c>
      <c r="C1952" s="196" t="s">
        <v>5587</v>
      </c>
      <c r="D1952" s="196" t="s">
        <v>4371</v>
      </c>
      <c r="E1952" s="196" t="s">
        <v>5588</v>
      </c>
      <c r="F1952" s="196" t="s">
        <v>4375</v>
      </c>
      <c r="G1952" s="198">
        <v>45448</v>
      </c>
      <c r="H1952" s="196" t="b">
        <v>0</v>
      </c>
    </row>
    <row r="1953" spans="1:8">
      <c r="A1953" s="196" t="s">
        <v>5586</v>
      </c>
      <c r="B1953" s="196" t="s">
        <v>4366</v>
      </c>
      <c r="C1953" s="196" t="s">
        <v>5587</v>
      </c>
      <c r="D1953" s="196" t="s">
        <v>4370</v>
      </c>
      <c r="E1953" s="196" t="s">
        <v>5588</v>
      </c>
      <c r="F1953" s="196" t="s">
        <v>4375</v>
      </c>
      <c r="G1953" s="198">
        <v>45079</v>
      </c>
      <c r="H1953" s="197" t="s">
        <v>4369</v>
      </c>
    </row>
    <row r="1954" spans="1:8">
      <c r="A1954" s="196" t="s">
        <v>5586</v>
      </c>
      <c r="B1954" s="196" t="s">
        <v>4366</v>
      </c>
      <c r="C1954" s="196" t="s">
        <v>5587</v>
      </c>
      <c r="D1954" s="196" t="s">
        <v>4367</v>
      </c>
      <c r="E1954" s="196" t="s">
        <v>5588</v>
      </c>
      <c r="F1954" s="196" t="s">
        <v>4368</v>
      </c>
      <c r="G1954" s="197" t="s">
        <v>4369</v>
      </c>
      <c r="H1954" s="197" t="s">
        <v>4369</v>
      </c>
    </row>
    <row r="1955" spans="1:8">
      <c r="A1955" s="196" t="s">
        <v>5589</v>
      </c>
      <c r="B1955" s="196" t="s">
        <v>4632</v>
      </c>
      <c r="C1955" s="196" t="s">
        <v>5590</v>
      </c>
      <c r="D1955" s="196" t="s">
        <v>4370</v>
      </c>
      <c r="E1955" s="196" t="s">
        <v>5588</v>
      </c>
      <c r="F1955" s="196" t="s">
        <v>4368</v>
      </c>
      <c r="G1955" s="197" t="s">
        <v>4369</v>
      </c>
      <c r="H1955" s="197" t="s">
        <v>4369</v>
      </c>
    </row>
    <row r="1956" spans="1:8">
      <c r="A1956" s="196" t="s">
        <v>5589</v>
      </c>
      <c r="B1956" s="196" t="s">
        <v>4632</v>
      </c>
      <c r="C1956" s="196" t="s">
        <v>5590</v>
      </c>
      <c r="D1956" s="196" t="s">
        <v>4367</v>
      </c>
      <c r="E1956" s="196" t="s">
        <v>5588</v>
      </c>
      <c r="F1956" s="196" t="s">
        <v>4368</v>
      </c>
      <c r="G1956" s="197" t="s">
        <v>4369</v>
      </c>
      <c r="H1956" s="197" t="s">
        <v>4369</v>
      </c>
    </row>
    <row r="1957" spans="1:8">
      <c r="A1957" s="196" t="s">
        <v>5589</v>
      </c>
      <c r="B1957" s="196" t="s">
        <v>4632</v>
      </c>
      <c r="C1957" s="196" t="s">
        <v>5590</v>
      </c>
      <c r="D1957" s="196" t="s">
        <v>4371</v>
      </c>
      <c r="E1957" s="196" t="s">
        <v>5588</v>
      </c>
      <c r="F1957" s="196" t="s">
        <v>4368</v>
      </c>
      <c r="G1957" s="197" t="s">
        <v>4369</v>
      </c>
      <c r="H1957" s="196" t="b">
        <v>0</v>
      </c>
    </row>
    <row r="1958" spans="1:8">
      <c r="A1958" s="196" t="s">
        <v>5591</v>
      </c>
      <c r="B1958" s="196" t="s">
        <v>4373</v>
      </c>
      <c r="C1958" s="196" t="s">
        <v>5592</v>
      </c>
      <c r="D1958" s="196" t="s">
        <v>4370</v>
      </c>
      <c r="E1958" s="196" t="s">
        <v>5593</v>
      </c>
      <c r="F1958" s="196" t="s">
        <v>4375</v>
      </c>
      <c r="G1958" s="198">
        <v>45674</v>
      </c>
      <c r="H1958" s="197" t="s">
        <v>4369</v>
      </c>
    </row>
    <row r="1959" spans="1:8">
      <c r="A1959" s="196" t="s">
        <v>5591</v>
      </c>
      <c r="B1959" s="196" t="s">
        <v>4373</v>
      </c>
      <c r="C1959" s="196" t="s">
        <v>5592</v>
      </c>
      <c r="D1959" s="196" t="s">
        <v>4367</v>
      </c>
      <c r="E1959" s="196" t="s">
        <v>5593</v>
      </c>
      <c r="F1959" s="196" t="s">
        <v>4375</v>
      </c>
      <c r="G1959" s="198">
        <v>45674</v>
      </c>
      <c r="H1959" s="197" t="s">
        <v>4369</v>
      </c>
    </row>
    <row r="1960" spans="1:8">
      <c r="A1960" s="196" t="s">
        <v>5591</v>
      </c>
      <c r="B1960" s="196" t="s">
        <v>4373</v>
      </c>
      <c r="C1960" s="196" t="s">
        <v>5592</v>
      </c>
      <c r="D1960" s="196" t="s">
        <v>4371</v>
      </c>
      <c r="E1960" s="196" t="s">
        <v>5593</v>
      </c>
      <c r="F1960" s="196" t="s">
        <v>4375</v>
      </c>
      <c r="G1960" s="198">
        <v>45673</v>
      </c>
      <c r="H1960" s="196" t="b">
        <v>0</v>
      </c>
    </row>
    <row r="1961" spans="1:8">
      <c r="A1961" s="196" t="s">
        <v>5594</v>
      </c>
      <c r="B1961" s="196" t="s">
        <v>4373</v>
      </c>
      <c r="C1961" s="196" t="s">
        <v>5595</v>
      </c>
      <c r="D1961" s="196" t="s">
        <v>4371</v>
      </c>
      <c r="E1961" s="196" t="s">
        <v>5593</v>
      </c>
      <c r="F1961" s="196" t="s">
        <v>4375</v>
      </c>
      <c r="G1961" s="198">
        <v>45671</v>
      </c>
      <c r="H1961" s="196" t="b">
        <v>0</v>
      </c>
    </row>
    <row r="1962" spans="1:8">
      <c r="A1962" s="196" t="s">
        <v>5594</v>
      </c>
      <c r="B1962" s="196" t="s">
        <v>4373</v>
      </c>
      <c r="C1962" s="196" t="s">
        <v>5595</v>
      </c>
      <c r="D1962" s="196" t="s">
        <v>4370</v>
      </c>
      <c r="E1962" s="196" t="s">
        <v>5593</v>
      </c>
      <c r="F1962" s="196" t="s">
        <v>4375</v>
      </c>
      <c r="G1962" s="198">
        <v>45671</v>
      </c>
      <c r="H1962" s="197" t="s">
        <v>4369</v>
      </c>
    </row>
    <row r="1963" spans="1:8">
      <c r="A1963" s="196" t="s">
        <v>5594</v>
      </c>
      <c r="B1963" s="196" t="s">
        <v>4373</v>
      </c>
      <c r="C1963" s="196" t="s">
        <v>5595</v>
      </c>
      <c r="D1963" s="196" t="s">
        <v>4367</v>
      </c>
      <c r="E1963" s="196" t="s">
        <v>5593</v>
      </c>
      <c r="F1963" s="196" t="s">
        <v>4375</v>
      </c>
      <c r="G1963" s="198">
        <v>45671</v>
      </c>
      <c r="H1963" s="197" t="s">
        <v>4369</v>
      </c>
    </row>
    <row r="1964" spans="1:8">
      <c r="A1964" s="196" t="s">
        <v>5596</v>
      </c>
      <c r="B1964" s="196" t="s">
        <v>4373</v>
      </c>
      <c r="C1964" s="196" t="s">
        <v>5597</v>
      </c>
      <c r="D1964" s="196" t="s">
        <v>4370</v>
      </c>
      <c r="E1964" s="196" t="s">
        <v>5593</v>
      </c>
      <c r="F1964" s="196" t="s">
        <v>4375</v>
      </c>
      <c r="G1964" s="198">
        <v>45322</v>
      </c>
      <c r="H1964" s="197" t="s">
        <v>4369</v>
      </c>
    </row>
    <row r="1965" spans="1:8">
      <c r="A1965" s="196" t="s">
        <v>5596</v>
      </c>
      <c r="B1965" s="196" t="s">
        <v>4373</v>
      </c>
      <c r="C1965" s="196" t="s">
        <v>5597</v>
      </c>
      <c r="D1965" s="196" t="s">
        <v>4371</v>
      </c>
      <c r="E1965" s="196" t="s">
        <v>5593</v>
      </c>
      <c r="F1965" s="196" t="s">
        <v>4389</v>
      </c>
      <c r="G1965" s="197" t="s">
        <v>4369</v>
      </c>
      <c r="H1965" s="196" t="b">
        <v>0</v>
      </c>
    </row>
    <row r="1966" spans="1:8">
      <c r="A1966" s="196" t="s">
        <v>5596</v>
      </c>
      <c r="B1966" s="196" t="s">
        <v>4373</v>
      </c>
      <c r="C1966" s="196" t="s">
        <v>5597</v>
      </c>
      <c r="D1966" s="196" t="s">
        <v>4367</v>
      </c>
      <c r="E1966" s="196" t="s">
        <v>5593</v>
      </c>
      <c r="F1966" s="196" t="s">
        <v>4368</v>
      </c>
      <c r="G1966" s="197" t="s">
        <v>4369</v>
      </c>
      <c r="H1966" s="197" t="s">
        <v>4369</v>
      </c>
    </row>
    <row r="1967" spans="1:8">
      <c r="A1967" s="196" t="s">
        <v>5598</v>
      </c>
      <c r="B1967" s="196" t="s">
        <v>4366</v>
      </c>
      <c r="C1967" s="196" t="s">
        <v>2496</v>
      </c>
      <c r="D1967" s="196" t="s">
        <v>4371</v>
      </c>
      <c r="E1967" s="196" t="s">
        <v>5593</v>
      </c>
      <c r="F1967" s="196" t="s">
        <v>4353</v>
      </c>
      <c r="G1967" s="198">
        <v>45308</v>
      </c>
      <c r="H1967" s="196" t="b">
        <v>0</v>
      </c>
    </row>
    <row r="1968" spans="1:8">
      <c r="A1968" s="196" t="s">
        <v>5598</v>
      </c>
      <c r="B1968" s="196" t="s">
        <v>4366</v>
      </c>
      <c r="C1968" s="196" t="s">
        <v>2496</v>
      </c>
      <c r="D1968" s="196" t="s">
        <v>4370</v>
      </c>
      <c r="E1968" s="196" t="s">
        <v>5593</v>
      </c>
      <c r="F1968" s="196" t="s">
        <v>4375</v>
      </c>
      <c r="G1968" s="198">
        <v>45316</v>
      </c>
      <c r="H1968" s="197" t="s">
        <v>4369</v>
      </c>
    </row>
    <row r="1969" spans="1:8">
      <c r="A1969" s="196" t="s">
        <v>5598</v>
      </c>
      <c r="B1969" s="196" t="s">
        <v>4366</v>
      </c>
      <c r="C1969" s="196" t="s">
        <v>2496</v>
      </c>
      <c r="D1969" s="196" t="s">
        <v>4367</v>
      </c>
      <c r="E1969" s="196" t="s">
        <v>5593</v>
      </c>
      <c r="F1969" s="196" t="s">
        <v>4368</v>
      </c>
      <c r="G1969" s="197" t="s">
        <v>4369</v>
      </c>
      <c r="H1969" s="197" t="s">
        <v>4369</v>
      </c>
    </row>
    <row r="1970" spans="1:8">
      <c r="A1970" s="196" t="s">
        <v>5599</v>
      </c>
      <c r="B1970" s="196" t="s">
        <v>4373</v>
      </c>
      <c r="C1970" s="196" t="s">
        <v>5600</v>
      </c>
      <c r="D1970" s="196" t="s">
        <v>4367</v>
      </c>
      <c r="E1970" s="196" t="s">
        <v>5593</v>
      </c>
      <c r="F1970" s="196" t="s">
        <v>4368</v>
      </c>
      <c r="G1970" s="197" t="s">
        <v>4369</v>
      </c>
      <c r="H1970" s="197" t="s">
        <v>4369</v>
      </c>
    </row>
    <row r="1971" spans="1:8">
      <c r="A1971" s="196" t="s">
        <v>5599</v>
      </c>
      <c r="B1971" s="196" t="s">
        <v>4373</v>
      </c>
      <c r="C1971" s="196" t="s">
        <v>5600</v>
      </c>
      <c r="D1971" s="196" t="s">
        <v>4370</v>
      </c>
      <c r="E1971" s="196" t="s">
        <v>5593</v>
      </c>
      <c r="F1971" s="196" t="s">
        <v>4375</v>
      </c>
      <c r="G1971" s="198">
        <v>45314</v>
      </c>
      <c r="H1971" s="197" t="s">
        <v>4369</v>
      </c>
    </row>
    <row r="1972" spans="1:8">
      <c r="A1972" s="196" t="s">
        <v>5599</v>
      </c>
      <c r="B1972" s="196" t="s">
        <v>4373</v>
      </c>
      <c r="C1972" s="196" t="s">
        <v>5600</v>
      </c>
      <c r="D1972" s="196" t="s">
        <v>4371</v>
      </c>
      <c r="E1972" s="196" t="s">
        <v>5593</v>
      </c>
      <c r="F1972" s="196" t="s">
        <v>4353</v>
      </c>
      <c r="G1972" s="198">
        <v>45312</v>
      </c>
      <c r="H1972" s="196" t="b">
        <v>0</v>
      </c>
    </row>
    <row r="1973" spans="1:8">
      <c r="A1973" s="196" t="s">
        <v>5601</v>
      </c>
      <c r="B1973" s="196" t="s">
        <v>4373</v>
      </c>
      <c r="C1973" s="196" t="s">
        <v>5602</v>
      </c>
      <c r="D1973" s="196" t="s">
        <v>4370</v>
      </c>
      <c r="E1973" s="196" t="s">
        <v>5593</v>
      </c>
      <c r="F1973" s="196" t="s">
        <v>4375</v>
      </c>
      <c r="G1973" s="198">
        <v>45673</v>
      </c>
      <c r="H1973" s="197" t="s">
        <v>4369</v>
      </c>
    </row>
    <row r="1974" spans="1:8">
      <c r="A1974" s="196" t="s">
        <v>5601</v>
      </c>
      <c r="B1974" s="196" t="s">
        <v>4373</v>
      </c>
      <c r="C1974" s="196" t="s">
        <v>5602</v>
      </c>
      <c r="D1974" s="196" t="s">
        <v>4371</v>
      </c>
      <c r="E1974" s="196" t="s">
        <v>5593</v>
      </c>
      <c r="F1974" s="196" t="s">
        <v>4375</v>
      </c>
      <c r="G1974" s="198">
        <v>45673</v>
      </c>
      <c r="H1974" s="196" t="b">
        <v>0</v>
      </c>
    </row>
    <row r="1975" spans="1:8">
      <c r="A1975" s="196" t="s">
        <v>5601</v>
      </c>
      <c r="B1975" s="196" t="s">
        <v>4373</v>
      </c>
      <c r="C1975" s="196" t="s">
        <v>5602</v>
      </c>
      <c r="D1975" s="196" t="s">
        <v>4367</v>
      </c>
      <c r="E1975" s="196" t="s">
        <v>5593</v>
      </c>
      <c r="F1975" s="196" t="s">
        <v>4375</v>
      </c>
      <c r="G1975" s="198">
        <v>45673</v>
      </c>
      <c r="H1975" s="197" t="s">
        <v>4369</v>
      </c>
    </row>
    <row r="1976" spans="1:8">
      <c r="A1976" s="196" t="s">
        <v>5603</v>
      </c>
      <c r="B1976" s="196" t="s">
        <v>4366</v>
      </c>
      <c r="C1976" s="196" t="s">
        <v>2504</v>
      </c>
      <c r="D1976" s="196" t="s">
        <v>4367</v>
      </c>
      <c r="E1976" s="196" t="s">
        <v>5604</v>
      </c>
      <c r="F1976" s="196" t="s">
        <v>4368</v>
      </c>
      <c r="G1976" s="197" t="s">
        <v>4369</v>
      </c>
      <c r="H1976" s="197" t="s">
        <v>4369</v>
      </c>
    </row>
    <row r="1977" spans="1:8">
      <c r="A1977" s="196" t="s">
        <v>5603</v>
      </c>
      <c r="B1977" s="196" t="s">
        <v>4373</v>
      </c>
      <c r="C1977" s="196" t="s">
        <v>2504</v>
      </c>
      <c r="D1977" s="196" t="s">
        <v>4367</v>
      </c>
      <c r="E1977" s="196" t="s">
        <v>5604</v>
      </c>
      <c r="F1977" s="196" t="s">
        <v>4368</v>
      </c>
      <c r="G1977" s="197" t="s">
        <v>4369</v>
      </c>
      <c r="H1977" s="197" t="s">
        <v>4369</v>
      </c>
    </row>
    <row r="1978" spans="1:8">
      <c r="A1978" s="196" t="s">
        <v>5603</v>
      </c>
      <c r="B1978" s="196" t="s">
        <v>4373</v>
      </c>
      <c r="C1978" s="196" t="s">
        <v>2504</v>
      </c>
      <c r="D1978" s="196" t="s">
        <v>4371</v>
      </c>
      <c r="E1978" s="196" t="s">
        <v>5604</v>
      </c>
      <c r="F1978" s="196" t="s">
        <v>4353</v>
      </c>
      <c r="G1978" s="198">
        <v>45331</v>
      </c>
      <c r="H1978" s="196" t="b">
        <v>0</v>
      </c>
    </row>
    <row r="1979" spans="1:8">
      <c r="A1979" s="196" t="s">
        <v>5603</v>
      </c>
      <c r="B1979" s="196" t="s">
        <v>4366</v>
      </c>
      <c r="C1979" s="196" t="s">
        <v>2504</v>
      </c>
      <c r="D1979" s="196" t="s">
        <v>4371</v>
      </c>
      <c r="E1979" s="196" t="s">
        <v>5604</v>
      </c>
      <c r="F1979" s="196" t="s">
        <v>4353</v>
      </c>
      <c r="G1979" s="198">
        <v>45331</v>
      </c>
      <c r="H1979" s="196" t="b">
        <v>0</v>
      </c>
    </row>
    <row r="1980" spans="1:8">
      <c r="A1980" s="196" t="s">
        <v>5603</v>
      </c>
      <c r="B1980" s="196" t="s">
        <v>4373</v>
      </c>
      <c r="C1980" s="196" t="s">
        <v>2504</v>
      </c>
      <c r="D1980" s="196" t="s">
        <v>4370</v>
      </c>
      <c r="E1980" s="196" t="s">
        <v>5604</v>
      </c>
      <c r="F1980" s="196" t="s">
        <v>4375</v>
      </c>
      <c r="G1980" s="198">
        <v>45331</v>
      </c>
      <c r="H1980" s="197" t="s">
        <v>4369</v>
      </c>
    </row>
    <row r="1981" spans="1:8">
      <c r="A1981" s="196" t="s">
        <v>5603</v>
      </c>
      <c r="B1981" s="196" t="s">
        <v>4366</v>
      </c>
      <c r="C1981" s="196" t="s">
        <v>2504</v>
      </c>
      <c r="D1981" s="196" t="s">
        <v>4370</v>
      </c>
      <c r="E1981" s="196" t="s">
        <v>5604</v>
      </c>
      <c r="F1981" s="196" t="s">
        <v>4375</v>
      </c>
      <c r="G1981" s="198">
        <v>45331</v>
      </c>
      <c r="H1981" s="197" t="s">
        <v>4369</v>
      </c>
    </row>
    <row r="1982" spans="1:8">
      <c r="A1982" s="196" t="s">
        <v>5605</v>
      </c>
      <c r="B1982" s="196" t="s">
        <v>4373</v>
      </c>
      <c r="C1982" s="196" t="s">
        <v>5606</v>
      </c>
      <c r="D1982" s="196" t="s">
        <v>4370</v>
      </c>
      <c r="E1982" s="196" t="s">
        <v>5604</v>
      </c>
      <c r="F1982" s="196" t="s">
        <v>4375</v>
      </c>
      <c r="G1982" s="198">
        <v>45338</v>
      </c>
      <c r="H1982" s="197" t="s">
        <v>4369</v>
      </c>
    </row>
    <row r="1983" spans="1:8">
      <c r="A1983" s="196" t="s">
        <v>5605</v>
      </c>
      <c r="B1983" s="196" t="s">
        <v>4373</v>
      </c>
      <c r="C1983" s="196" t="s">
        <v>5606</v>
      </c>
      <c r="D1983" s="196" t="s">
        <v>4371</v>
      </c>
      <c r="E1983" s="196" t="s">
        <v>5604</v>
      </c>
      <c r="F1983" s="196" t="s">
        <v>4353</v>
      </c>
      <c r="G1983" s="198">
        <v>45338</v>
      </c>
      <c r="H1983" s="196" t="b">
        <v>0</v>
      </c>
    </row>
    <row r="1984" spans="1:8">
      <c r="A1984" s="196" t="s">
        <v>5605</v>
      </c>
      <c r="B1984" s="196" t="s">
        <v>4373</v>
      </c>
      <c r="C1984" s="196" t="s">
        <v>5606</v>
      </c>
      <c r="D1984" s="196" t="s">
        <v>4367</v>
      </c>
      <c r="E1984" s="196" t="s">
        <v>5604</v>
      </c>
      <c r="F1984" s="196" t="s">
        <v>4368</v>
      </c>
      <c r="G1984" s="197" t="s">
        <v>4369</v>
      </c>
      <c r="H1984" s="197" t="s">
        <v>4369</v>
      </c>
    </row>
    <row r="1985" spans="1:8">
      <c r="A1985" s="196" t="s">
        <v>5607</v>
      </c>
      <c r="B1985" s="196" t="s">
        <v>4373</v>
      </c>
      <c r="C1985" s="196" t="s">
        <v>5608</v>
      </c>
      <c r="D1985" s="196" t="s">
        <v>4367</v>
      </c>
      <c r="E1985" s="196" t="s">
        <v>5604</v>
      </c>
      <c r="F1985" s="196" t="s">
        <v>4368</v>
      </c>
      <c r="G1985" s="197" t="s">
        <v>4369</v>
      </c>
      <c r="H1985" s="197" t="s">
        <v>4369</v>
      </c>
    </row>
    <row r="1986" spans="1:8">
      <c r="A1986" s="196" t="s">
        <v>5607</v>
      </c>
      <c r="B1986" s="196" t="s">
        <v>4373</v>
      </c>
      <c r="C1986" s="196" t="s">
        <v>5608</v>
      </c>
      <c r="D1986" s="196" t="s">
        <v>4371</v>
      </c>
      <c r="E1986" s="196" t="s">
        <v>5604</v>
      </c>
      <c r="F1986" s="196" t="s">
        <v>4353</v>
      </c>
      <c r="G1986" s="198">
        <v>45338</v>
      </c>
      <c r="H1986" s="196" t="b">
        <v>0</v>
      </c>
    </row>
    <row r="1987" spans="1:8">
      <c r="A1987" s="196" t="s">
        <v>5607</v>
      </c>
      <c r="B1987" s="196" t="s">
        <v>4373</v>
      </c>
      <c r="C1987" s="196" t="s">
        <v>5608</v>
      </c>
      <c r="D1987" s="196" t="s">
        <v>4370</v>
      </c>
      <c r="E1987" s="196" t="s">
        <v>5604</v>
      </c>
      <c r="F1987" s="196" t="s">
        <v>4375</v>
      </c>
      <c r="G1987" s="198">
        <v>45338</v>
      </c>
      <c r="H1987" s="197" t="s">
        <v>4369</v>
      </c>
    </row>
    <row r="1988" spans="1:8">
      <c r="A1988" s="196" t="s">
        <v>5609</v>
      </c>
      <c r="B1988" s="196" t="s">
        <v>4373</v>
      </c>
      <c r="C1988" s="196" t="s">
        <v>5610</v>
      </c>
      <c r="D1988" s="196" t="s">
        <v>4367</v>
      </c>
      <c r="E1988" s="196" t="s">
        <v>5604</v>
      </c>
      <c r="F1988" s="196" t="s">
        <v>4368</v>
      </c>
      <c r="G1988" s="197" t="s">
        <v>4369</v>
      </c>
      <c r="H1988" s="197" t="s">
        <v>4369</v>
      </c>
    </row>
    <row r="1989" spans="1:8">
      <c r="A1989" s="196" t="s">
        <v>5609</v>
      </c>
      <c r="B1989" s="196" t="s">
        <v>4373</v>
      </c>
      <c r="C1989" s="196" t="s">
        <v>5610</v>
      </c>
      <c r="D1989" s="196" t="s">
        <v>4371</v>
      </c>
      <c r="E1989" s="196" t="s">
        <v>5604</v>
      </c>
      <c r="F1989" s="196" t="s">
        <v>4353</v>
      </c>
      <c r="G1989" s="198">
        <v>45338</v>
      </c>
      <c r="H1989" s="196" t="b">
        <v>0</v>
      </c>
    </row>
    <row r="1990" spans="1:8">
      <c r="A1990" s="196" t="s">
        <v>5609</v>
      </c>
      <c r="B1990" s="196" t="s">
        <v>4373</v>
      </c>
      <c r="C1990" s="196" t="s">
        <v>5610</v>
      </c>
      <c r="D1990" s="196" t="s">
        <v>4370</v>
      </c>
      <c r="E1990" s="196" t="s">
        <v>5604</v>
      </c>
      <c r="F1990" s="196" t="s">
        <v>4375</v>
      </c>
      <c r="G1990" s="198">
        <v>45338</v>
      </c>
      <c r="H1990" s="197" t="s">
        <v>4369</v>
      </c>
    </row>
    <row r="1991" spans="1:8">
      <c r="A1991" s="196" t="s">
        <v>5611</v>
      </c>
      <c r="B1991" s="196" t="s">
        <v>4373</v>
      </c>
      <c r="C1991" s="196" t="s">
        <v>5612</v>
      </c>
      <c r="D1991" s="196" t="s">
        <v>4367</v>
      </c>
      <c r="E1991" s="196" t="s">
        <v>5604</v>
      </c>
      <c r="F1991" s="196" t="s">
        <v>4368</v>
      </c>
      <c r="G1991" s="197" t="s">
        <v>4369</v>
      </c>
      <c r="H1991" s="197" t="s">
        <v>4369</v>
      </c>
    </row>
    <row r="1992" spans="1:8">
      <c r="A1992" s="196" t="s">
        <v>5611</v>
      </c>
      <c r="B1992" s="196" t="s">
        <v>4373</v>
      </c>
      <c r="C1992" s="196" t="s">
        <v>5612</v>
      </c>
      <c r="D1992" s="196" t="s">
        <v>4371</v>
      </c>
      <c r="E1992" s="196" t="s">
        <v>5604</v>
      </c>
      <c r="F1992" s="196" t="s">
        <v>4353</v>
      </c>
      <c r="G1992" s="198">
        <v>45338</v>
      </c>
      <c r="H1992" s="196" t="b">
        <v>0</v>
      </c>
    </row>
    <row r="1993" spans="1:8">
      <c r="A1993" s="196" t="s">
        <v>5611</v>
      </c>
      <c r="B1993" s="196" t="s">
        <v>4373</v>
      </c>
      <c r="C1993" s="196" t="s">
        <v>5612</v>
      </c>
      <c r="D1993" s="196" t="s">
        <v>4370</v>
      </c>
      <c r="E1993" s="196" t="s">
        <v>5604</v>
      </c>
      <c r="F1993" s="196" t="s">
        <v>4375</v>
      </c>
      <c r="G1993" s="198">
        <v>45338</v>
      </c>
      <c r="H1993" s="197" t="s">
        <v>4369</v>
      </c>
    </row>
    <row r="1994" spans="1:8">
      <c r="A1994" s="196" t="s">
        <v>5613</v>
      </c>
      <c r="B1994" s="196" t="s">
        <v>4373</v>
      </c>
      <c r="C1994" s="196" t="s">
        <v>5614</v>
      </c>
      <c r="D1994" s="196" t="s">
        <v>4371</v>
      </c>
      <c r="E1994" s="196" t="s">
        <v>5604</v>
      </c>
      <c r="F1994" s="196" t="s">
        <v>4353</v>
      </c>
      <c r="G1994" s="198">
        <v>45338</v>
      </c>
      <c r="H1994" s="196" t="b">
        <v>0</v>
      </c>
    </row>
    <row r="1995" spans="1:8">
      <c r="A1995" s="196" t="s">
        <v>5613</v>
      </c>
      <c r="B1995" s="196" t="s">
        <v>4373</v>
      </c>
      <c r="C1995" s="196" t="s">
        <v>5614</v>
      </c>
      <c r="D1995" s="196" t="s">
        <v>4370</v>
      </c>
      <c r="E1995" s="196" t="s">
        <v>5604</v>
      </c>
      <c r="F1995" s="196" t="s">
        <v>4375</v>
      </c>
      <c r="G1995" s="198">
        <v>45338</v>
      </c>
      <c r="H1995" s="197" t="s">
        <v>4369</v>
      </c>
    </row>
    <row r="1996" spans="1:8">
      <c r="A1996" s="196" t="s">
        <v>5613</v>
      </c>
      <c r="B1996" s="196" t="s">
        <v>4373</v>
      </c>
      <c r="C1996" s="196" t="s">
        <v>5614</v>
      </c>
      <c r="D1996" s="196" t="s">
        <v>4367</v>
      </c>
      <c r="E1996" s="196" t="s">
        <v>5604</v>
      </c>
      <c r="F1996" s="196" t="s">
        <v>4368</v>
      </c>
      <c r="G1996" s="197" t="s">
        <v>4369</v>
      </c>
      <c r="H1996" s="197" t="s">
        <v>4369</v>
      </c>
    </row>
    <row r="1997" spans="1:8">
      <c r="A1997" s="196" t="s">
        <v>5615</v>
      </c>
      <c r="B1997" s="196" t="s">
        <v>4373</v>
      </c>
      <c r="C1997" s="196" t="s">
        <v>5616</v>
      </c>
      <c r="D1997" s="196" t="s">
        <v>4370</v>
      </c>
      <c r="E1997" s="196" t="s">
        <v>5604</v>
      </c>
      <c r="F1997" s="196" t="s">
        <v>4375</v>
      </c>
      <c r="G1997" s="198">
        <v>45678</v>
      </c>
      <c r="H1997" s="197" t="s">
        <v>4369</v>
      </c>
    </row>
    <row r="1998" spans="1:8">
      <c r="A1998" s="196" t="s">
        <v>5615</v>
      </c>
      <c r="B1998" s="196" t="s">
        <v>4373</v>
      </c>
      <c r="C1998" s="196" t="s">
        <v>5616</v>
      </c>
      <c r="D1998" s="196" t="s">
        <v>4367</v>
      </c>
      <c r="E1998" s="196" t="s">
        <v>5604</v>
      </c>
      <c r="F1998" s="196" t="s">
        <v>4375</v>
      </c>
      <c r="G1998" s="198">
        <v>45671</v>
      </c>
      <c r="H1998" s="197" t="s">
        <v>4369</v>
      </c>
    </row>
    <row r="1999" spans="1:8">
      <c r="A1999" s="196" t="s">
        <v>5615</v>
      </c>
      <c r="B1999" s="196" t="s">
        <v>4373</v>
      </c>
      <c r="C1999" s="196" t="s">
        <v>5616</v>
      </c>
      <c r="D1999" s="196" t="s">
        <v>4371</v>
      </c>
      <c r="E1999" s="196" t="s">
        <v>5604</v>
      </c>
      <c r="F1999" s="196" t="s">
        <v>4375</v>
      </c>
      <c r="G1999" s="198">
        <v>45671</v>
      </c>
      <c r="H1999" s="196" t="b">
        <v>0</v>
      </c>
    </row>
    <row r="2000" spans="1:8">
      <c r="A2000" s="196" t="s">
        <v>5617</v>
      </c>
      <c r="B2000" s="196" t="s">
        <v>4373</v>
      </c>
      <c r="C2000" s="196" t="s">
        <v>5618</v>
      </c>
      <c r="D2000" s="196" t="s">
        <v>4367</v>
      </c>
      <c r="E2000" s="196" t="s">
        <v>5604</v>
      </c>
      <c r="F2000" s="196" t="s">
        <v>4368</v>
      </c>
      <c r="G2000" s="197" t="s">
        <v>4369</v>
      </c>
      <c r="H2000" s="197" t="s">
        <v>4369</v>
      </c>
    </row>
    <row r="2001" spans="1:8">
      <c r="A2001" s="196" t="s">
        <v>5617</v>
      </c>
      <c r="B2001" s="196" t="s">
        <v>4373</v>
      </c>
      <c r="C2001" s="196" t="s">
        <v>5618</v>
      </c>
      <c r="D2001" s="196" t="s">
        <v>4370</v>
      </c>
      <c r="E2001" s="196" t="s">
        <v>5604</v>
      </c>
      <c r="F2001" s="196" t="s">
        <v>4375</v>
      </c>
      <c r="G2001" s="198">
        <v>45339</v>
      </c>
      <c r="H2001" s="197" t="s">
        <v>4369</v>
      </c>
    </row>
    <row r="2002" spans="1:8">
      <c r="A2002" s="196" t="s">
        <v>5617</v>
      </c>
      <c r="B2002" s="196" t="s">
        <v>4373</v>
      </c>
      <c r="C2002" s="196" t="s">
        <v>5618</v>
      </c>
      <c r="D2002" s="196" t="s">
        <v>4371</v>
      </c>
      <c r="E2002" s="196" t="s">
        <v>5604</v>
      </c>
      <c r="F2002" s="196" t="s">
        <v>4353</v>
      </c>
      <c r="G2002" s="198">
        <v>45338</v>
      </c>
      <c r="H2002" s="196" t="b">
        <v>0</v>
      </c>
    </row>
    <row r="2003" spans="1:8">
      <c r="A2003" s="196" t="s">
        <v>5619</v>
      </c>
      <c r="B2003" s="196" t="s">
        <v>4373</v>
      </c>
      <c r="C2003" s="196" t="s">
        <v>5620</v>
      </c>
      <c r="D2003" s="196" t="s">
        <v>4370</v>
      </c>
      <c r="E2003" s="196" t="s">
        <v>5604</v>
      </c>
      <c r="F2003" s="196" t="s">
        <v>4375</v>
      </c>
      <c r="G2003" s="198">
        <v>45338</v>
      </c>
      <c r="H2003" s="197" t="s">
        <v>4369</v>
      </c>
    </row>
    <row r="2004" spans="1:8">
      <c r="A2004" s="196" t="s">
        <v>5619</v>
      </c>
      <c r="B2004" s="196" t="s">
        <v>4373</v>
      </c>
      <c r="C2004" s="196" t="s">
        <v>5620</v>
      </c>
      <c r="D2004" s="196" t="s">
        <v>4367</v>
      </c>
      <c r="E2004" s="196" t="s">
        <v>5604</v>
      </c>
      <c r="F2004" s="196" t="s">
        <v>4368</v>
      </c>
      <c r="G2004" s="197" t="s">
        <v>4369</v>
      </c>
      <c r="H2004" s="197" t="s">
        <v>4369</v>
      </c>
    </row>
    <row r="2005" spans="1:8">
      <c r="A2005" s="196" t="s">
        <v>5619</v>
      </c>
      <c r="B2005" s="196" t="s">
        <v>4373</v>
      </c>
      <c r="C2005" s="196" t="s">
        <v>5620</v>
      </c>
      <c r="D2005" s="196" t="s">
        <v>4371</v>
      </c>
      <c r="E2005" s="196" t="s">
        <v>5604</v>
      </c>
      <c r="F2005" s="196" t="s">
        <v>4353</v>
      </c>
      <c r="G2005" s="198">
        <v>45338</v>
      </c>
      <c r="H2005" s="196" t="b">
        <v>0</v>
      </c>
    </row>
    <row r="2006" spans="1:8">
      <c r="A2006" s="196" t="s">
        <v>5621</v>
      </c>
      <c r="B2006" s="196" t="s">
        <v>4373</v>
      </c>
      <c r="C2006" s="196" t="s">
        <v>5622</v>
      </c>
      <c r="D2006" s="196" t="s">
        <v>4371</v>
      </c>
      <c r="E2006" s="196" t="s">
        <v>5604</v>
      </c>
      <c r="F2006" s="196" t="s">
        <v>4353</v>
      </c>
      <c r="G2006" s="198">
        <v>45338</v>
      </c>
      <c r="H2006" s="196" t="b">
        <v>0</v>
      </c>
    </row>
    <row r="2007" spans="1:8">
      <c r="A2007" s="196" t="s">
        <v>5621</v>
      </c>
      <c r="B2007" s="196" t="s">
        <v>4373</v>
      </c>
      <c r="C2007" s="196" t="s">
        <v>5622</v>
      </c>
      <c r="D2007" s="196" t="s">
        <v>4370</v>
      </c>
      <c r="E2007" s="196" t="s">
        <v>5604</v>
      </c>
      <c r="F2007" s="196" t="s">
        <v>4375</v>
      </c>
      <c r="G2007" s="198">
        <v>45338</v>
      </c>
      <c r="H2007" s="197" t="s">
        <v>4369</v>
      </c>
    </row>
    <row r="2008" spans="1:8">
      <c r="A2008" s="196" t="s">
        <v>5621</v>
      </c>
      <c r="B2008" s="196" t="s">
        <v>4373</v>
      </c>
      <c r="C2008" s="196" t="s">
        <v>5622</v>
      </c>
      <c r="D2008" s="196" t="s">
        <v>4367</v>
      </c>
      <c r="E2008" s="196" t="s">
        <v>5604</v>
      </c>
      <c r="F2008" s="196" t="s">
        <v>4368</v>
      </c>
      <c r="G2008" s="197" t="s">
        <v>4369</v>
      </c>
      <c r="H2008" s="197" t="s">
        <v>4369</v>
      </c>
    </row>
    <row r="2009" spans="1:8">
      <c r="A2009" s="196" t="s">
        <v>5623</v>
      </c>
      <c r="B2009" s="196" t="s">
        <v>4373</v>
      </c>
      <c r="C2009" s="196" t="s">
        <v>5624</v>
      </c>
      <c r="D2009" s="196" t="s">
        <v>4367</v>
      </c>
      <c r="E2009" s="196" t="s">
        <v>5604</v>
      </c>
      <c r="F2009" s="196" t="s">
        <v>4368</v>
      </c>
      <c r="G2009" s="197" t="s">
        <v>4369</v>
      </c>
      <c r="H2009" s="197" t="s">
        <v>4369</v>
      </c>
    </row>
    <row r="2010" spans="1:8">
      <c r="A2010" s="196" t="s">
        <v>5623</v>
      </c>
      <c r="B2010" s="196" t="s">
        <v>4373</v>
      </c>
      <c r="C2010" s="196" t="s">
        <v>5624</v>
      </c>
      <c r="D2010" s="196" t="s">
        <v>4370</v>
      </c>
      <c r="E2010" s="196" t="s">
        <v>5604</v>
      </c>
      <c r="F2010" s="196" t="s">
        <v>4368</v>
      </c>
      <c r="G2010" s="197" t="s">
        <v>4369</v>
      </c>
      <c r="H2010" s="197" t="s">
        <v>4369</v>
      </c>
    </row>
    <row r="2011" spans="1:8">
      <c r="A2011" s="196" t="s">
        <v>5623</v>
      </c>
      <c r="B2011" s="196" t="s">
        <v>4373</v>
      </c>
      <c r="C2011" s="196" t="s">
        <v>5624</v>
      </c>
      <c r="D2011" s="196" t="s">
        <v>4371</v>
      </c>
      <c r="E2011" s="196" t="s">
        <v>5604</v>
      </c>
      <c r="F2011" s="196" t="s">
        <v>4353</v>
      </c>
      <c r="G2011" s="198">
        <v>45335</v>
      </c>
      <c r="H2011" s="196" t="b">
        <v>0</v>
      </c>
    </row>
    <row r="2012" spans="1:8">
      <c r="A2012" s="196" t="s">
        <v>5625</v>
      </c>
      <c r="B2012" s="196" t="s">
        <v>4373</v>
      </c>
      <c r="C2012" s="196" t="s">
        <v>5626</v>
      </c>
      <c r="D2012" s="196" t="s">
        <v>4367</v>
      </c>
      <c r="E2012" s="196" t="s">
        <v>5604</v>
      </c>
      <c r="F2012" s="196" t="s">
        <v>4368</v>
      </c>
      <c r="G2012" s="197" t="s">
        <v>4369</v>
      </c>
      <c r="H2012" s="197" t="s">
        <v>4369</v>
      </c>
    </row>
    <row r="2013" spans="1:8">
      <c r="A2013" s="196" t="s">
        <v>5625</v>
      </c>
      <c r="B2013" s="196" t="s">
        <v>4373</v>
      </c>
      <c r="C2013" s="196" t="s">
        <v>5626</v>
      </c>
      <c r="D2013" s="196" t="s">
        <v>4371</v>
      </c>
      <c r="E2013" s="196" t="s">
        <v>5604</v>
      </c>
      <c r="F2013" s="196" t="s">
        <v>4353</v>
      </c>
      <c r="G2013" s="198">
        <v>45338</v>
      </c>
      <c r="H2013" s="196" t="b">
        <v>0</v>
      </c>
    </row>
    <row r="2014" spans="1:8">
      <c r="A2014" s="196" t="s">
        <v>5625</v>
      </c>
      <c r="B2014" s="196" t="s">
        <v>4373</v>
      </c>
      <c r="C2014" s="196" t="s">
        <v>5626</v>
      </c>
      <c r="D2014" s="196" t="s">
        <v>4370</v>
      </c>
      <c r="E2014" s="196" t="s">
        <v>5604</v>
      </c>
      <c r="F2014" s="196" t="s">
        <v>4375</v>
      </c>
      <c r="G2014" s="198">
        <v>45338</v>
      </c>
      <c r="H2014" s="197" t="s">
        <v>4369</v>
      </c>
    </row>
    <row r="2015" spans="1:8">
      <c r="A2015" s="196" t="s">
        <v>4520</v>
      </c>
      <c r="B2015" s="196" t="s">
        <v>4366</v>
      </c>
      <c r="C2015" s="196" t="s">
        <v>365</v>
      </c>
      <c r="D2015" s="196" t="s">
        <v>4367</v>
      </c>
      <c r="E2015" s="196" t="s">
        <v>361</v>
      </c>
      <c r="F2015" s="196" t="s">
        <v>4368</v>
      </c>
      <c r="G2015" s="197" t="s">
        <v>4369</v>
      </c>
      <c r="H2015" s="197" t="s">
        <v>4369</v>
      </c>
    </row>
    <row r="2016" spans="1:8">
      <c r="A2016" s="196" t="s">
        <v>4520</v>
      </c>
      <c r="B2016" s="196" t="s">
        <v>4366</v>
      </c>
      <c r="C2016" s="196" t="s">
        <v>365</v>
      </c>
      <c r="D2016" s="196" t="s">
        <v>4371</v>
      </c>
      <c r="E2016" s="196" t="s">
        <v>361</v>
      </c>
      <c r="F2016" s="196" t="s">
        <v>4403</v>
      </c>
      <c r="G2016" s="197" t="s">
        <v>4369</v>
      </c>
      <c r="H2016" s="196" t="b">
        <v>0</v>
      </c>
    </row>
    <row r="2017" spans="1:8">
      <c r="A2017" s="196" t="s">
        <v>4520</v>
      </c>
      <c r="B2017" s="196" t="s">
        <v>4366</v>
      </c>
      <c r="C2017" s="196" t="s">
        <v>365</v>
      </c>
      <c r="D2017" s="196" t="s">
        <v>4370</v>
      </c>
      <c r="E2017" s="196" t="s">
        <v>361</v>
      </c>
      <c r="F2017" s="196" t="s">
        <v>4353</v>
      </c>
      <c r="G2017" s="198">
        <v>44913</v>
      </c>
      <c r="H2017" s="197" t="s">
        <v>4369</v>
      </c>
    </row>
    <row r="2018" spans="1:8">
      <c r="A2018" s="196" t="s">
        <v>5627</v>
      </c>
      <c r="B2018" s="196" t="s">
        <v>4366</v>
      </c>
      <c r="C2018" s="196" t="s">
        <v>5628</v>
      </c>
      <c r="D2018" s="196" t="s">
        <v>4367</v>
      </c>
      <c r="E2018" s="196" t="s">
        <v>1245</v>
      </c>
      <c r="F2018" s="196" t="s">
        <v>4368</v>
      </c>
      <c r="G2018" s="197" t="s">
        <v>4369</v>
      </c>
      <c r="H2018" s="197" t="s">
        <v>4369</v>
      </c>
    </row>
    <row r="2019" spans="1:8">
      <c r="A2019" s="196" t="s">
        <v>5627</v>
      </c>
      <c r="B2019" s="196" t="s">
        <v>4366</v>
      </c>
      <c r="C2019" s="196" t="s">
        <v>5628</v>
      </c>
      <c r="D2019" s="196" t="s">
        <v>4371</v>
      </c>
      <c r="E2019" s="196" t="s">
        <v>1245</v>
      </c>
      <c r="F2019" s="196" t="s">
        <v>4403</v>
      </c>
      <c r="G2019" s="197" t="s">
        <v>4369</v>
      </c>
      <c r="H2019" s="196" t="b">
        <v>0</v>
      </c>
    </row>
    <row r="2020" spans="1:8">
      <c r="A2020" s="196" t="s">
        <v>5627</v>
      </c>
      <c r="B2020" s="196" t="s">
        <v>4366</v>
      </c>
      <c r="C2020" s="196" t="s">
        <v>5628</v>
      </c>
      <c r="D2020" s="196" t="s">
        <v>4370</v>
      </c>
      <c r="E2020" s="196" t="s">
        <v>1245</v>
      </c>
      <c r="F2020" s="196" t="s">
        <v>4403</v>
      </c>
      <c r="G2020" s="197" t="s">
        <v>4369</v>
      </c>
      <c r="H2020" s="197" t="s">
        <v>4369</v>
      </c>
    </row>
    <row r="2021" spans="1:8">
      <c r="A2021" s="196" t="s">
        <v>5629</v>
      </c>
      <c r="B2021" s="196" t="s">
        <v>4373</v>
      </c>
      <c r="C2021" s="196" t="s">
        <v>5630</v>
      </c>
      <c r="D2021" s="196" t="s">
        <v>4370</v>
      </c>
      <c r="E2021" s="196" t="s">
        <v>1245</v>
      </c>
      <c r="F2021" s="196" t="s">
        <v>4403</v>
      </c>
      <c r="G2021" s="197" t="s">
        <v>4369</v>
      </c>
      <c r="H2021" s="197" t="s">
        <v>4369</v>
      </c>
    </row>
    <row r="2022" spans="1:8">
      <c r="A2022" s="196" t="s">
        <v>5629</v>
      </c>
      <c r="B2022" s="196" t="s">
        <v>4373</v>
      </c>
      <c r="C2022" s="196" t="s">
        <v>5630</v>
      </c>
      <c r="D2022" s="196" t="s">
        <v>4371</v>
      </c>
      <c r="E2022" s="196" t="s">
        <v>1245</v>
      </c>
      <c r="F2022" s="196" t="s">
        <v>4403</v>
      </c>
      <c r="G2022" s="197" t="s">
        <v>4369</v>
      </c>
      <c r="H2022" s="196" t="b">
        <v>0</v>
      </c>
    </row>
    <row r="2023" spans="1:8">
      <c r="A2023" s="196" t="s">
        <v>5629</v>
      </c>
      <c r="B2023" s="196" t="s">
        <v>4373</v>
      </c>
      <c r="C2023" s="196" t="s">
        <v>5630</v>
      </c>
      <c r="D2023" s="196" t="s">
        <v>4367</v>
      </c>
      <c r="E2023" s="196" t="s">
        <v>1245</v>
      </c>
      <c r="F2023" s="196" t="s">
        <v>4368</v>
      </c>
      <c r="G2023" s="197" t="s">
        <v>4369</v>
      </c>
      <c r="H2023" s="197" t="s">
        <v>4369</v>
      </c>
    </row>
    <row r="2024" spans="1:8">
      <c r="A2024" s="196" t="s">
        <v>5631</v>
      </c>
      <c r="B2024" s="196" t="s">
        <v>4373</v>
      </c>
      <c r="C2024" s="196" t="s">
        <v>1250</v>
      </c>
      <c r="D2024" s="196" t="s">
        <v>4370</v>
      </c>
      <c r="E2024" s="196" t="s">
        <v>1245</v>
      </c>
      <c r="F2024" s="196" t="s">
        <v>4375</v>
      </c>
      <c r="G2024" s="198">
        <v>45665</v>
      </c>
      <c r="H2024" s="197" t="s">
        <v>4369</v>
      </c>
    </row>
    <row r="2025" spans="1:8">
      <c r="A2025" s="196" t="s">
        <v>5631</v>
      </c>
      <c r="B2025" s="196" t="s">
        <v>4373</v>
      </c>
      <c r="C2025" s="196" t="s">
        <v>1250</v>
      </c>
      <c r="D2025" s="196" t="s">
        <v>4367</v>
      </c>
      <c r="E2025" s="196" t="s">
        <v>1245</v>
      </c>
      <c r="F2025" s="196" t="s">
        <v>4375</v>
      </c>
      <c r="G2025" s="198">
        <v>45663</v>
      </c>
      <c r="H2025" s="197" t="s">
        <v>4369</v>
      </c>
    </row>
    <row r="2026" spans="1:8">
      <c r="A2026" s="196" t="s">
        <v>5631</v>
      </c>
      <c r="B2026" s="196" t="s">
        <v>4373</v>
      </c>
      <c r="C2026" s="196" t="s">
        <v>1250</v>
      </c>
      <c r="D2026" s="196" t="s">
        <v>4371</v>
      </c>
      <c r="E2026" s="196" t="s">
        <v>1245</v>
      </c>
      <c r="F2026" s="196" t="s">
        <v>4375</v>
      </c>
      <c r="G2026" s="198">
        <v>45663</v>
      </c>
      <c r="H2026" s="196" t="b">
        <v>0</v>
      </c>
    </row>
    <row r="2027" spans="1:8">
      <c r="A2027" s="196" t="s">
        <v>5632</v>
      </c>
      <c r="B2027" s="196" t="s">
        <v>4366</v>
      </c>
      <c r="C2027" s="196" t="s">
        <v>1261</v>
      </c>
      <c r="D2027" s="196" t="s">
        <v>4370</v>
      </c>
      <c r="E2027" s="196" t="s">
        <v>1258</v>
      </c>
      <c r="F2027" s="196" t="s">
        <v>4375</v>
      </c>
      <c r="G2027" s="198">
        <v>45660</v>
      </c>
      <c r="H2027" s="197" t="s">
        <v>4369</v>
      </c>
    </row>
    <row r="2028" spans="1:8">
      <c r="A2028" s="196" t="s">
        <v>5632</v>
      </c>
      <c r="B2028" s="196" t="s">
        <v>4366</v>
      </c>
      <c r="C2028" s="196" t="s">
        <v>1261</v>
      </c>
      <c r="D2028" s="196" t="s">
        <v>4371</v>
      </c>
      <c r="E2028" s="196" t="s">
        <v>1258</v>
      </c>
      <c r="F2028" s="196" t="s">
        <v>4375</v>
      </c>
      <c r="G2028" s="198">
        <v>45660</v>
      </c>
      <c r="H2028" s="196" t="b">
        <v>0</v>
      </c>
    </row>
    <row r="2029" spans="1:8">
      <c r="A2029" s="196" t="s">
        <v>5632</v>
      </c>
      <c r="B2029" s="196" t="s">
        <v>4366</v>
      </c>
      <c r="C2029" s="196" t="s">
        <v>1261</v>
      </c>
      <c r="D2029" s="196" t="s">
        <v>4367</v>
      </c>
      <c r="E2029" s="196" t="s">
        <v>1258</v>
      </c>
      <c r="F2029" s="196" t="s">
        <v>4368</v>
      </c>
      <c r="G2029" s="197" t="s">
        <v>4369</v>
      </c>
      <c r="H2029" s="197" t="s">
        <v>4369</v>
      </c>
    </row>
    <row r="2030" spans="1:8">
      <c r="A2030" s="196" t="s">
        <v>5633</v>
      </c>
      <c r="B2030" s="196" t="s">
        <v>4373</v>
      </c>
      <c r="C2030" s="196" t="s">
        <v>5634</v>
      </c>
      <c r="D2030" s="196" t="s">
        <v>4370</v>
      </c>
      <c r="E2030" s="196" t="s">
        <v>1258</v>
      </c>
      <c r="F2030" s="196" t="s">
        <v>4375</v>
      </c>
      <c r="G2030" s="198">
        <v>45660</v>
      </c>
      <c r="H2030" s="197" t="s">
        <v>4369</v>
      </c>
    </row>
    <row r="2031" spans="1:8">
      <c r="A2031" s="196" t="s">
        <v>5633</v>
      </c>
      <c r="B2031" s="196" t="s">
        <v>4373</v>
      </c>
      <c r="C2031" s="196" t="s">
        <v>5634</v>
      </c>
      <c r="D2031" s="196" t="s">
        <v>4371</v>
      </c>
      <c r="E2031" s="196" t="s">
        <v>1258</v>
      </c>
      <c r="F2031" s="196" t="s">
        <v>4375</v>
      </c>
      <c r="G2031" s="198">
        <v>45659</v>
      </c>
      <c r="H2031" s="196" t="b">
        <v>0</v>
      </c>
    </row>
    <row r="2032" spans="1:8">
      <c r="A2032" s="196" t="s">
        <v>5633</v>
      </c>
      <c r="B2032" s="196" t="s">
        <v>4373</v>
      </c>
      <c r="C2032" s="196" t="s">
        <v>5634</v>
      </c>
      <c r="D2032" s="196" t="s">
        <v>4367</v>
      </c>
      <c r="E2032" s="196" t="s">
        <v>1258</v>
      </c>
      <c r="F2032" s="196" t="s">
        <v>4375</v>
      </c>
      <c r="G2032" s="198">
        <v>45661</v>
      </c>
      <c r="H2032" s="197" t="s">
        <v>4369</v>
      </c>
    </row>
    <row r="2033" spans="1:8">
      <c r="A2033" s="196" t="s">
        <v>5635</v>
      </c>
      <c r="B2033" s="196" t="s">
        <v>4373</v>
      </c>
      <c r="C2033" s="196" t="s">
        <v>5636</v>
      </c>
      <c r="D2033" s="196" t="s">
        <v>4370</v>
      </c>
      <c r="E2033" s="196" t="s">
        <v>1258</v>
      </c>
      <c r="F2033" s="196" t="s">
        <v>4375</v>
      </c>
      <c r="G2033" s="198">
        <v>45666</v>
      </c>
      <c r="H2033" s="197" t="s">
        <v>4369</v>
      </c>
    </row>
    <row r="2034" spans="1:8">
      <c r="A2034" s="196" t="s">
        <v>5635</v>
      </c>
      <c r="B2034" s="196" t="s">
        <v>4373</v>
      </c>
      <c r="C2034" s="196" t="s">
        <v>5636</v>
      </c>
      <c r="D2034" s="196" t="s">
        <v>4371</v>
      </c>
      <c r="E2034" s="196" t="s">
        <v>1258</v>
      </c>
      <c r="F2034" s="196" t="s">
        <v>4375</v>
      </c>
      <c r="G2034" s="198">
        <v>45670</v>
      </c>
      <c r="H2034" s="196" t="b">
        <v>0</v>
      </c>
    </row>
    <row r="2035" spans="1:8">
      <c r="A2035" s="196" t="s">
        <v>5635</v>
      </c>
      <c r="B2035" s="196" t="s">
        <v>4373</v>
      </c>
      <c r="C2035" s="196" t="s">
        <v>5636</v>
      </c>
      <c r="D2035" s="196" t="s">
        <v>4367</v>
      </c>
      <c r="E2035" s="196" t="s">
        <v>1258</v>
      </c>
      <c r="F2035" s="196" t="s">
        <v>4375</v>
      </c>
      <c r="G2035" s="198">
        <v>45666</v>
      </c>
      <c r="H2035" s="197" t="s">
        <v>4369</v>
      </c>
    </row>
    <row r="2036" spans="1:8">
      <c r="A2036" s="196" t="s">
        <v>5637</v>
      </c>
      <c r="B2036" s="196" t="s">
        <v>4373</v>
      </c>
      <c r="C2036" s="196" t="s">
        <v>5638</v>
      </c>
      <c r="D2036" s="196" t="s">
        <v>4367</v>
      </c>
      <c r="E2036" s="196" t="s">
        <v>1258</v>
      </c>
      <c r="F2036" s="196" t="s">
        <v>4375</v>
      </c>
      <c r="G2036" s="198">
        <v>45661</v>
      </c>
      <c r="H2036" s="197" t="s">
        <v>4369</v>
      </c>
    </row>
    <row r="2037" spans="1:8">
      <c r="A2037" s="196" t="s">
        <v>5637</v>
      </c>
      <c r="B2037" s="196" t="s">
        <v>4373</v>
      </c>
      <c r="C2037" s="196" t="s">
        <v>5638</v>
      </c>
      <c r="D2037" s="196" t="s">
        <v>4371</v>
      </c>
      <c r="E2037" s="196" t="s">
        <v>1258</v>
      </c>
      <c r="F2037" s="196" t="s">
        <v>4353</v>
      </c>
      <c r="G2037" s="198">
        <v>45338</v>
      </c>
      <c r="H2037" s="196" t="b">
        <v>0</v>
      </c>
    </row>
    <row r="2038" spans="1:8">
      <c r="A2038" s="196" t="s">
        <v>5637</v>
      </c>
      <c r="B2038" s="196" t="s">
        <v>4373</v>
      </c>
      <c r="C2038" s="196" t="s">
        <v>5638</v>
      </c>
      <c r="D2038" s="196" t="s">
        <v>4370</v>
      </c>
      <c r="E2038" s="196" t="s">
        <v>1258</v>
      </c>
      <c r="F2038" s="196" t="s">
        <v>4375</v>
      </c>
      <c r="G2038" s="198">
        <v>45338</v>
      </c>
      <c r="H2038" s="197" t="s">
        <v>4369</v>
      </c>
    </row>
    <row r="2039" spans="1:8">
      <c r="A2039" s="196" t="s">
        <v>5639</v>
      </c>
      <c r="B2039" s="196" t="s">
        <v>4373</v>
      </c>
      <c r="C2039" s="196" t="s">
        <v>5640</v>
      </c>
      <c r="D2039" s="196" t="s">
        <v>4370</v>
      </c>
      <c r="E2039" s="196" t="s">
        <v>1258</v>
      </c>
      <c r="F2039" s="196" t="s">
        <v>4375</v>
      </c>
      <c r="G2039" s="198">
        <v>45668</v>
      </c>
      <c r="H2039" s="197" t="s">
        <v>4369</v>
      </c>
    </row>
    <row r="2040" spans="1:8">
      <c r="A2040" s="196" t="s">
        <v>5639</v>
      </c>
      <c r="B2040" s="196" t="s">
        <v>4373</v>
      </c>
      <c r="C2040" s="196" t="s">
        <v>5640</v>
      </c>
      <c r="D2040" s="196" t="s">
        <v>4371</v>
      </c>
      <c r="E2040" s="196" t="s">
        <v>1258</v>
      </c>
      <c r="F2040" s="196" t="s">
        <v>4375</v>
      </c>
      <c r="G2040" s="198">
        <v>45668</v>
      </c>
      <c r="H2040" s="196" t="b">
        <v>0</v>
      </c>
    </row>
    <row r="2041" spans="1:8">
      <c r="A2041" s="196" t="s">
        <v>5639</v>
      </c>
      <c r="B2041" s="196" t="s">
        <v>4373</v>
      </c>
      <c r="C2041" s="196" t="s">
        <v>5640</v>
      </c>
      <c r="D2041" s="196" t="s">
        <v>4367</v>
      </c>
      <c r="E2041" s="196" t="s">
        <v>1258</v>
      </c>
      <c r="F2041" s="196" t="s">
        <v>4375</v>
      </c>
      <c r="G2041" s="198">
        <v>45668</v>
      </c>
      <c r="H2041" s="197" t="s">
        <v>4369</v>
      </c>
    </row>
    <row r="2042" spans="1:8">
      <c r="A2042" s="196" t="s">
        <v>5641</v>
      </c>
      <c r="B2042" s="196" t="s">
        <v>4373</v>
      </c>
      <c r="C2042" s="196" t="s">
        <v>5642</v>
      </c>
      <c r="D2042" s="196" t="s">
        <v>4367</v>
      </c>
      <c r="E2042" s="196" t="s">
        <v>1258</v>
      </c>
      <c r="F2042" s="196" t="s">
        <v>4375</v>
      </c>
      <c r="G2042" s="198">
        <v>45661</v>
      </c>
      <c r="H2042" s="197" t="s">
        <v>4369</v>
      </c>
    </row>
    <row r="2043" spans="1:8">
      <c r="A2043" s="196" t="s">
        <v>5641</v>
      </c>
      <c r="B2043" s="196" t="s">
        <v>4373</v>
      </c>
      <c r="C2043" s="196" t="s">
        <v>5642</v>
      </c>
      <c r="D2043" s="196" t="s">
        <v>4371</v>
      </c>
      <c r="E2043" s="196" t="s">
        <v>1258</v>
      </c>
      <c r="F2043" s="196" t="s">
        <v>4375</v>
      </c>
      <c r="G2043" s="198">
        <v>45663</v>
      </c>
      <c r="H2043" s="196" t="b">
        <v>0</v>
      </c>
    </row>
    <row r="2044" spans="1:8">
      <c r="A2044" s="196" t="s">
        <v>5641</v>
      </c>
      <c r="B2044" s="196" t="s">
        <v>4373</v>
      </c>
      <c r="C2044" s="196" t="s">
        <v>5642</v>
      </c>
      <c r="D2044" s="196" t="s">
        <v>4370</v>
      </c>
      <c r="E2044" s="196" t="s">
        <v>1258</v>
      </c>
      <c r="F2044" s="196" t="s">
        <v>4375</v>
      </c>
      <c r="G2044" s="198">
        <v>45661</v>
      </c>
      <c r="H2044" s="197" t="s">
        <v>4369</v>
      </c>
    </row>
    <row r="2045" spans="1:8">
      <c r="A2045" s="196" t="s">
        <v>5643</v>
      </c>
      <c r="B2045" s="196" t="s">
        <v>4373</v>
      </c>
      <c r="C2045" s="196" t="s">
        <v>5644</v>
      </c>
      <c r="D2045" s="196" t="s">
        <v>4371</v>
      </c>
      <c r="E2045" s="196" t="s">
        <v>1258</v>
      </c>
      <c r="F2045" s="196" t="s">
        <v>4375</v>
      </c>
      <c r="G2045" s="198">
        <v>45659</v>
      </c>
      <c r="H2045" s="196" t="b">
        <v>0</v>
      </c>
    </row>
    <row r="2046" spans="1:8">
      <c r="A2046" s="196" t="s">
        <v>5643</v>
      </c>
      <c r="B2046" s="196" t="s">
        <v>4373</v>
      </c>
      <c r="C2046" s="196" t="s">
        <v>5644</v>
      </c>
      <c r="D2046" s="196" t="s">
        <v>4370</v>
      </c>
      <c r="E2046" s="196" t="s">
        <v>1258</v>
      </c>
      <c r="F2046" s="196" t="s">
        <v>4375</v>
      </c>
      <c r="G2046" s="198">
        <v>45658</v>
      </c>
      <c r="H2046" s="197" t="s">
        <v>4369</v>
      </c>
    </row>
    <row r="2047" spans="1:8">
      <c r="A2047" s="196" t="s">
        <v>5643</v>
      </c>
      <c r="B2047" s="196" t="s">
        <v>4373</v>
      </c>
      <c r="C2047" s="196" t="s">
        <v>5644</v>
      </c>
      <c r="D2047" s="196" t="s">
        <v>4367</v>
      </c>
      <c r="E2047" s="196" t="s">
        <v>1258</v>
      </c>
      <c r="F2047" s="196" t="s">
        <v>4375</v>
      </c>
      <c r="G2047" s="198">
        <v>45660</v>
      </c>
      <c r="H2047" s="197" t="s">
        <v>4369</v>
      </c>
    </row>
    <row r="2048" spans="1:8">
      <c r="A2048" s="196" t="s">
        <v>5645</v>
      </c>
      <c r="B2048" s="196" t="s">
        <v>4373</v>
      </c>
      <c r="C2048" s="196" t="s">
        <v>5646</v>
      </c>
      <c r="D2048" s="196" t="s">
        <v>4371</v>
      </c>
      <c r="E2048" s="196" t="s">
        <v>1258</v>
      </c>
      <c r="F2048" s="196" t="s">
        <v>4375</v>
      </c>
      <c r="G2048" s="198">
        <v>45660</v>
      </c>
      <c r="H2048" s="196" t="b">
        <v>0</v>
      </c>
    </row>
    <row r="2049" spans="1:8">
      <c r="A2049" s="196" t="s">
        <v>5645</v>
      </c>
      <c r="B2049" s="196" t="s">
        <v>4373</v>
      </c>
      <c r="C2049" s="196" t="s">
        <v>5646</v>
      </c>
      <c r="D2049" s="196" t="s">
        <v>4370</v>
      </c>
      <c r="E2049" s="196" t="s">
        <v>1258</v>
      </c>
      <c r="F2049" s="196" t="s">
        <v>4375</v>
      </c>
      <c r="G2049" s="198">
        <v>45660</v>
      </c>
      <c r="H2049" s="197" t="s">
        <v>4369</v>
      </c>
    </row>
    <row r="2050" spans="1:8">
      <c r="A2050" s="196" t="s">
        <v>5645</v>
      </c>
      <c r="B2050" s="196" t="s">
        <v>4373</v>
      </c>
      <c r="C2050" s="196" t="s">
        <v>5646</v>
      </c>
      <c r="D2050" s="196" t="s">
        <v>4367</v>
      </c>
      <c r="E2050" s="196" t="s">
        <v>1258</v>
      </c>
      <c r="F2050" s="196" t="s">
        <v>4375</v>
      </c>
      <c r="G2050" s="198">
        <v>45667</v>
      </c>
      <c r="H2050" s="197" t="s">
        <v>4369</v>
      </c>
    </row>
    <row r="2051" spans="1:8">
      <c r="A2051" s="196" t="s">
        <v>5647</v>
      </c>
      <c r="B2051" s="196" t="s">
        <v>4366</v>
      </c>
      <c r="C2051" s="196" t="s">
        <v>2215</v>
      </c>
      <c r="D2051" s="196" t="s">
        <v>4367</v>
      </c>
      <c r="E2051" s="196" t="s">
        <v>5648</v>
      </c>
      <c r="F2051" s="196" t="s">
        <v>4368</v>
      </c>
      <c r="G2051" s="197" t="s">
        <v>4369</v>
      </c>
      <c r="H2051" s="197" t="s">
        <v>4369</v>
      </c>
    </row>
    <row r="2052" spans="1:8">
      <c r="A2052" s="196" t="s">
        <v>5647</v>
      </c>
      <c r="B2052" s="196" t="s">
        <v>4366</v>
      </c>
      <c r="C2052" s="196" t="s">
        <v>2215</v>
      </c>
      <c r="D2052" s="196" t="s">
        <v>4371</v>
      </c>
      <c r="E2052" s="196" t="s">
        <v>5648</v>
      </c>
      <c r="F2052" s="196" t="s">
        <v>4353</v>
      </c>
      <c r="G2052" s="198">
        <v>45329</v>
      </c>
      <c r="H2052" s="196" t="b">
        <v>0</v>
      </c>
    </row>
    <row r="2053" spans="1:8">
      <c r="A2053" s="196" t="s">
        <v>5647</v>
      </c>
      <c r="B2053" s="196" t="s">
        <v>4366</v>
      </c>
      <c r="C2053" s="196" t="s">
        <v>2215</v>
      </c>
      <c r="D2053" s="196" t="s">
        <v>4370</v>
      </c>
      <c r="E2053" s="196" t="s">
        <v>5648</v>
      </c>
      <c r="F2053" s="196" t="s">
        <v>4354</v>
      </c>
      <c r="G2053" s="197" t="s">
        <v>4369</v>
      </c>
      <c r="H2053" s="197" t="s">
        <v>4369</v>
      </c>
    </row>
    <row r="2054" spans="1:8">
      <c r="A2054" s="196" t="s">
        <v>5649</v>
      </c>
      <c r="B2054" s="196" t="s">
        <v>4373</v>
      </c>
      <c r="C2054" s="196" t="s">
        <v>5650</v>
      </c>
      <c r="D2054" s="196" t="s">
        <v>4370</v>
      </c>
      <c r="E2054" s="196" t="s">
        <v>373</v>
      </c>
      <c r="F2054" s="196" t="s">
        <v>4375</v>
      </c>
      <c r="G2054" s="198">
        <v>45684</v>
      </c>
      <c r="H2054" s="197" t="s">
        <v>4369</v>
      </c>
    </row>
    <row r="2055" spans="1:8">
      <c r="A2055" s="196" t="s">
        <v>5649</v>
      </c>
      <c r="B2055" s="196" t="s">
        <v>4373</v>
      </c>
      <c r="C2055" s="196" t="s">
        <v>5650</v>
      </c>
      <c r="D2055" s="196" t="s">
        <v>4367</v>
      </c>
      <c r="E2055" s="196" t="s">
        <v>373</v>
      </c>
      <c r="F2055" s="196" t="s">
        <v>4375</v>
      </c>
      <c r="G2055" s="198">
        <v>45682</v>
      </c>
      <c r="H2055" s="197" t="s">
        <v>4369</v>
      </c>
    </row>
    <row r="2056" spans="1:8">
      <c r="A2056" s="196" t="s">
        <v>5649</v>
      </c>
      <c r="B2056" s="196" t="s">
        <v>4373</v>
      </c>
      <c r="C2056" s="196" t="s">
        <v>5650</v>
      </c>
      <c r="D2056" s="196" t="s">
        <v>4371</v>
      </c>
      <c r="E2056" s="196" t="s">
        <v>373</v>
      </c>
      <c r="F2056" s="196" t="s">
        <v>4375</v>
      </c>
      <c r="G2056" s="198">
        <v>45684</v>
      </c>
      <c r="H2056" s="196" t="b">
        <v>0</v>
      </c>
    </row>
    <row r="2057" spans="1:8">
      <c r="A2057" s="196" t="s">
        <v>5651</v>
      </c>
      <c r="B2057" s="196" t="s">
        <v>4373</v>
      </c>
      <c r="C2057" s="196" t="s">
        <v>5652</v>
      </c>
      <c r="D2057" s="196" t="s">
        <v>4367</v>
      </c>
      <c r="E2057" s="196" t="s">
        <v>373</v>
      </c>
      <c r="F2057" s="196" t="s">
        <v>4368</v>
      </c>
      <c r="G2057" s="197" t="s">
        <v>4369</v>
      </c>
      <c r="H2057" s="197" t="s">
        <v>4369</v>
      </c>
    </row>
    <row r="2058" spans="1:8">
      <c r="A2058" s="196" t="s">
        <v>5651</v>
      </c>
      <c r="B2058" s="196" t="s">
        <v>4373</v>
      </c>
      <c r="C2058" s="196" t="s">
        <v>5652</v>
      </c>
      <c r="D2058" s="196" t="s">
        <v>4371</v>
      </c>
      <c r="E2058" s="196" t="s">
        <v>373</v>
      </c>
      <c r="F2058" s="196" t="s">
        <v>4354</v>
      </c>
      <c r="G2058" s="197" t="s">
        <v>4369</v>
      </c>
      <c r="H2058" s="196" t="b">
        <v>0</v>
      </c>
    </row>
    <row r="2059" spans="1:8">
      <c r="A2059" s="196" t="s">
        <v>5651</v>
      </c>
      <c r="B2059" s="196" t="s">
        <v>4373</v>
      </c>
      <c r="C2059" s="196" t="s">
        <v>5652</v>
      </c>
      <c r="D2059" s="196" t="s">
        <v>4370</v>
      </c>
      <c r="E2059" s="196" t="s">
        <v>373</v>
      </c>
      <c r="F2059" s="196" t="s">
        <v>4368</v>
      </c>
      <c r="G2059" s="197" t="s">
        <v>4369</v>
      </c>
      <c r="H2059" s="197" t="s">
        <v>4369</v>
      </c>
    </row>
    <row r="2060" spans="1:8">
      <c r="A2060" s="196" t="s">
        <v>5653</v>
      </c>
      <c r="B2060" s="196" t="s">
        <v>4373</v>
      </c>
      <c r="C2060" s="196" t="s">
        <v>5654</v>
      </c>
      <c r="D2060" s="196" t="s">
        <v>4371</v>
      </c>
      <c r="E2060" s="196" t="s">
        <v>373</v>
      </c>
      <c r="F2060" s="196" t="s">
        <v>4375</v>
      </c>
      <c r="G2060" s="198">
        <v>45684</v>
      </c>
      <c r="H2060" s="196" t="b">
        <v>0</v>
      </c>
    </row>
    <row r="2061" spans="1:8">
      <c r="A2061" s="196" t="s">
        <v>5653</v>
      </c>
      <c r="B2061" s="196" t="s">
        <v>4373</v>
      </c>
      <c r="C2061" s="196" t="s">
        <v>5654</v>
      </c>
      <c r="D2061" s="196" t="s">
        <v>4370</v>
      </c>
      <c r="E2061" s="196" t="s">
        <v>373</v>
      </c>
      <c r="F2061" s="196" t="s">
        <v>4375</v>
      </c>
      <c r="G2061" s="198">
        <v>45684</v>
      </c>
      <c r="H2061" s="197" t="s">
        <v>4369</v>
      </c>
    </row>
    <row r="2062" spans="1:8">
      <c r="A2062" s="196" t="s">
        <v>5653</v>
      </c>
      <c r="B2062" s="196" t="s">
        <v>4373</v>
      </c>
      <c r="C2062" s="196" t="s">
        <v>5654</v>
      </c>
      <c r="D2062" s="196" t="s">
        <v>4367</v>
      </c>
      <c r="E2062" s="196" t="s">
        <v>373</v>
      </c>
      <c r="F2062" s="196" t="s">
        <v>4375</v>
      </c>
      <c r="G2062" s="198">
        <v>45682</v>
      </c>
      <c r="H2062" s="197" t="s">
        <v>4369</v>
      </c>
    </row>
    <row r="2063" spans="1:8">
      <c r="A2063" s="196" t="s">
        <v>5655</v>
      </c>
      <c r="B2063" s="196" t="s">
        <v>4373</v>
      </c>
      <c r="C2063" s="196" t="s">
        <v>5656</v>
      </c>
      <c r="D2063" s="196" t="s">
        <v>4371</v>
      </c>
      <c r="E2063" s="196" t="s">
        <v>373</v>
      </c>
      <c r="F2063" s="196" t="s">
        <v>4375</v>
      </c>
      <c r="G2063" s="198">
        <v>45684</v>
      </c>
      <c r="H2063" s="196" t="b">
        <v>0</v>
      </c>
    </row>
    <row r="2064" spans="1:8">
      <c r="A2064" s="196" t="s">
        <v>5655</v>
      </c>
      <c r="B2064" s="196" t="s">
        <v>4373</v>
      </c>
      <c r="C2064" s="196" t="s">
        <v>5656</v>
      </c>
      <c r="D2064" s="196" t="s">
        <v>4367</v>
      </c>
      <c r="E2064" s="196" t="s">
        <v>373</v>
      </c>
      <c r="F2064" s="196" t="s">
        <v>4375</v>
      </c>
      <c r="G2064" s="198">
        <v>45690</v>
      </c>
      <c r="H2064" s="197" t="s">
        <v>4369</v>
      </c>
    </row>
    <row r="2065" spans="1:8">
      <c r="A2065" s="196" t="s">
        <v>5655</v>
      </c>
      <c r="B2065" s="196" t="s">
        <v>4373</v>
      </c>
      <c r="C2065" s="196" t="s">
        <v>5656</v>
      </c>
      <c r="D2065" s="196" t="s">
        <v>4370</v>
      </c>
      <c r="E2065" s="196" t="s">
        <v>373</v>
      </c>
      <c r="F2065" s="196" t="s">
        <v>4375</v>
      </c>
      <c r="G2065" s="198">
        <v>45690</v>
      </c>
      <c r="H2065" s="197" t="s">
        <v>4369</v>
      </c>
    </row>
    <row r="2066" spans="1:8">
      <c r="A2066" s="196" t="s">
        <v>5657</v>
      </c>
      <c r="B2066" s="196" t="s">
        <v>4373</v>
      </c>
      <c r="C2066" s="196" t="s">
        <v>5658</v>
      </c>
      <c r="D2066" s="196" t="s">
        <v>4367</v>
      </c>
      <c r="E2066" s="196" t="s">
        <v>373</v>
      </c>
      <c r="F2066" s="196" t="s">
        <v>4375</v>
      </c>
      <c r="G2066" s="198">
        <v>45673</v>
      </c>
      <c r="H2066" s="197" t="s">
        <v>4369</v>
      </c>
    </row>
    <row r="2067" spans="1:8">
      <c r="A2067" s="196" t="s">
        <v>5657</v>
      </c>
      <c r="B2067" s="196" t="s">
        <v>4373</v>
      </c>
      <c r="C2067" s="196" t="s">
        <v>5658</v>
      </c>
      <c r="D2067" s="196" t="s">
        <v>4370</v>
      </c>
      <c r="E2067" s="196" t="s">
        <v>373</v>
      </c>
      <c r="F2067" s="196" t="s">
        <v>4375</v>
      </c>
      <c r="G2067" s="198">
        <v>45676</v>
      </c>
      <c r="H2067" s="197" t="s">
        <v>4369</v>
      </c>
    </row>
    <row r="2068" spans="1:8">
      <c r="A2068" s="196" t="s">
        <v>5657</v>
      </c>
      <c r="B2068" s="196" t="s">
        <v>4373</v>
      </c>
      <c r="C2068" s="196" t="s">
        <v>5658</v>
      </c>
      <c r="D2068" s="196" t="s">
        <v>4371</v>
      </c>
      <c r="E2068" s="196" t="s">
        <v>373</v>
      </c>
      <c r="F2068" s="196" t="s">
        <v>4375</v>
      </c>
      <c r="G2068" s="198">
        <v>45673</v>
      </c>
      <c r="H2068" s="196" t="b">
        <v>0</v>
      </c>
    </row>
    <row r="2069" spans="1:8">
      <c r="A2069" s="196" t="s">
        <v>5659</v>
      </c>
      <c r="B2069" s="196" t="s">
        <v>4373</v>
      </c>
      <c r="C2069" s="196" t="s">
        <v>5660</v>
      </c>
      <c r="D2069" s="196" t="s">
        <v>4367</v>
      </c>
      <c r="E2069" s="196" t="s">
        <v>373</v>
      </c>
      <c r="F2069" s="196" t="s">
        <v>4375</v>
      </c>
      <c r="G2069" s="198">
        <v>45683</v>
      </c>
      <c r="H2069" s="197" t="s">
        <v>4369</v>
      </c>
    </row>
    <row r="2070" spans="1:8">
      <c r="A2070" s="196" t="s">
        <v>5659</v>
      </c>
      <c r="B2070" s="196" t="s">
        <v>4373</v>
      </c>
      <c r="C2070" s="196" t="s">
        <v>5660</v>
      </c>
      <c r="D2070" s="196" t="s">
        <v>4370</v>
      </c>
      <c r="E2070" s="196" t="s">
        <v>373</v>
      </c>
      <c r="F2070" s="196" t="s">
        <v>4375</v>
      </c>
      <c r="G2070" s="198">
        <v>45684</v>
      </c>
      <c r="H2070" s="197" t="s">
        <v>4369</v>
      </c>
    </row>
    <row r="2071" spans="1:8">
      <c r="A2071" s="196" t="s">
        <v>5659</v>
      </c>
      <c r="B2071" s="196" t="s">
        <v>4373</v>
      </c>
      <c r="C2071" s="196" t="s">
        <v>5660</v>
      </c>
      <c r="D2071" s="196" t="s">
        <v>4371</v>
      </c>
      <c r="E2071" s="196" t="s">
        <v>373</v>
      </c>
      <c r="F2071" s="196" t="s">
        <v>4375</v>
      </c>
      <c r="G2071" s="198">
        <v>45684</v>
      </c>
      <c r="H2071" s="196" t="b">
        <v>0</v>
      </c>
    </row>
    <row r="2072" spans="1:8">
      <c r="A2072" s="196" t="s">
        <v>5661</v>
      </c>
      <c r="B2072" s="196" t="s">
        <v>4366</v>
      </c>
      <c r="C2072" s="196" t="s">
        <v>377</v>
      </c>
      <c r="D2072" s="196" t="s">
        <v>4370</v>
      </c>
      <c r="E2072" s="196" t="s">
        <v>373</v>
      </c>
      <c r="F2072" s="196" t="s">
        <v>4375</v>
      </c>
      <c r="G2072" s="198">
        <v>45673</v>
      </c>
      <c r="H2072" s="197" t="s">
        <v>4369</v>
      </c>
    </row>
    <row r="2073" spans="1:8">
      <c r="A2073" s="196" t="s">
        <v>5661</v>
      </c>
      <c r="B2073" s="196" t="s">
        <v>4366</v>
      </c>
      <c r="C2073" s="196" t="s">
        <v>377</v>
      </c>
      <c r="D2073" s="196" t="s">
        <v>4367</v>
      </c>
      <c r="E2073" s="196" t="s">
        <v>373</v>
      </c>
      <c r="F2073" s="196" t="s">
        <v>4368</v>
      </c>
      <c r="G2073" s="197" t="s">
        <v>4369</v>
      </c>
      <c r="H2073" s="197" t="s">
        <v>4369</v>
      </c>
    </row>
    <row r="2074" spans="1:8">
      <c r="A2074" s="196" t="s">
        <v>5661</v>
      </c>
      <c r="B2074" s="196" t="s">
        <v>4366</v>
      </c>
      <c r="C2074" s="196" t="s">
        <v>377</v>
      </c>
      <c r="D2074" s="196" t="s">
        <v>4371</v>
      </c>
      <c r="E2074" s="196" t="s">
        <v>373</v>
      </c>
      <c r="F2074" s="196" t="s">
        <v>4375</v>
      </c>
      <c r="G2074" s="198">
        <v>45667</v>
      </c>
      <c r="H2074" s="196" t="b">
        <v>0</v>
      </c>
    </row>
    <row r="2075" spans="1:8">
      <c r="A2075" s="196" t="s">
        <v>5662</v>
      </c>
      <c r="B2075" s="196" t="s">
        <v>4373</v>
      </c>
      <c r="C2075" s="196" t="s">
        <v>5663</v>
      </c>
      <c r="D2075" s="196" t="s">
        <v>4371</v>
      </c>
      <c r="E2075" s="196" t="s">
        <v>1280</v>
      </c>
      <c r="F2075" s="196" t="s">
        <v>4353</v>
      </c>
      <c r="G2075" s="198">
        <v>45307</v>
      </c>
      <c r="H2075" s="196" t="b">
        <v>0</v>
      </c>
    </row>
    <row r="2076" spans="1:8">
      <c r="A2076" s="196" t="s">
        <v>5662</v>
      </c>
      <c r="B2076" s="196" t="s">
        <v>4373</v>
      </c>
      <c r="C2076" s="196" t="s">
        <v>5663</v>
      </c>
      <c r="D2076" s="196" t="s">
        <v>4370</v>
      </c>
      <c r="E2076" s="196" t="s">
        <v>1280</v>
      </c>
      <c r="F2076" s="196" t="s">
        <v>4375</v>
      </c>
      <c r="G2076" s="198">
        <v>45307</v>
      </c>
      <c r="H2076" s="197" t="s">
        <v>4369</v>
      </c>
    </row>
    <row r="2077" spans="1:8">
      <c r="A2077" s="196" t="s">
        <v>5662</v>
      </c>
      <c r="B2077" s="196" t="s">
        <v>4373</v>
      </c>
      <c r="C2077" s="196" t="s">
        <v>5663</v>
      </c>
      <c r="D2077" s="196" t="s">
        <v>4367</v>
      </c>
      <c r="E2077" s="196" t="s">
        <v>1280</v>
      </c>
      <c r="F2077" s="196" t="s">
        <v>4368</v>
      </c>
      <c r="G2077" s="197" t="s">
        <v>4369</v>
      </c>
      <c r="H2077" s="197" t="s">
        <v>4369</v>
      </c>
    </row>
    <row r="2078" spans="1:8">
      <c r="A2078" s="196" t="s">
        <v>5664</v>
      </c>
      <c r="B2078" s="196" t="s">
        <v>4366</v>
      </c>
      <c r="C2078" s="196" t="s">
        <v>1283</v>
      </c>
      <c r="D2078" s="196" t="s">
        <v>4370</v>
      </c>
      <c r="E2078" s="196" t="s">
        <v>1280</v>
      </c>
      <c r="F2078" s="196" t="s">
        <v>4375</v>
      </c>
      <c r="G2078" s="198">
        <v>45302</v>
      </c>
      <c r="H2078" s="197" t="s">
        <v>4369</v>
      </c>
    </row>
    <row r="2079" spans="1:8">
      <c r="A2079" s="196" t="s">
        <v>5664</v>
      </c>
      <c r="B2079" s="196" t="s">
        <v>4366</v>
      </c>
      <c r="C2079" s="196" t="s">
        <v>1283</v>
      </c>
      <c r="D2079" s="196" t="s">
        <v>4367</v>
      </c>
      <c r="E2079" s="196" t="s">
        <v>1280</v>
      </c>
      <c r="F2079" s="196" t="s">
        <v>4368</v>
      </c>
      <c r="G2079" s="197" t="s">
        <v>4369</v>
      </c>
      <c r="H2079" s="197" t="s">
        <v>4369</v>
      </c>
    </row>
    <row r="2080" spans="1:8">
      <c r="A2080" s="196" t="s">
        <v>5664</v>
      </c>
      <c r="B2080" s="196" t="s">
        <v>4366</v>
      </c>
      <c r="C2080" s="196" t="s">
        <v>1283</v>
      </c>
      <c r="D2080" s="196" t="s">
        <v>4371</v>
      </c>
      <c r="E2080" s="196" t="s">
        <v>1280</v>
      </c>
      <c r="F2080" s="196" t="s">
        <v>4353</v>
      </c>
      <c r="G2080" s="198">
        <v>45302</v>
      </c>
      <c r="H2080" s="196" t="b">
        <v>0</v>
      </c>
    </row>
    <row r="2081" spans="1:8">
      <c r="A2081" s="196" t="s">
        <v>5665</v>
      </c>
      <c r="B2081" s="196" t="s">
        <v>4373</v>
      </c>
      <c r="C2081" s="196" t="s">
        <v>5666</v>
      </c>
      <c r="D2081" s="196" t="s">
        <v>4370</v>
      </c>
      <c r="E2081" s="196" t="s">
        <v>1280</v>
      </c>
      <c r="F2081" s="196" t="s">
        <v>4375</v>
      </c>
      <c r="G2081" s="198">
        <v>45313</v>
      </c>
      <c r="H2081" s="197" t="s">
        <v>4369</v>
      </c>
    </row>
    <row r="2082" spans="1:8">
      <c r="A2082" s="196" t="s">
        <v>5665</v>
      </c>
      <c r="B2082" s="196" t="s">
        <v>4373</v>
      </c>
      <c r="C2082" s="196" t="s">
        <v>5666</v>
      </c>
      <c r="D2082" s="196" t="s">
        <v>4367</v>
      </c>
      <c r="E2082" s="196" t="s">
        <v>1280</v>
      </c>
      <c r="F2082" s="196" t="s">
        <v>4368</v>
      </c>
      <c r="G2082" s="197" t="s">
        <v>4369</v>
      </c>
      <c r="H2082" s="197" t="s">
        <v>4369</v>
      </c>
    </row>
    <row r="2083" spans="1:8">
      <c r="A2083" s="196" t="s">
        <v>5665</v>
      </c>
      <c r="B2083" s="196" t="s">
        <v>4373</v>
      </c>
      <c r="C2083" s="196" t="s">
        <v>5666</v>
      </c>
      <c r="D2083" s="196" t="s">
        <v>4371</v>
      </c>
      <c r="E2083" s="196" t="s">
        <v>1280</v>
      </c>
      <c r="F2083" s="196" t="s">
        <v>4354</v>
      </c>
      <c r="G2083" s="197" t="s">
        <v>4369</v>
      </c>
      <c r="H2083" s="196" t="b">
        <v>0</v>
      </c>
    </row>
    <row r="2084" spans="1:8">
      <c r="A2084" s="196" t="s">
        <v>5667</v>
      </c>
      <c r="B2084" s="196" t="s">
        <v>4373</v>
      </c>
      <c r="C2084" s="196" t="s">
        <v>5668</v>
      </c>
      <c r="D2084" s="196" t="s">
        <v>4371</v>
      </c>
      <c r="E2084" s="196" t="s">
        <v>1280</v>
      </c>
      <c r="F2084" s="196" t="s">
        <v>4375</v>
      </c>
      <c r="G2084" s="198">
        <v>45659</v>
      </c>
      <c r="H2084" s="196" t="b">
        <v>0</v>
      </c>
    </row>
    <row r="2085" spans="1:8">
      <c r="A2085" s="196" t="s">
        <v>5667</v>
      </c>
      <c r="B2085" s="196" t="s">
        <v>4373</v>
      </c>
      <c r="C2085" s="196" t="s">
        <v>5668</v>
      </c>
      <c r="D2085" s="196" t="s">
        <v>4370</v>
      </c>
      <c r="E2085" s="196" t="s">
        <v>1280</v>
      </c>
      <c r="F2085" s="196" t="s">
        <v>4375</v>
      </c>
      <c r="G2085" s="198">
        <v>45306</v>
      </c>
      <c r="H2085" s="197" t="s">
        <v>4369</v>
      </c>
    </row>
    <row r="2086" spans="1:8">
      <c r="A2086" s="196" t="s">
        <v>5667</v>
      </c>
      <c r="B2086" s="196" t="s">
        <v>4373</v>
      </c>
      <c r="C2086" s="196" t="s">
        <v>5668</v>
      </c>
      <c r="D2086" s="196" t="s">
        <v>4367</v>
      </c>
      <c r="E2086" s="196" t="s">
        <v>1280</v>
      </c>
      <c r="F2086" s="196" t="s">
        <v>4375</v>
      </c>
      <c r="G2086" s="198">
        <v>45660</v>
      </c>
      <c r="H2086" s="197" t="s">
        <v>4369</v>
      </c>
    </row>
    <row r="2087" spans="1:8">
      <c r="A2087" s="196" t="s">
        <v>5669</v>
      </c>
      <c r="B2087" s="196" t="s">
        <v>4373</v>
      </c>
      <c r="C2087" s="196" t="s">
        <v>5670</v>
      </c>
      <c r="D2087" s="196" t="s">
        <v>4371</v>
      </c>
      <c r="E2087" s="196" t="s">
        <v>1280</v>
      </c>
      <c r="F2087" s="196" t="s">
        <v>4353</v>
      </c>
      <c r="G2087" s="198">
        <v>45310</v>
      </c>
      <c r="H2087" s="196" t="b">
        <v>0</v>
      </c>
    </row>
    <row r="2088" spans="1:8">
      <c r="A2088" s="196" t="s">
        <v>5669</v>
      </c>
      <c r="B2088" s="196" t="s">
        <v>4373</v>
      </c>
      <c r="C2088" s="196" t="s">
        <v>5670</v>
      </c>
      <c r="D2088" s="196" t="s">
        <v>4367</v>
      </c>
      <c r="E2088" s="196" t="s">
        <v>1280</v>
      </c>
      <c r="F2088" s="196" t="s">
        <v>4375</v>
      </c>
      <c r="G2088" s="198">
        <v>45662</v>
      </c>
      <c r="H2088" s="197" t="s">
        <v>4369</v>
      </c>
    </row>
    <row r="2089" spans="1:8">
      <c r="A2089" s="196" t="s">
        <v>5669</v>
      </c>
      <c r="B2089" s="196" t="s">
        <v>4373</v>
      </c>
      <c r="C2089" s="196" t="s">
        <v>5670</v>
      </c>
      <c r="D2089" s="196" t="s">
        <v>4370</v>
      </c>
      <c r="E2089" s="196" t="s">
        <v>1280</v>
      </c>
      <c r="F2089" s="196" t="s">
        <v>4375</v>
      </c>
      <c r="G2089" s="198">
        <v>45310</v>
      </c>
      <c r="H2089" s="197" t="s">
        <v>4369</v>
      </c>
    </row>
    <row r="2090" spans="1:8">
      <c r="A2090" s="196" t="s">
        <v>5671</v>
      </c>
      <c r="B2090" s="196" t="s">
        <v>4366</v>
      </c>
      <c r="C2090" s="196" t="s">
        <v>3342</v>
      </c>
      <c r="D2090" s="196" t="s">
        <v>4370</v>
      </c>
      <c r="E2090" s="196" t="s">
        <v>3339</v>
      </c>
      <c r="F2090" s="196" t="s">
        <v>4375</v>
      </c>
      <c r="G2090" s="198">
        <v>45427</v>
      </c>
      <c r="H2090" s="197" t="s">
        <v>4369</v>
      </c>
    </row>
    <row r="2091" spans="1:8">
      <c r="A2091" s="196" t="s">
        <v>5671</v>
      </c>
      <c r="B2091" s="196" t="s">
        <v>4366</v>
      </c>
      <c r="C2091" s="196" t="s">
        <v>3342</v>
      </c>
      <c r="D2091" s="196" t="s">
        <v>4371</v>
      </c>
      <c r="E2091" s="196" t="s">
        <v>3339</v>
      </c>
      <c r="F2091" s="196" t="s">
        <v>4375</v>
      </c>
      <c r="G2091" s="198">
        <v>45427</v>
      </c>
      <c r="H2091" s="196" t="b">
        <v>0</v>
      </c>
    </row>
    <row r="2092" spans="1:8">
      <c r="A2092" s="196" t="s">
        <v>5671</v>
      </c>
      <c r="B2092" s="196" t="s">
        <v>4366</v>
      </c>
      <c r="C2092" s="196" t="s">
        <v>3342</v>
      </c>
      <c r="D2092" s="196" t="s">
        <v>4367</v>
      </c>
      <c r="E2092" s="196" t="s">
        <v>3339</v>
      </c>
      <c r="F2092" s="196" t="s">
        <v>4368</v>
      </c>
      <c r="G2092" s="197" t="s">
        <v>4369</v>
      </c>
      <c r="H2092" s="197" t="s">
        <v>4369</v>
      </c>
    </row>
    <row r="2093" spans="1:8">
      <c r="A2093" s="196" t="s">
        <v>5672</v>
      </c>
      <c r="B2093" s="196" t="s">
        <v>4632</v>
      </c>
      <c r="C2093" s="196" t="s">
        <v>5673</v>
      </c>
      <c r="D2093" s="196" t="s">
        <v>4370</v>
      </c>
      <c r="E2093" s="196" t="s">
        <v>5674</v>
      </c>
      <c r="F2093" s="196" t="s">
        <v>4368</v>
      </c>
      <c r="G2093" s="197" t="s">
        <v>4369</v>
      </c>
      <c r="H2093" s="197" t="s">
        <v>4369</v>
      </c>
    </row>
    <row r="2094" spans="1:8">
      <c r="A2094" s="196" t="s">
        <v>5672</v>
      </c>
      <c r="B2094" s="196" t="s">
        <v>4632</v>
      </c>
      <c r="C2094" s="196" t="s">
        <v>5673</v>
      </c>
      <c r="D2094" s="196" t="s">
        <v>4371</v>
      </c>
      <c r="E2094" s="196" t="s">
        <v>5674</v>
      </c>
      <c r="F2094" s="196" t="s">
        <v>4368</v>
      </c>
      <c r="G2094" s="197" t="s">
        <v>4369</v>
      </c>
      <c r="H2094" s="196" t="b">
        <v>0</v>
      </c>
    </row>
    <row r="2095" spans="1:8">
      <c r="A2095" s="196" t="s">
        <v>5672</v>
      </c>
      <c r="B2095" s="196" t="s">
        <v>4632</v>
      </c>
      <c r="C2095" s="196" t="s">
        <v>5673</v>
      </c>
      <c r="D2095" s="196" t="s">
        <v>4367</v>
      </c>
      <c r="E2095" s="196" t="s">
        <v>5674</v>
      </c>
      <c r="F2095" s="196" t="s">
        <v>4368</v>
      </c>
      <c r="G2095" s="197" t="s">
        <v>4369</v>
      </c>
      <c r="H2095" s="197" t="s">
        <v>4369</v>
      </c>
    </row>
    <row r="2096" spans="1:8">
      <c r="A2096" s="196" t="s">
        <v>5675</v>
      </c>
      <c r="B2096" s="196" t="s">
        <v>4366</v>
      </c>
      <c r="C2096" s="196" t="s">
        <v>386</v>
      </c>
      <c r="D2096" s="196" t="s">
        <v>4367</v>
      </c>
      <c r="E2096" s="196" t="s">
        <v>5674</v>
      </c>
      <c r="F2096" s="196" t="s">
        <v>4368</v>
      </c>
      <c r="G2096" s="197" t="s">
        <v>4369</v>
      </c>
      <c r="H2096" s="197" t="s">
        <v>4369</v>
      </c>
    </row>
    <row r="2097" spans="1:8">
      <c r="A2097" s="196" t="s">
        <v>5675</v>
      </c>
      <c r="B2097" s="196" t="s">
        <v>4366</v>
      </c>
      <c r="C2097" s="196" t="s">
        <v>386</v>
      </c>
      <c r="D2097" s="196" t="s">
        <v>4370</v>
      </c>
      <c r="E2097" s="196" t="s">
        <v>5674</v>
      </c>
      <c r="F2097" s="196" t="s">
        <v>4375</v>
      </c>
      <c r="G2097" s="198">
        <v>45658</v>
      </c>
      <c r="H2097" s="197" t="s">
        <v>4369</v>
      </c>
    </row>
    <row r="2098" spans="1:8">
      <c r="A2098" s="196" t="s">
        <v>5675</v>
      </c>
      <c r="B2098" s="196" t="s">
        <v>4366</v>
      </c>
      <c r="C2098" s="196" t="s">
        <v>386</v>
      </c>
      <c r="D2098" s="196" t="s">
        <v>4371</v>
      </c>
      <c r="E2098" s="196" t="s">
        <v>5674</v>
      </c>
      <c r="F2098" s="196" t="s">
        <v>4375</v>
      </c>
      <c r="G2098" s="198">
        <v>45658</v>
      </c>
      <c r="H2098" s="196" t="b">
        <v>0</v>
      </c>
    </row>
    <row r="2099" spans="1:8">
      <c r="A2099" s="196" t="s">
        <v>5676</v>
      </c>
      <c r="B2099" s="196" t="s">
        <v>4632</v>
      </c>
      <c r="C2099" s="196" t="s">
        <v>5677</v>
      </c>
      <c r="D2099" s="196" t="s">
        <v>4367</v>
      </c>
      <c r="E2099" s="196" t="s">
        <v>5674</v>
      </c>
      <c r="F2099" s="196" t="s">
        <v>4368</v>
      </c>
      <c r="G2099" s="197" t="s">
        <v>4369</v>
      </c>
      <c r="H2099" s="197" t="s">
        <v>4369</v>
      </c>
    </row>
    <row r="2100" spans="1:8">
      <c r="A2100" s="196" t="s">
        <v>5676</v>
      </c>
      <c r="B2100" s="196" t="s">
        <v>4632</v>
      </c>
      <c r="C2100" s="196" t="s">
        <v>5677</v>
      </c>
      <c r="D2100" s="196" t="s">
        <v>4370</v>
      </c>
      <c r="E2100" s="196" t="s">
        <v>5674</v>
      </c>
      <c r="F2100" s="196" t="s">
        <v>4375</v>
      </c>
      <c r="G2100" s="198">
        <v>45668</v>
      </c>
      <c r="H2100" s="197" t="s">
        <v>4369</v>
      </c>
    </row>
    <row r="2101" spans="1:8">
      <c r="A2101" s="196" t="s">
        <v>5676</v>
      </c>
      <c r="B2101" s="196" t="s">
        <v>4632</v>
      </c>
      <c r="C2101" s="196" t="s">
        <v>5677</v>
      </c>
      <c r="D2101" s="196" t="s">
        <v>4371</v>
      </c>
      <c r="E2101" s="196" t="s">
        <v>5674</v>
      </c>
      <c r="F2101" s="196" t="s">
        <v>4375</v>
      </c>
      <c r="G2101" s="198">
        <v>45670</v>
      </c>
      <c r="H2101" s="196" t="b">
        <v>0</v>
      </c>
    </row>
    <row r="2102" spans="1:8">
      <c r="A2102" s="196" t="s">
        <v>5678</v>
      </c>
      <c r="B2102" s="196" t="s">
        <v>4632</v>
      </c>
      <c r="C2102" s="196" t="s">
        <v>5679</v>
      </c>
      <c r="D2102" s="196" t="s">
        <v>4370</v>
      </c>
      <c r="E2102" s="196" t="s">
        <v>5674</v>
      </c>
      <c r="F2102" s="196" t="s">
        <v>4368</v>
      </c>
      <c r="G2102" s="197" t="s">
        <v>4369</v>
      </c>
      <c r="H2102" s="197" t="s">
        <v>4369</v>
      </c>
    </row>
    <row r="2103" spans="1:8">
      <c r="A2103" s="196" t="s">
        <v>5678</v>
      </c>
      <c r="B2103" s="196" t="s">
        <v>4632</v>
      </c>
      <c r="C2103" s="196" t="s">
        <v>5679</v>
      </c>
      <c r="D2103" s="196" t="s">
        <v>4371</v>
      </c>
      <c r="E2103" s="196" t="s">
        <v>5674</v>
      </c>
      <c r="F2103" s="196" t="s">
        <v>4368</v>
      </c>
      <c r="G2103" s="197" t="s">
        <v>4369</v>
      </c>
      <c r="H2103" s="196" t="b">
        <v>0</v>
      </c>
    </row>
    <row r="2104" spans="1:8">
      <c r="A2104" s="196" t="s">
        <v>5678</v>
      </c>
      <c r="B2104" s="196" t="s">
        <v>4632</v>
      </c>
      <c r="C2104" s="196" t="s">
        <v>5679</v>
      </c>
      <c r="D2104" s="196" t="s">
        <v>4367</v>
      </c>
      <c r="E2104" s="196" t="s">
        <v>5674</v>
      </c>
      <c r="F2104" s="196" t="s">
        <v>4368</v>
      </c>
      <c r="G2104" s="197" t="s">
        <v>4369</v>
      </c>
      <c r="H2104" s="197" t="s">
        <v>4369</v>
      </c>
    </row>
    <row r="2105" spans="1:8">
      <c r="A2105" s="196" t="s">
        <v>5680</v>
      </c>
      <c r="B2105" s="196" t="s">
        <v>4373</v>
      </c>
      <c r="C2105" s="196" t="s">
        <v>5681</v>
      </c>
      <c r="D2105" s="196" t="s">
        <v>4367</v>
      </c>
      <c r="E2105" s="196" t="s">
        <v>1291</v>
      </c>
      <c r="F2105" s="196" t="s">
        <v>4368</v>
      </c>
      <c r="G2105" s="197" t="s">
        <v>4369</v>
      </c>
      <c r="H2105" s="197" t="s">
        <v>4369</v>
      </c>
    </row>
    <row r="2106" spans="1:8">
      <c r="A2106" s="196" t="s">
        <v>5680</v>
      </c>
      <c r="B2106" s="196" t="s">
        <v>4373</v>
      </c>
      <c r="C2106" s="196" t="s">
        <v>5681</v>
      </c>
      <c r="D2106" s="196" t="s">
        <v>4370</v>
      </c>
      <c r="E2106" s="196" t="s">
        <v>1291</v>
      </c>
      <c r="F2106" s="196" t="s">
        <v>4403</v>
      </c>
      <c r="G2106" s="197" t="s">
        <v>4369</v>
      </c>
      <c r="H2106" s="197" t="s">
        <v>4369</v>
      </c>
    </row>
    <row r="2107" spans="1:8">
      <c r="A2107" s="196" t="s">
        <v>5680</v>
      </c>
      <c r="B2107" s="196" t="s">
        <v>4373</v>
      </c>
      <c r="C2107" s="196" t="s">
        <v>5681</v>
      </c>
      <c r="D2107" s="196" t="s">
        <v>4371</v>
      </c>
      <c r="E2107" s="196" t="s">
        <v>1291</v>
      </c>
      <c r="F2107" s="196" t="s">
        <v>4368</v>
      </c>
      <c r="G2107" s="197" t="s">
        <v>4369</v>
      </c>
      <c r="H2107" s="196" t="b">
        <v>0</v>
      </c>
    </row>
    <row r="2108" spans="1:8">
      <c r="A2108" s="196" t="s">
        <v>5682</v>
      </c>
      <c r="B2108" s="196" t="s">
        <v>4366</v>
      </c>
      <c r="C2108" s="196" t="s">
        <v>1294</v>
      </c>
      <c r="D2108" s="196" t="s">
        <v>4371</v>
      </c>
      <c r="E2108" s="196" t="s">
        <v>1291</v>
      </c>
      <c r="F2108" s="196" t="s">
        <v>4375</v>
      </c>
      <c r="G2108" s="198">
        <v>45678</v>
      </c>
      <c r="H2108" s="196" t="b">
        <v>0</v>
      </c>
    </row>
    <row r="2109" spans="1:8">
      <c r="A2109" s="196" t="s">
        <v>5682</v>
      </c>
      <c r="B2109" s="196" t="s">
        <v>4366</v>
      </c>
      <c r="C2109" s="196" t="s">
        <v>1294</v>
      </c>
      <c r="D2109" s="196" t="s">
        <v>4370</v>
      </c>
      <c r="E2109" s="196" t="s">
        <v>1291</v>
      </c>
      <c r="F2109" s="196" t="s">
        <v>4353</v>
      </c>
      <c r="G2109" s="198">
        <v>44944</v>
      </c>
      <c r="H2109" s="197" t="s">
        <v>4369</v>
      </c>
    </row>
    <row r="2110" spans="1:8">
      <c r="A2110" s="196" t="s">
        <v>5682</v>
      </c>
      <c r="B2110" s="196" t="s">
        <v>4366</v>
      </c>
      <c r="C2110" s="196" t="s">
        <v>1294</v>
      </c>
      <c r="D2110" s="196" t="s">
        <v>4367</v>
      </c>
      <c r="E2110" s="196" t="s">
        <v>1291</v>
      </c>
      <c r="F2110" s="196" t="s">
        <v>4368</v>
      </c>
      <c r="G2110" s="197" t="s">
        <v>4369</v>
      </c>
      <c r="H2110" s="197" t="s">
        <v>4369</v>
      </c>
    </row>
    <row r="2111" spans="1:8">
      <c r="A2111" s="196" t="s">
        <v>5683</v>
      </c>
      <c r="B2111" s="196" t="s">
        <v>4373</v>
      </c>
      <c r="C2111" s="196" t="s">
        <v>5684</v>
      </c>
      <c r="D2111" s="196" t="s">
        <v>4367</v>
      </c>
      <c r="E2111" s="196" t="s">
        <v>1291</v>
      </c>
      <c r="F2111" s="196" t="s">
        <v>4375</v>
      </c>
      <c r="G2111" s="198">
        <v>45673</v>
      </c>
      <c r="H2111" s="197" t="s">
        <v>4369</v>
      </c>
    </row>
    <row r="2112" spans="1:8">
      <c r="A2112" s="196" t="s">
        <v>5683</v>
      </c>
      <c r="B2112" s="196" t="s">
        <v>4373</v>
      </c>
      <c r="C2112" s="196" t="s">
        <v>5684</v>
      </c>
      <c r="D2112" s="196" t="s">
        <v>4370</v>
      </c>
      <c r="E2112" s="196" t="s">
        <v>1291</v>
      </c>
      <c r="F2112" s="196" t="s">
        <v>4375</v>
      </c>
      <c r="G2112" s="198">
        <v>45673</v>
      </c>
      <c r="H2112" s="197" t="s">
        <v>4369</v>
      </c>
    </row>
    <row r="2113" spans="1:8">
      <c r="A2113" s="196" t="s">
        <v>5683</v>
      </c>
      <c r="B2113" s="196" t="s">
        <v>4373</v>
      </c>
      <c r="C2113" s="196" t="s">
        <v>5684</v>
      </c>
      <c r="D2113" s="196" t="s">
        <v>4371</v>
      </c>
      <c r="E2113" s="196" t="s">
        <v>1291</v>
      </c>
      <c r="F2113" s="196" t="s">
        <v>4375</v>
      </c>
      <c r="G2113" s="198">
        <v>45673</v>
      </c>
      <c r="H2113" s="196" t="b">
        <v>0</v>
      </c>
    </row>
    <row r="2114" spans="1:8">
      <c r="A2114" s="196" t="s">
        <v>5685</v>
      </c>
      <c r="B2114" s="196" t="s">
        <v>4373</v>
      </c>
      <c r="C2114" s="196" t="s">
        <v>5686</v>
      </c>
      <c r="D2114" s="196" t="s">
        <v>4367</v>
      </c>
      <c r="E2114" s="196" t="s">
        <v>1291</v>
      </c>
      <c r="F2114" s="196" t="s">
        <v>4368</v>
      </c>
      <c r="G2114" s="197" t="s">
        <v>4369</v>
      </c>
      <c r="H2114" s="197" t="s">
        <v>4369</v>
      </c>
    </row>
    <row r="2115" spans="1:8">
      <c r="A2115" s="196" t="s">
        <v>5685</v>
      </c>
      <c r="B2115" s="196" t="s">
        <v>4373</v>
      </c>
      <c r="C2115" s="196" t="s">
        <v>5686</v>
      </c>
      <c r="D2115" s="196" t="s">
        <v>4370</v>
      </c>
      <c r="E2115" s="196" t="s">
        <v>1291</v>
      </c>
      <c r="F2115" s="196" t="s">
        <v>4353</v>
      </c>
      <c r="G2115" s="198">
        <v>44945</v>
      </c>
      <c r="H2115" s="197" t="s">
        <v>4369</v>
      </c>
    </row>
    <row r="2116" spans="1:8">
      <c r="A2116" s="196" t="s">
        <v>5685</v>
      </c>
      <c r="B2116" s="196" t="s">
        <v>4373</v>
      </c>
      <c r="C2116" s="196" t="s">
        <v>5686</v>
      </c>
      <c r="D2116" s="196" t="s">
        <v>4371</v>
      </c>
      <c r="E2116" s="196" t="s">
        <v>1291</v>
      </c>
      <c r="F2116" s="196" t="s">
        <v>4353</v>
      </c>
      <c r="G2116" s="198">
        <v>44945</v>
      </c>
      <c r="H2116" s="196" t="b">
        <v>0</v>
      </c>
    </row>
    <row r="2117" spans="1:8">
      <c r="A2117" s="196" t="s">
        <v>5687</v>
      </c>
      <c r="B2117" s="196" t="s">
        <v>4373</v>
      </c>
      <c r="C2117" s="196" t="s">
        <v>5688</v>
      </c>
      <c r="D2117" s="196" t="s">
        <v>4370</v>
      </c>
      <c r="E2117" s="196" t="s">
        <v>1291</v>
      </c>
      <c r="F2117" s="196" t="s">
        <v>4375</v>
      </c>
      <c r="G2117" s="198">
        <v>45299</v>
      </c>
      <c r="H2117" s="197" t="s">
        <v>4369</v>
      </c>
    </row>
    <row r="2118" spans="1:8">
      <c r="A2118" s="196" t="s">
        <v>5687</v>
      </c>
      <c r="B2118" s="196" t="s">
        <v>4373</v>
      </c>
      <c r="C2118" s="196" t="s">
        <v>5688</v>
      </c>
      <c r="D2118" s="196" t="s">
        <v>4371</v>
      </c>
      <c r="E2118" s="196" t="s">
        <v>1291</v>
      </c>
      <c r="F2118" s="196" t="s">
        <v>4353</v>
      </c>
      <c r="G2118" s="198">
        <v>45293</v>
      </c>
      <c r="H2118" s="196" t="b">
        <v>0</v>
      </c>
    </row>
    <row r="2119" spans="1:8">
      <c r="A2119" s="196" t="s">
        <v>5687</v>
      </c>
      <c r="B2119" s="196" t="s">
        <v>4373</v>
      </c>
      <c r="C2119" s="196" t="s">
        <v>5688</v>
      </c>
      <c r="D2119" s="196" t="s">
        <v>4367</v>
      </c>
      <c r="E2119" s="196" t="s">
        <v>1291</v>
      </c>
      <c r="F2119" s="196" t="s">
        <v>4368</v>
      </c>
      <c r="G2119" s="197" t="s">
        <v>4369</v>
      </c>
      <c r="H2119" s="197" t="s">
        <v>4369</v>
      </c>
    </row>
    <row r="2120" spans="1:8">
      <c r="A2120" s="196" t="s">
        <v>5689</v>
      </c>
      <c r="B2120" s="196" t="s">
        <v>4373</v>
      </c>
      <c r="C2120" s="196" t="s">
        <v>5690</v>
      </c>
      <c r="D2120" s="196" t="s">
        <v>4370</v>
      </c>
      <c r="E2120" s="196" t="s">
        <v>1291</v>
      </c>
      <c r="F2120" s="196" t="s">
        <v>4375</v>
      </c>
      <c r="G2120" s="198">
        <v>45663</v>
      </c>
      <c r="H2120" s="197" t="s">
        <v>4369</v>
      </c>
    </row>
    <row r="2121" spans="1:8">
      <c r="A2121" s="196" t="s">
        <v>5689</v>
      </c>
      <c r="B2121" s="196" t="s">
        <v>4373</v>
      </c>
      <c r="C2121" s="196" t="s">
        <v>5690</v>
      </c>
      <c r="D2121" s="196" t="s">
        <v>4367</v>
      </c>
      <c r="E2121" s="196" t="s">
        <v>1291</v>
      </c>
      <c r="F2121" s="196" t="s">
        <v>4375</v>
      </c>
      <c r="G2121" s="198">
        <v>45663</v>
      </c>
      <c r="H2121" s="197" t="s">
        <v>4369</v>
      </c>
    </row>
    <row r="2122" spans="1:8">
      <c r="A2122" s="196" t="s">
        <v>5689</v>
      </c>
      <c r="B2122" s="196" t="s">
        <v>4373</v>
      </c>
      <c r="C2122" s="196" t="s">
        <v>5690</v>
      </c>
      <c r="D2122" s="196" t="s">
        <v>4371</v>
      </c>
      <c r="E2122" s="196" t="s">
        <v>1291</v>
      </c>
      <c r="F2122" s="196" t="s">
        <v>4375</v>
      </c>
      <c r="G2122" s="198">
        <v>45664</v>
      </c>
      <c r="H2122" s="196" t="b">
        <v>0</v>
      </c>
    </row>
    <row r="2123" spans="1:8">
      <c r="A2123" s="196" t="s">
        <v>5691</v>
      </c>
      <c r="B2123" s="196" t="s">
        <v>4373</v>
      </c>
      <c r="C2123" s="196" t="s">
        <v>5692</v>
      </c>
      <c r="D2123" s="196" t="s">
        <v>4370</v>
      </c>
      <c r="E2123" s="196" t="s">
        <v>1291</v>
      </c>
      <c r="F2123" s="196" t="s">
        <v>4353</v>
      </c>
      <c r="G2123" s="198">
        <v>44939</v>
      </c>
      <c r="H2123" s="197" t="s">
        <v>4369</v>
      </c>
    </row>
    <row r="2124" spans="1:8">
      <c r="A2124" s="196" t="s">
        <v>5691</v>
      </c>
      <c r="B2124" s="196" t="s">
        <v>4373</v>
      </c>
      <c r="C2124" s="196" t="s">
        <v>5692</v>
      </c>
      <c r="D2124" s="196" t="s">
        <v>4367</v>
      </c>
      <c r="E2124" s="196" t="s">
        <v>1291</v>
      </c>
      <c r="F2124" s="196" t="s">
        <v>4368</v>
      </c>
      <c r="G2124" s="197" t="s">
        <v>4369</v>
      </c>
      <c r="H2124" s="197" t="s">
        <v>4369</v>
      </c>
    </row>
    <row r="2125" spans="1:8">
      <c r="A2125" s="196" t="s">
        <v>5691</v>
      </c>
      <c r="B2125" s="196" t="s">
        <v>4373</v>
      </c>
      <c r="C2125" s="196" t="s">
        <v>5692</v>
      </c>
      <c r="D2125" s="196" t="s">
        <v>4371</v>
      </c>
      <c r="E2125" s="196" t="s">
        <v>1291</v>
      </c>
      <c r="F2125" s="196" t="s">
        <v>4353</v>
      </c>
      <c r="G2125" s="198">
        <v>44939</v>
      </c>
      <c r="H2125" s="196" t="b">
        <v>0</v>
      </c>
    </row>
    <row r="2126" spans="1:8">
      <c r="A2126" s="196" t="s">
        <v>5693</v>
      </c>
      <c r="B2126" s="196" t="s">
        <v>4373</v>
      </c>
      <c r="C2126" s="196" t="s">
        <v>5694</v>
      </c>
      <c r="D2126" s="196" t="s">
        <v>4367</v>
      </c>
      <c r="E2126" s="196" t="s">
        <v>1291</v>
      </c>
      <c r="F2126" s="196" t="s">
        <v>4375</v>
      </c>
      <c r="G2126" s="198">
        <v>45663</v>
      </c>
      <c r="H2126" s="197" t="s">
        <v>4369</v>
      </c>
    </row>
    <row r="2127" spans="1:8">
      <c r="A2127" s="196" t="s">
        <v>5693</v>
      </c>
      <c r="B2127" s="196" t="s">
        <v>4373</v>
      </c>
      <c r="C2127" s="196" t="s">
        <v>5694</v>
      </c>
      <c r="D2127" s="196" t="s">
        <v>4370</v>
      </c>
      <c r="E2127" s="196" t="s">
        <v>1291</v>
      </c>
      <c r="F2127" s="196" t="s">
        <v>4375</v>
      </c>
      <c r="G2127" s="198">
        <v>45673</v>
      </c>
      <c r="H2127" s="197" t="s">
        <v>4369</v>
      </c>
    </row>
    <row r="2128" spans="1:8">
      <c r="A2128" s="196" t="s">
        <v>5693</v>
      </c>
      <c r="B2128" s="196" t="s">
        <v>4373</v>
      </c>
      <c r="C2128" s="196" t="s">
        <v>5694</v>
      </c>
      <c r="D2128" s="196" t="s">
        <v>4371</v>
      </c>
      <c r="E2128" s="196" t="s">
        <v>1291</v>
      </c>
      <c r="F2128" s="196" t="s">
        <v>4375</v>
      </c>
      <c r="G2128" s="198">
        <v>45673</v>
      </c>
      <c r="H2128" s="196" t="b">
        <v>0</v>
      </c>
    </row>
    <row r="2129" spans="1:8">
      <c r="A2129" s="196" t="s">
        <v>5695</v>
      </c>
      <c r="B2129" s="196" t="s">
        <v>4373</v>
      </c>
      <c r="C2129" s="196" t="s">
        <v>5696</v>
      </c>
      <c r="D2129" s="196" t="s">
        <v>4367</v>
      </c>
      <c r="E2129" s="196" t="s">
        <v>1291</v>
      </c>
      <c r="F2129" s="196" t="s">
        <v>4368</v>
      </c>
      <c r="G2129" s="197" t="s">
        <v>4369</v>
      </c>
      <c r="H2129" s="197" t="s">
        <v>4369</v>
      </c>
    </row>
    <row r="2130" spans="1:8">
      <c r="A2130" s="196" t="s">
        <v>5695</v>
      </c>
      <c r="B2130" s="196" t="s">
        <v>4373</v>
      </c>
      <c r="C2130" s="196" t="s">
        <v>5696</v>
      </c>
      <c r="D2130" s="196" t="s">
        <v>4371</v>
      </c>
      <c r="E2130" s="196" t="s">
        <v>1291</v>
      </c>
      <c r="F2130" s="196" t="s">
        <v>4353</v>
      </c>
      <c r="G2130" s="198">
        <v>44935</v>
      </c>
      <c r="H2130" s="196" t="b">
        <v>0</v>
      </c>
    </row>
    <row r="2131" spans="1:8">
      <c r="A2131" s="196" t="s">
        <v>5695</v>
      </c>
      <c r="B2131" s="196" t="s">
        <v>4373</v>
      </c>
      <c r="C2131" s="196" t="s">
        <v>5696</v>
      </c>
      <c r="D2131" s="196" t="s">
        <v>4370</v>
      </c>
      <c r="E2131" s="196" t="s">
        <v>1291</v>
      </c>
      <c r="F2131" s="196" t="s">
        <v>4353</v>
      </c>
      <c r="G2131" s="198">
        <v>44935</v>
      </c>
      <c r="H2131" s="197" t="s">
        <v>4369</v>
      </c>
    </row>
    <row r="2132" spans="1:8">
      <c r="A2132" s="196" t="s">
        <v>5697</v>
      </c>
      <c r="B2132" s="196" t="s">
        <v>4373</v>
      </c>
      <c r="C2132" s="196" t="s">
        <v>5698</v>
      </c>
      <c r="D2132" s="196" t="s">
        <v>4367</v>
      </c>
      <c r="E2132" s="196" t="s">
        <v>1291</v>
      </c>
      <c r="F2132" s="196" t="s">
        <v>4368</v>
      </c>
      <c r="G2132" s="197" t="s">
        <v>4369</v>
      </c>
      <c r="H2132" s="197" t="s">
        <v>4369</v>
      </c>
    </row>
    <row r="2133" spans="1:8">
      <c r="A2133" s="196" t="s">
        <v>5697</v>
      </c>
      <c r="B2133" s="196" t="s">
        <v>4373</v>
      </c>
      <c r="C2133" s="196" t="s">
        <v>5698</v>
      </c>
      <c r="D2133" s="196" t="s">
        <v>4371</v>
      </c>
      <c r="E2133" s="196" t="s">
        <v>1291</v>
      </c>
      <c r="F2133" s="196" t="s">
        <v>4353</v>
      </c>
      <c r="G2133" s="198">
        <v>45299</v>
      </c>
      <c r="H2133" s="196" t="b">
        <v>0</v>
      </c>
    </row>
    <row r="2134" spans="1:8">
      <c r="A2134" s="196" t="s">
        <v>5697</v>
      </c>
      <c r="B2134" s="196" t="s">
        <v>4373</v>
      </c>
      <c r="C2134" s="196" t="s">
        <v>5698</v>
      </c>
      <c r="D2134" s="196" t="s">
        <v>4370</v>
      </c>
      <c r="E2134" s="196" t="s">
        <v>1291</v>
      </c>
      <c r="F2134" s="196" t="s">
        <v>4375</v>
      </c>
      <c r="G2134" s="198">
        <v>45301</v>
      </c>
      <c r="H2134" s="197" t="s">
        <v>4369</v>
      </c>
    </row>
    <row r="2135" spans="1:8">
      <c r="A2135" s="196" t="s">
        <v>5699</v>
      </c>
      <c r="B2135" s="196" t="s">
        <v>4373</v>
      </c>
      <c r="C2135" s="196" t="s">
        <v>5700</v>
      </c>
      <c r="D2135" s="196" t="s">
        <v>4367</v>
      </c>
      <c r="E2135" s="196" t="s">
        <v>1291</v>
      </c>
      <c r="F2135" s="196" t="s">
        <v>4368</v>
      </c>
      <c r="G2135" s="197" t="s">
        <v>4369</v>
      </c>
      <c r="H2135" s="197" t="s">
        <v>4369</v>
      </c>
    </row>
    <row r="2136" spans="1:8">
      <c r="A2136" s="196" t="s">
        <v>5699</v>
      </c>
      <c r="B2136" s="196" t="s">
        <v>4373</v>
      </c>
      <c r="C2136" s="196" t="s">
        <v>5700</v>
      </c>
      <c r="D2136" s="196" t="s">
        <v>4371</v>
      </c>
      <c r="E2136" s="196" t="s">
        <v>1291</v>
      </c>
      <c r="F2136" s="196" t="s">
        <v>4353</v>
      </c>
      <c r="G2136" s="198">
        <v>45293</v>
      </c>
      <c r="H2136" s="196" t="b">
        <v>0</v>
      </c>
    </row>
    <row r="2137" spans="1:8">
      <c r="A2137" s="196" t="s">
        <v>5699</v>
      </c>
      <c r="B2137" s="196" t="s">
        <v>4373</v>
      </c>
      <c r="C2137" s="196" t="s">
        <v>5700</v>
      </c>
      <c r="D2137" s="196" t="s">
        <v>4370</v>
      </c>
      <c r="E2137" s="196" t="s">
        <v>1291</v>
      </c>
      <c r="F2137" s="196" t="s">
        <v>4375</v>
      </c>
      <c r="G2137" s="198">
        <v>45301</v>
      </c>
      <c r="H2137" s="197" t="s">
        <v>4369</v>
      </c>
    </row>
    <row r="2138" spans="1:8">
      <c r="A2138" s="196" t="s">
        <v>5701</v>
      </c>
      <c r="B2138" s="196" t="s">
        <v>4373</v>
      </c>
      <c r="C2138" s="196" t="s">
        <v>5702</v>
      </c>
      <c r="D2138" s="196" t="s">
        <v>4371</v>
      </c>
      <c r="E2138" s="196" t="s">
        <v>1291</v>
      </c>
      <c r="F2138" s="196" t="s">
        <v>4353</v>
      </c>
      <c r="G2138" s="198">
        <v>45294</v>
      </c>
      <c r="H2138" s="196" t="b">
        <v>0</v>
      </c>
    </row>
    <row r="2139" spans="1:8">
      <c r="A2139" s="196" t="s">
        <v>5701</v>
      </c>
      <c r="B2139" s="196" t="s">
        <v>4373</v>
      </c>
      <c r="C2139" s="196" t="s">
        <v>5702</v>
      </c>
      <c r="D2139" s="196" t="s">
        <v>4367</v>
      </c>
      <c r="E2139" s="196" t="s">
        <v>1291</v>
      </c>
      <c r="F2139" s="196" t="s">
        <v>4368</v>
      </c>
      <c r="G2139" s="197" t="s">
        <v>4369</v>
      </c>
      <c r="H2139" s="197" t="s">
        <v>4369</v>
      </c>
    </row>
    <row r="2140" spans="1:8">
      <c r="A2140" s="196" t="s">
        <v>5701</v>
      </c>
      <c r="B2140" s="196" t="s">
        <v>4373</v>
      </c>
      <c r="C2140" s="196" t="s">
        <v>5702</v>
      </c>
      <c r="D2140" s="196" t="s">
        <v>4370</v>
      </c>
      <c r="E2140" s="196" t="s">
        <v>1291</v>
      </c>
      <c r="F2140" s="196" t="s">
        <v>4403</v>
      </c>
      <c r="G2140" s="197" t="s">
        <v>4369</v>
      </c>
      <c r="H2140" s="197" t="s">
        <v>4369</v>
      </c>
    </row>
    <row r="2141" spans="1:8">
      <c r="A2141" s="196" t="s">
        <v>5703</v>
      </c>
      <c r="B2141" s="196" t="s">
        <v>4366</v>
      </c>
      <c r="C2141" s="196" t="s">
        <v>1306</v>
      </c>
      <c r="D2141" s="196" t="s">
        <v>4370</v>
      </c>
      <c r="E2141" s="196" t="s">
        <v>1303</v>
      </c>
      <c r="F2141" s="196" t="s">
        <v>4375</v>
      </c>
      <c r="G2141" s="198">
        <v>45292</v>
      </c>
      <c r="H2141" s="197" t="s">
        <v>4369</v>
      </c>
    </row>
    <row r="2142" spans="1:8">
      <c r="A2142" s="196" t="s">
        <v>5703</v>
      </c>
      <c r="B2142" s="196" t="s">
        <v>4366</v>
      </c>
      <c r="C2142" s="196" t="s">
        <v>1306</v>
      </c>
      <c r="D2142" s="196" t="s">
        <v>4371</v>
      </c>
      <c r="E2142" s="196" t="s">
        <v>1303</v>
      </c>
      <c r="F2142" s="196" t="s">
        <v>4354</v>
      </c>
      <c r="G2142" s="197" t="s">
        <v>4369</v>
      </c>
      <c r="H2142" s="196" t="b">
        <v>0</v>
      </c>
    </row>
    <row r="2143" spans="1:8">
      <c r="A2143" s="196" t="s">
        <v>5703</v>
      </c>
      <c r="B2143" s="196" t="s">
        <v>4366</v>
      </c>
      <c r="C2143" s="196" t="s">
        <v>1306</v>
      </c>
      <c r="D2143" s="196" t="s">
        <v>4367</v>
      </c>
      <c r="E2143" s="196" t="s">
        <v>1303</v>
      </c>
      <c r="F2143" s="196" t="s">
        <v>4368</v>
      </c>
      <c r="G2143" s="197" t="s">
        <v>4369</v>
      </c>
      <c r="H2143" s="197" t="s">
        <v>4369</v>
      </c>
    </row>
    <row r="2144" spans="1:8">
      <c r="A2144" s="196" t="s">
        <v>5704</v>
      </c>
      <c r="B2144" s="196" t="s">
        <v>4373</v>
      </c>
      <c r="C2144" s="196" t="s">
        <v>5705</v>
      </c>
      <c r="D2144" s="196" t="s">
        <v>4371</v>
      </c>
      <c r="E2144" s="196" t="s">
        <v>1303</v>
      </c>
      <c r="F2144" s="196" t="s">
        <v>4375</v>
      </c>
      <c r="G2144" s="198">
        <v>45635</v>
      </c>
      <c r="H2144" s="196" t="b">
        <v>0</v>
      </c>
    </row>
    <row r="2145" spans="1:8">
      <c r="A2145" s="196" t="s">
        <v>5704</v>
      </c>
      <c r="B2145" s="196" t="s">
        <v>4373</v>
      </c>
      <c r="C2145" s="196" t="s">
        <v>5705</v>
      </c>
      <c r="D2145" s="196" t="s">
        <v>4370</v>
      </c>
      <c r="E2145" s="196" t="s">
        <v>1303</v>
      </c>
      <c r="F2145" s="196" t="s">
        <v>4375</v>
      </c>
      <c r="G2145" s="198">
        <v>45293</v>
      </c>
      <c r="H2145" s="197" t="s">
        <v>4369</v>
      </c>
    </row>
    <row r="2146" spans="1:8">
      <c r="A2146" s="196" t="s">
        <v>5704</v>
      </c>
      <c r="B2146" s="196" t="s">
        <v>4373</v>
      </c>
      <c r="C2146" s="196" t="s">
        <v>5705</v>
      </c>
      <c r="D2146" s="196" t="s">
        <v>4367</v>
      </c>
      <c r="E2146" s="196" t="s">
        <v>1303</v>
      </c>
      <c r="F2146" s="196" t="s">
        <v>4375</v>
      </c>
      <c r="G2146" s="198">
        <v>45664</v>
      </c>
      <c r="H2146" s="197" t="s">
        <v>4369</v>
      </c>
    </row>
    <row r="2147" spans="1:8">
      <c r="A2147" s="196" t="s">
        <v>5706</v>
      </c>
      <c r="B2147" s="196" t="s">
        <v>4373</v>
      </c>
      <c r="C2147" s="196" t="s">
        <v>5707</v>
      </c>
      <c r="D2147" s="196" t="s">
        <v>4371</v>
      </c>
      <c r="E2147" s="196" t="s">
        <v>1303</v>
      </c>
      <c r="F2147" s="196" t="s">
        <v>4375</v>
      </c>
      <c r="G2147" s="198">
        <v>45632</v>
      </c>
      <c r="H2147" s="196" t="b">
        <v>0</v>
      </c>
    </row>
    <row r="2148" spans="1:8">
      <c r="A2148" s="196" t="s">
        <v>5706</v>
      </c>
      <c r="B2148" s="196" t="s">
        <v>4373</v>
      </c>
      <c r="C2148" s="196" t="s">
        <v>5707</v>
      </c>
      <c r="D2148" s="196" t="s">
        <v>4370</v>
      </c>
      <c r="E2148" s="196" t="s">
        <v>1303</v>
      </c>
      <c r="F2148" s="196" t="s">
        <v>4375</v>
      </c>
      <c r="G2148" s="198">
        <v>45294</v>
      </c>
      <c r="H2148" s="197" t="s">
        <v>4369</v>
      </c>
    </row>
    <row r="2149" spans="1:8">
      <c r="A2149" s="196" t="s">
        <v>5706</v>
      </c>
      <c r="B2149" s="196" t="s">
        <v>4373</v>
      </c>
      <c r="C2149" s="196" t="s">
        <v>5707</v>
      </c>
      <c r="D2149" s="196" t="s">
        <v>4367</v>
      </c>
      <c r="E2149" s="196" t="s">
        <v>1303</v>
      </c>
      <c r="F2149" s="196" t="s">
        <v>4375</v>
      </c>
      <c r="G2149" s="198">
        <v>45664</v>
      </c>
      <c r="H2149" s="197" t="s">
        <v>4369</v>
      </c>
    </row>
    <row r="2150" spans="1:8">
      <c r="A2150" s="196" t="s">
        <v>5708</v>
      </c>
      <c r="B2150" s="196" t="s">
        <v>4373</v>
      </c>
      <c r="C2150" s="196" t="s">
        <v>5709</v>
      </c>
      <c r="D2150" s="196" t="s">
        <v>4367</v>
      </c>
      <c r="E2150" s="196" t="s">
        <v>1303</v>
      </c>
      <c r="F2150" s="196" t="s">
        <v>4375</v>
      </c>
      <c r="G2150" s="198">
        <v>45661</v>
      </c>
      <c r="H2150" s="197" t="s">
        <v>4369</v>
      </c>
    </row>
    <row r="2151" spans="1:8">
      <c r="A2151" s="196" t="s">
        <v>5708</v>
      </c>
      <c r="B2151" s="196" t="s">
        <v>4373</v>
      </c>
      <c r="C2151" s="196" t="s">
        <v>5709</v>
      </c>
      <c r="D2151" s="196" t="s">
        <v>4370</v>
      </c>
      <c r="E2151" s="196" t="s">
        <v>1303</v>
      </c>
      <c r="F2151" s="196" t="s">
        <v>4375</v>
      </c>
      <c r="G2151" s="198">
        <v>45294</v>
      </c>
      <c r="H2151" s="197" t="s">
        <v>4369</v>
      </c>
    </row>
    <row r="2152" spans="1:8">
      <c r="A2152" s="196" t="s">
        <v>5708</v>
      </c>
      <c r="B2152" s="196" t="s">
        <v>4373</v>
      </c>
      <c r="C2152" s="196" t="s">
        <v>5709</v>
      </c>
      <c r="D2152" s="196" t="s">
        <v>4371</v>
      </c>
      <c r="E2152" s="196" t="s">
        <v>1303</v>
      </c>
      <c r="F2152" s="196" t="s">
        <v>4375</v>
      </c>
      <c r="G2152" s="198">
        <v>45634</v>
      </c>
      <c r="H2152" s="196" t="b">
        <v>0</v>
      </c>
    </row>
    <row r="2153" spans="1:8">
      <c r="A2153" s="196" t="s">
        <v>5710</v>
      </c>
      <c r="B2153" s="196" t="s">
        <v>4373</v>
      </c>
      <c r="C2153" s="196" t="s">
        <v>5711</v>
      </c>
      <c r="D2153" s="196" t="s">
        <v>4367</v>
      </c>
      <c r="E2153" s="196" t="s">
        <v>1303</v>
      </c>
      <c r="F2153" s="196" t="s">
        <v>4368</v>
      </c>
      <c r="G2153" s="197" t="s">
        <v>4369</v>
      </c>
      <c r="H2153" s="197" t="s">
        <v>4369</v>
      </c>
    </row>
    <row r="2154" spans="1:8">
      <c r="A2154" s="196" t="s">
        <v>5710</v>
      </c>
      <c r="B2154" s="196" t="s">
        <v>4373</v>
      </c>
      <c r="C2154" s="196" t="s">
        <v>5711</v>
      </c>
      <c r="D2154" s="196" t="s">
        <v>4371</v>
      </c>
      <c r="E2154" s="196" t="s">
        <v>1303</v>
      </c>
      <c r="F2154" s="196" t="s">
        <v>4375</v>
      </c>
      <c r="G2154" s="198">
        <v>45635</v>
      </c>
      <c r="H2154" s="196" t="b">
        <v>0</v>
      </c>
    </row>
    <row r="2155" spans="1:8">
      <c r="A2155" s="196" t="s">
        <v>5710</v>
      </c>
      <c r="B2155" s="196" t="s">
        <v>4373</v>
      </c>
      <c r="C2155" s="196" t="s">
        <v>5711</v>
      </c>
      <c r="D2155" s="196" t="s">
        <v>4370</v>
      </c>
      <c r="E2155" s="196" t="s">
        <v>1303</v>
      </c>
      <c r="F2155" s="196" t="s">
        <v>4375</v>
      </c>
      <c r="G2155" s="198">
        <v>45294</v>
      </c>
      <c r="H2155" s="197" t="s">
        <v>4369</v>
      </c>
    </row>
    <row r="2156" spans="1:8">
      <c r="A2156" s="196" t="s">
        <v>5712</v>
      </c>
      <c r="B2156" s="196" t="s">
        <v>4373</v>
      </c>
      <c r="C2156" s="196" t="s">
        <v>5713</v>
      </c>
      <c r="D2156" s="196" t="s">
        <v>4371</v>
      </c>
      <c r="E2156" s="196" t="s">
        <v>1303</v>
      </c>
      <c r="F2156" s="196" t="s">
        <v>4375</v>
      </c>
      <c r="G2156" s="198">
        <v>45658</v>
      </c>
      <c r="H2156" s="196" t="b">
        <v>0</v>
      </c>
    </row>
    <row r="2157" spans="1:8">
      <c r="A2157" s="196" t="s">
        <v>5712</v>
      </c>
      <c r="B2157" s="196" t="s">
        <v>4373</v>
      </c>
      <c r="C2157" s="196" t="s">
        <v>5713</v>
      </c>
      <c r="D2157" s="196" t="s">
        <v>4367</v>
      </c>
      <c r="E2157" s="196" t="s">
        <v>1303</v>
      </c>
      <c r="F2157" s="196" t="s">
        <v>4375</v>
      </c>
      <c r="G2157" s="198">
        <v>45662</v>
      </c>
      <c r="H2157" s="197" t="s">
        <v>4369</v>
      </c>
    </row>
    <row r="2158" spans="1:8">
      <c r="A2158" s="196" t="s">
        <v>5712</v>
      </c>
      <c r="B2158" s="196" t="s">
        <v>4373</v>
      </c>
      <c r="C2158" s="196" t="s">
        <v>5713</v>
      </c>
      <c r="D2158" s="196" t="s">
        <v>4370</v>
      </c>
      <c r="E2158" s="196" t="s">
        <v>1303</v>
      </c>
      <c r="F2158" s="196" t="s">
        <v>4375</v>
      </c>
      <c r="G2158" s="198">
        <v>45302</v>
      </c>
      <c r="H2158" s="197" t="s">
        <v>4369</v>
      </c>
    </row>
    <row r="2159" spans="1:8">
      <c r="A2159" s="196" t="s">
        <v>5714</v>
      </c>
      <c r="B2159" s="196" t="s">
        <v>4373</v>
      </c>
      <c r="C2159" s="196" t="s">
        <v>5715</v>
      </c>
      <c r="D2159" s="196" t="s">
        <v>4367</v>
      </c>
      <c r="E2159" s="196" t="s">
        <v>1303</v>
      </c>
      <c r="F2159" s="196" t="s">
        <v>4368</v>
      </c>
      <c r="G2159" s="197" t="s">
        <v>4369</v>
      </c>
      <c r="H2159" s="197" t="s">
        <v>4369</v>
      </c>
    </row>
    <row r="2160" spans="1:8">
      <c r="A2160" s="196" t="s">
        <v>5714</v>
      </c>
      <c r="B2160" s="196" t="s">
        <v>4373</v>
      </c>
      <c r="C2160" s="196" t="s">
        <v>5715</v>
      </c>
      <c r="D2160" s="196" t="s">
        <v>4370</v>
      </c>
      <c r="E2160" s="196" t="s">
        <v>1303</v>
      </c>
      <c r="F2160" s="196" t="s">
        <v>4375</v>
      </c>
      <c r="G2160" s="198">
        <v>45296</v>
      </c>
      <c r="H2160" s="197" t="s">
        <v>4369</v>
      </c>
    </row>
    <row r="2161" spans="1:8">
      <c r="A2161" s="196" t="s">
        <v>5714</v>
      </c>
      <c r="B2161" s="196" t="s">
        <v>4373</v>
      </c>
      <c r="C2161" s="196" t="s">
        <v>5715</v>
      </c>
      <c r="D2161" s="196" t="s">
        <v>4371</v>
      </c>
      <c r="E2161" s="196" t="s">
        <v>1303</v>
      </c>
      <c r="F2161" s="196" t="s">
        <v>4375</v>
      </c>
      <c r="G2161" s="198">
        <v>45629</v>
      </c>
      <c r="H2161" s="196" t="b">
        <v>0</v>
      </c>
    </row>
    <row r="2162" spans="1:8">
      <c r="A2162" s="196" t="s">
        <v>5716</v>
      </c>
      <c r="B2162" s="196" t="s">
        <v>4373</v>
      </c>
      <c r="C2162" s="196" t="s">
        <v>5717</v>
      </c>
      <c r="D2162" s="196" t="s">
        <v>4371</v>
      </c>
      <c r="E2162" s="196" t="s">
        <v>5718</v>
      </c>
      <c r="F2162" s="196" t="s">
        <v>4403</v>
      </c>
      <c r="G2162" s="197" t="s">
        <v>4369</v>
      </c>
      <c r="H2162" s="196" t="b">
        <v>0</v>
      </c>
    </row>
    <row r="2163" spans="1:8">
      <c r="A2163" s="196" t="s">
        <v>5716</v>
      </c>
      <c r="B2163" s="196" t="s">
        <v>4373</v>
      </c>
      <c r="C2163" s="196" t="s">
        <v>5717</v>
      </c>
      <c r="D2163" s="196" t="s">
        <v>4367</v>
      </c>
      <c r="E2163" s="196" t="s">
        <v>5718</v>
      </c>
      <c r="F2163" s="196" t="s">
        <v>4368</v>
      </c>
      <c r="G2163" s="197" t="s">
        <v>4369</v>
      </c>
      <c r="H2163" s="197" t="s">
        <v>4369</v>
      </c>
    </row>
    <row r="2164" spans="1:8">
      <c r="A2164" s="196" t="s">
        <v>5716</v>
      </c>
      <c r="B2164" s="196" t="s">
        <v>4373</v>
      </c>
      <c r="C2164" s="196" t="s">
        <v>5717</v>
      </c>
      <c r="D2164" s="196" t="s">
        <v>4370</v>
      </c>
      <c r="E2164" s="196" t="s">
        <v>5718</v>
      </c>
      <c r="F2164" s="196" t="s">
        <v>4403</v>
      </c>
      <c r="G2164" s="197" t="s">
        <v>4369</v>
      </c>
      <c r="H2164" s="197" t="s">
        <v>4369</v>
      </c>
    </row>
    <row r="2165" spans="1:8">
      <c r="A2165" s="196" t="s">
        <v>5719</v>
      </c>
      <c r="B2165" s="196" t="s">
        <v>4373</v>
      </c>
      <c r="C2165" s="196" t="s">
        <v>5720</v>
      </c>
      <c r="D2165" s="196" t="s">
        <v>4371</v>
      </c>
      <c r="E2165" s="196" t="s">
        <v>5718</v>
      </c>
      <c r="F2165" s="196" t="s">
        <v>4353</v>
      </c>
      <c r="G2165" s="198">
        <v>44935</v>
      </c>
      <c r="H2165" s="196" t="b">
        <v>0</v>
      </c>
    </row>
    <row r="2166" spans="1:8">
      <c r="A2166" s="196" t="s">
        <v>5719</v>
      </c>
      <c r="B2166" s="196" t="s">
        <v>4373</v>
      </c>
      <c r="C2166" s="196" t="s">
        <v>5720</v>
      </c>
      <c r="D2166" s="196" t="s">
        <v>4367</v>
      </c>
      <c r="E2166" s="196" t="s">
        <v>5718</v>
      </c>
      <c r="F2166" s="196" t="s">
        <v>4368</v>
      </c>
      <c r="G2166" s="197" t="s">
        <v>4369</v>
      </c>
      <c r="H2166" s="197" t="s">
        <v>4369</v>
      </c>
    </row>
    <row r="2167" spans="1:8">
      <c r="A2167" s="196" t="s">
        <v>5719</v>
      </c>
      <c r="B2167" s="196" t="s">
        <v>4373</v>
      </c>
      <c r="C2167" s="196" t="s">
        <v>5720</v>
      </c>
      <c r="D2167" s="196" t="s">
        <v>4370</v>
      </c>
      <c r="E2167" s="196" t="s">
        <v>5718</v>
      </c>
      <c r="F2167" s="196" t="s">
        <v>4353</v>
      </c>
      <c r="G2167" s="198">
        <v>44934</v>
      </c>
      <c r="H2167" s="197" t="s">
        <v>4369</v>
      </c>
    </row>
    <row r="2168" spans="1:8">
      <c r="A2168" s="196" t="s">
        <v>5018</v>
      </c>
      <c r="B2168" s="196" t="s">
        <v>4366</v>
      </c>
      <c r="C2168" s="196" t="s">
        <v>5721</v>
      </c>
      <c r="D2168" s="196" t="s">
        <v>4367</v>
      </c>
      <c r="E2168" s="196" t="s">
        <v>5718</v>
      </c>
      <c r="F2168" s="196" t="s">
        <v>4368</v>
      </c>
      <c r="G2168" s="197" t="s">
        <v>4369</v>
      </c>
      <c r="H2168" s="197" t="s">
        <v>4369</v>
      </c>
    </row>
    <row r="2169" spans="1:8">
      <c r="A2169" s="196" t="s">
        <v>5018</v>
      </c>
      <c r="B2169" s="196" t="s">
        <v>4366</v>
      </c>
      <c r="C2169" s="196" t="s">
        <v>5721</v>
      </c>
      <c r="D2169" s="196" t="s">
        <v>4371</v>
      </c>
      <c r="E2169" s="196" t="s">
        <v>5718</v>
      </c>
      <c r="F2169" s="196" t="s">
        <v>4353</v>
      </c>
      <c r="G2169" s="198">
        <v>44939</v>
      </c>
      <c r="H2169" s="196" t="b">
        <v>0</v>
      </c>
    </row>
    <row r="2170" spans="1:8">
      <c r="A2170" s="196" t="s">
        <v>5018</v>
      </c>
      <c r="B2170" s="196" t="s">
        <v>4366</v>
      </c>
      <c r="C2170" s="196" t="s">
        <v>5721</v>
      </c>
      <c r="D2170" s="196" t="s">
        <v>4370</v>
      </c>
      <c r="E2170" s="196" t="s">
        <v>5718</v>
      </c>
      <c r="F2170" s="196" t="s">
        <v>4353</v>
      </c>
      <c r="G2170" s="198">
        <v>44934</v>
      </c>
      <c r="H2170" s="197" t="s">
        <v>4369</v>
      </c>
    </row>
    <row r="2171" spans="1:8">
      <c r="A2171" s="196" t="s">
        <v>5722</v>
      </c>
      <c r="B2171" s="196" t="s">
        <v>4373</v>
      </c>
      <c r="C2171" s="196" t="s">
        <v>5723</v>
      </c>
      <c r="D2171" s="196" t="s">
        <v>4370</v>
      </c>
      <c r="E2171" s="196" t="s">
        <v>395</v>
      </c>
      <c r="F2171" s="196" t="s">
        <v>4375</v>
      </c>
      <c r="G2171" s="198">
        <v>45684</v>
      </c>
      <c r="H2171" s="197" t="s">
        <v>4369</v>
      </c>
    </row>
    <row r="2172" spans="1:8">
      <c r="A2172" s="196" t="s">
        <v>5722</v>
      </c>
      <c r="B2172" s="196" t="s">
        <v>4373</v>
      </c>
      <c r="C2172" s="196" t="s">
        <v>5723</v>
      </c>
      <c r="D2172" s="196" t="s">
        <v>4367</v>
      </c>
      <c r="E2172" s="196" t="s">
        <v>395</v>
      </c>
      <c r="F2172" s="196" t="s">
        <v>4375</v>
      </c>
      <c r="G2172" s="198">
        <v>45682</v>
      </c>
      <c r="H2172" s="197" t="s">
        <v>4369</v>
      </c>
    </row>
    <row r="2173" spans="1:8">
      <c r="A2173" s="196" t="s">
        <v>5722</v>
      </c>
      <c r="B2173" s="196" t="s">
        <v>4373</v>
      </c>
      <c r="C2173" s="196" t="s">
        <v>5723</v>
      </c>
      <c r="D2173" s="196" t="s">
        <v>4371</v>
      </c>
      <c r="E2173" s="196" t="s">
        <v>395</v>
      </c>
      <c r="F2173" s="196" t="s">
        <v>4375</v>
      </c>
      <c r="G2173" s="198">
        <v>45684</v>
      </c>
      <c r="H2173" s="196" t="b">
        <v>0</v>
      </c>
    </row>
    <row r="2174" spans="1:8">
      <c r="A2174" s="196" t="s">
        <v>5724</v>
      </c>
      <c r="B2174" s="196" t="s">
        <v>4373</v>
      </c>
      <c r="C2174" s="196" t="s">
        <v>5725</v>
      </c>
      <c r="D2174" s="196" t="s">
        <v>4371</v>
      </c>
      <c r="E2174" s="196" t="s">
        <v>395</v>
      </c>
      <c r="F2174" s="196" t="s">
        <v>4375</v>
      </c>
      <c r="G2174" s="198">
        <v>45684</v>
      </c>
      <c r="H2174" s="196" t="b">
        <v>0</v>
      </c>
    </row>
    <row r="2175" spans="1:8">
      <c r="A2175" s="196" t="s">
        <v>5724</v>
      </c>
      <c r="B2175" s="196" t="s">
        <v>4373</v>
      </c>
      <c r="C2175" s="196" t="s">
        <v>5725</v>
      </c>
      <c r="D2175" s="196" t="s">
        <v>4370</v>
      </c>
      <c r="E2175" s="196" t="s">
        <v>395</v>
      </c>
      <c r="F2175" s="196" t="s">
        <v>4375</v>
      </c>
      <c r="G2175" s="198">
        <v>45684</v>
      </c>
      <c r="H2175" s="197" t="s">
        <v>4369</v>
      </c>
    </row>
    <row r="2176" spans="1:8">
      <c r="A2176" s="196" t="s">
        <v>5724</v>
      </c>
      <c r="B2176" s="196" t="s">
        <v>4373</v>
      </c>
      <c r="C2176" s="196" t="s">
        <v>5725</v>
      </c>
      <c r="D2176" s="196" t="s">
        <v>4367</v>
      </c>
      <c r="E2176" s="196" t="s">
        <v>395</v>
      </c>
      <c r="F2176" s="196" t="s">
        <v>4375</v>
      </c>
      <c r="G2176" s="198">
        <v>45684</v>
      </c>
      <c r="H2176" s="197" t="s">
        <v>4369</v>
      </c>
    </row>
    <row r="2177" spans="1:8">
      <c r="A2177" s="196" t="s">
        <v>5726</v>
      </c>
      <c r="B2177" s="196" t="s">
        <v>4373</v>
      </c>
      <c r="C2177" s="196" t="s">
        <v>5727</v>
      </c>
      <c r="D2177" s="196" t="s">
        <v>4370</v>
      </c>
      <c r="E2177" s="196" t="s">
        <v>395</v>
      </c>
      <c r="F2177" s="196" t="s">
        <v>4375</v>
      </c>
      <c r="G2177" s="198">
        <v>45687</v>
      </c>
      <c r="H2177" s="197" t="s">
        <v>4369</v>
      </c>
    </row>
    <row r="2178" spans="1:8">
      <c r="A2178" s="196" t="s">
        <v>5726</v>
      </c>
      <c r="B2178" s="196" t="s">
        <v>4373</v>
      </c>
      <c r="C2178" s="196" t="s">
        <v>5727</v>
      </c>
      <c r="D2178" s="196" t="s">
        <v>4371</v>
      </c>
      <c r="E2178" s="196" t="s">
        <v>395</v>
      </c>
      <c r="F2178" s="196" t="s">
        <v>4375</v>
      </c>
      <c r="G2178" s="198">
        <v>45684</v>
      </c>
      <c r="H2178" s="196" t="b">
        <v>0</v>
      </c>
    </row>
    <row r="2179" spans="1:8">
      <c r="A2179" s="196" t="s">
        <v>5726</v>
      </c>
      <c r="B2179" s="196" t="s">
        <v>4373</v>
      </c>
      <c r="C2179" s="196" t="s">
        <v>5727</v>
      </c>
      <c r="D2179" s="196" t="s">
        <v>4367</v>
      </c>
      <c r="E2179" s="196" t="s">
        <v>395</v>
      </c>
      <c r="F2179" s="196" t="s">
        <v>4375</v>
      </c>
      <c r="G2179" s="198">
        <v>45687</v>
      </c>
      <c r="H2179" s="197" t="s">
        <v>4369</v>
      </c>
    </row>
    <row r="2180" spans="1:8">
      <c r="A2180" s="196" t="s">
        <v>5728</v>
      </c>
      <c r="B2180" s="196" t="s">
        <v>4373</v>
      </c>
      <c r="C2180" s="196" t="s">
        <v>5729</v>
      </c>
      <c r="D2180" s="196" t="s">
        <v>4367</v>
      </c>
      <c r="E2180" s="196" t="s">
        <v>395</v>
      </c>
      <c r="F2180" s="196" t="s">
        <v>4375</v>
      </c>
      <c r="G2180" s="198">
        <v>45683</v>
      </c>
      <c r="H2180" s="197" t="s">
        <v>4369</v>
      </c>
    </row>
    <row r="2181" spans="1:8">
      <c r="A2181" s="196" t="s">
        <v>5728</v>
      </c>
      <c r="B2181" s="196" t="s">
        <v>4373</v>
      </c>
      <c r="C2181" s="196" t="s">
        <v>5729</v>
      </c>
      <c r="D2181" s="196" t="s">
        <v>4370</v>
      </c>
      <c r="E2181" s="196" t="s">
        <v>395</v>
      </c>
      <c r="F2181" s="196" t="s">
        <v>4375</v>
      </c>
      <c r="G2181" s="198">
        <v>45684</v>
      </c>
      <c r="H2181" s="197" t="s">
        <v>4369</v>
      </c>
    </row>
    <row r="2182" spans="1:8">
      <c r="A2182" s="196" t="s">
        <v>5728</v>
      </c>
      <c r="B2182" s="196" t="s">
        <v>4373</v>
      </c>
      <c r="C2182" s="196" t="s">
        <v>5729</v>
      </c>
      <c r="D2182" s="196" t="s">
        <v>4371</v>
      </c>
      <c r="E2182" s="196" t="s">
        <v>395</v>
      </c>
      <c r="F2182" s="196" t="s">
        <v>4375</v>
      </c>
      <c r="G2182" s="198">
        <v>45684</v>
      </c>
      <c r="H2182" s="196" t="b">
        <v>0</v>
      </c>
    </row>
    <row r="2183" spans="1:8">
      <c r="A2183" s="196" t="s">
        <v>5730</v>
      </c>
      <c r="B2183" s="196" t="s">
        <v>4373</v>
      </c>
      <c r="C2183" s="196" t="s">
        <v>5731</v>
      </c>
      <c r="D2183" s="196" t="s">
        <v>4370</v>
      </c>
      <c r="E2183" s="196" t="s">
        <v>395</v>
      </c>
      <c r="F2183" s="196" t="s">
        <v>4375</v>
      </c>
      <c r="G2183" s="198">
        <v>45684</v>
      </c>
      <c r="H2183" s="197" t="s">
        <v>4369</v>
      </c>
    </row>
    <row r="2184" spans="1:8">
      <c r="A2184" s="196" t="s">
        <v>5730</v>
      </c>
      <c r="B2184" s="196" t="s">
        <v>4373</v>
      </c>
      <c r="C2184" s="196" t="s">
        <v>5731</v>
      </c>
      <c r="D2184" s="196" t="s">
        <v>4367</v>
      </c>
      <c r="E2184" s="196" t="s">
        <v>395</v>
      </c>
      <c r="F2184" s="196" t="s">
        <v>4375</v>
      </c>
      <c r="G2184" s="198">
        <v>45681</v>
      </c>
      <c r="H2184" s="197" t="s">
        <v>4369</v>
      </c>
    </row>
    <row r="2185" spans="1:8">
      <c r="A2185" s="196" t="s">
        <v>5730</v>
      </c>
      <c r="B2185" s="196" t="s">
        <v>4373</v>
      </c>
      <c r="C2185" s="196" t="s">
        <v>5731</v>
      </c>
      <c r="D2185" s="196" t="s">
        <v>4371</v>
      </c>
      <c r="E2185" s="196" t="s">
        <v>395</v>
      </c>
      <c r="F2185" s="196" t="s">
        <v>4375</v>
      </c>
      <c r="G2185" s="198">
        <v>45684</v>
      </c>
      <c r="H2185" s="196" t="b">
        <v>0</v>
      </c>
    </row>
    <row r="2186" spans="1:8">
      <c r="A2186" s="196" t="s">
        <v>5732</v>
      </c>
      <c r="B2186" s="196" t="s">
        <v>4366</v>
      </c>
      <c r="C2186" s="196" t="s">
        <v>398</v>
      </c>
      <c r="D2186" s="196" t="s">
        <v>4370</v>
      </c>
      <c r="E2186" s="196" t="s">
        <v>395</v>
      </c>
      <c r="F2186" s="196" t="s">
        <v>4375</v>
      </c>
      <c r="G2186" s="198">
        <v>45684</v>
      </c>
      <c r="H2186" s="197" t="s">
        <v>4369</v>
      </c>
    </row>
    <row r="2187" spans="1:8">
      <c r="A2187" s="196" t="s">
        <v>5732</v>
      </c>
      <c r="B2187" s="196" t="s">
        <v>4366</v>
      </c>
      <c r="C2187" s="196" t="s">
        <v>398</v>
      </c>
      <c r="D2187" s="196" t="s">
        <v>4367</v>
      </c>
      <c r="E2187" s="196" t="s">
        <v>395</v>
      </c>
      <c r="F2187" s="196" t="s">
        <v>4368</v>
      </c>
      <c r="G2187" s="197" t="s">
        <v>4369</v>
      </c>
      <c r="H2187" s="197" t="s">
        <v>4369</v>
      </c>
    </row>
    <row r="2188" spans="1:8">
      <c r="A2188" s="196" t="s">
        <v>5732</v>
      </c>
      <c r="B2188" s="196" t="s">
        <v>4366</v>
      </c>
      <c r="C2188" s="196" t="s">
        <v>398</v>
      </c>
      <c r="D2188" s="196" t="s">
        <v>4371</v>
      </c>
      <c r="E2188" s="196" t="s">
        <v>395</v>
      </c>
      <c r="F2188" s="196" t="s">
        <v>4375</v>
      </c>
      <c r="G2188" s="198">
        <v>45684</v>
      </c>
      <c r="H2188" s="196" t="b">
        <v>0</v>
      </c>
    </row>
    <row r="2189" spans="1:8">
      <c r="A2189" s="196" t="s">
        <v>5733</v>
      </c>
      <c r="B2189" s="196" t="s">
        <v>4373</v>
      </c>
      <c r="C2189" s="196" t="s">
        <v>5734</v>
      </c>
      <c r="D2189" s="196" t="s">
        <v>4367</v>
      </c>
      <c r="E2189" s="196" t="s">
        <v>395</v>
      </c>
      <c r="F2189" s="196" t="s">
        <v>4375</v>
      </c>
      <c r="G2189" s="198">
        <v>45684</v>
      </c>
      <c r="H2189" s="197" t="s">
        <v>4369</v>
      </c>
    </row>
    <row r="2190" spans="1:8">
      <c r="A2190" s="196" t="s">
        <v>5733</v>
      </c>
      <c r="B2190" s="196" t="s">
        <v>4373</v>
      </c>
      <c r="C2190" s="196" t="s">
        <v>5734</v>
      </c>
      <c r="D2190" s="196" t="s">
        <v>4370</v>
      </c>
      <c r="E2190" s="196" t="s">
        <v>395</v>
      </c>
      <c r="F2190" s="196" t="s">
        <v>4375</v>
      </c>
      <c r="G2190" s="198">
        <v>45685</v>
      </c>
      <c r="H2190" s="197" t="s">
        <v>4369</v>
      </c>
    </row>
    <row r="2191" spans="1:8">
      <c r="A2191" s="196" t="s">
        <v>5733</v>
      </c>
      <c r="B2191" s="196" t="s">
        <v>4373</v>
      </c>
      <c r="C2191" s="196" t="s">
        <v>5734</v>
      </c>
      <c r="D2191" s="196" t="s">
        <v>4371</v>
      </c>
      <c r="E2191" s="196" t="s">
        <v>395</v>
      </c>
      <c r="F2191" s="196" t="s">
        <v>4375</v>
      </c>
      <c r="G2191" s="198">
        <v>45684</v>
      </c>
      <c r="H2191" s="196" t="b">
        <v>0</v>
      </c>
    </row>
    <row r="2192" spans="1:8">
      <c r="A2192" s="196" t="s">
        <v>5735</v>
      </c>
      <c r="B2192" s="196" t="s">
        <v>4373</v>
      </c>
      <c r="C2192" s="196" t="s">
        <v>5736</v>
      </c>
      <c r="D2192" s="196" t="s">
        <v>4367</v>
      </c>
      <c r="E2192" s="196" t="s">
        <v>395</v>
      </c>
      <c r="F2192" s="196" t="s">
        <v>4375</v>
      </c>
      <c r="G2192" s="198">
        <v>45684</v>
      </c>
      <c r="H2192" s="197" t="s">
        <v>4369</v>
      </c>
    </row>
    <row r="2193" spans="1:8">
      <c r="A2193" s="196" t="s">
        <v>5735</v>
      </c>
      <c r="B2193" s="196" t="s">
        <v>4373</v>
      </c>
      <c r="C2193" s="196" t="s">
        <v>5736</v>
      </c>
      <c r="D2193" s="196" t="s">
        <v>4371</v>
      </c>
      <c r="E2193" s="196" t="s">
        <v>395</v>
      </c>
      <c r="F2193" s="196" t="s">
        <v>4375</v>
      </c>
      <c r="G2193" s="198">
        <v>45684</v>
      </c>
      <c r="H2193" s="196" t="b">
        <v>0</v>
      </c>
    </row>
    <row r="2194" spans="1:8">
      <c r="A2194" s="196" t="s">
        <v>5735</v>
      </c>
      <c r="B2194" s="196" t="s">
        <v>4373</v>
      </c>
      <c r="C2194" s="196" t="s">
        <v>5736</v>
      </c>
      <c r="D2194" s="196" t="s">
        <v>4370</v>
      </c>
      <c r="E2194" s="196" t="s">
        <v>395</v>
      </c>
      <c r="F2194" s="196" t="s">
        <v>4375</v>
      </c>
      <c r="G2194" s="198">
        <v>45684</v>
      </c>
      <c r="H2194" s="197" t="s">
        <v>4369</v>
      </c>
    </row>
    <row r="2195" spans="1:8">
      <c r="A2195" s="196" t="s">
        <v>5737</v>
      </c>
      <c r="B2195" s="196" t="s">
        <v>4366</v>
      </c>
      <c r="C2195" s="196" t="s">
        <v>2221</v>
      </c>
      <c r="D2195" s="196" t="s">
        <v>4371</v>
      </c>
      <c r="E2195" s="196" t="s">
        <v>2677</v>
      </c>
      <c r="F2195" s="196" t="s">
        <v>4403</v>
      </c>
      <c r="G2195" s="197" t="s">
        <v>4369</v>
      </c>
      <c r="H2195" s="196" t="b">
        <v>0</v>
      </c>
    </row>
    <row r="2196" spans="1:8">
      <c r="A2196" s="196" t="s">
        <v>5737</v>
      </c>
      <c r="B2196" s="196" t="s">
        <v>4366</v>
      </c>
      <c r="C2196" s="196" t="s">
        <v>2221</v>
      </c>
      <c r="D2196" s="196" t="s">
        <v>4367</v>
      </c>
      <c r="E2196" s="196" t="s">
        <v>2677</v>
      </c>
      <c r="F2196" s="196" t="s">
        <v>4368</v>
      </c>
      <c r="G2196" s="197" t="s">
        <v>4369</v>
      </c>
      <c r="H2196" s="197" t="s">
        <v>4369</v>
      </c>
    </row>
    <row r="2197" spans="1:8">
      <c r="A2197" s="196" t="s">
        <v>5737</v>
      </c>
      <c r="B2197" s="196" t="s">
        <v>4366</v>
      </c>
      <c r="C2197" s="196" t="s">
        <v>2221</v>
      </c>
      <c r="D2197" s="196" t="s">
        <v>4370</v>
      </c>
      <c r="E2197" s="196" t="s">
        <v>2677</v>
      </c>
      <c r="F2197" s="196" t="s">
        <v>4403</v>
      </c>
      <c r="G2197" s="197" t="s">
        <v>4369</v>
      </c>
      <c r="H2197" s="197" t="s">
        <v>4369</v>
      </c>
    </row>
    <row r="2198" spans="1:8">
      <c r="A2198" s="196" t="s">
        <v>5738</v>
      </c>
      <c r="B2198" s="196" t="s">
        <v>4373</v>
      </c>
      <c r="C2198" s="196" t="s">
        <v>5739</v>
      </c>
      <c r="D2198" s="196" t="s">
        <v>4371</v>
      </c>
      <c r="E2198" s="196" t="s">
        <v>2096</v>
      </c>
      <c r="F2198" s="196" t="s">
        <v>4353</v>
      </c>
      <c r="G2198" s="198">
        <v>45317</v>
      </c>
      <c r="H2198" s="196" t="b">
        <v>0</v>
      </c>
    </row>
    <row r="2199" spans="1:8">
      <c r="A2199" s="196" t="s">
        <v>5738</v>
      </c>
      <c r="B2199" s="196" t="s">
        <v>4373</v>
      </c>
      <c r="C2199" s="196" t="s">
        <v>5739</v>
      </c>
      <c r="D2199" s="196" t="s">
        <v>4367</v>
      </c>
      <c r="E2199" s="196" t="s">
        <v>2096</v>
      </c>
      <c r="F2199" s="196" t="s">
        <v>4375</v>
      </c>
      <c r="G2199" s="198">
        <v>45662</v>
      </c>
      <c r="H2199" s="197" t="s">
        <v>4369</v>
      </c>
    </row>
    <row r="2200" spans="1:8">
      <c r="A2200" s="196" t="s">
        <v>5738</v>
      </c>
      <c r="B2200" s="196" t="s">
        <v>4373</v>
      </c>
      <c r="C2200" s="196" t="s">
        <v>5739</v>
      </c>
      <c r="D2200" s="196" t="s">
        <v>4370</v>
      </c>
      <c r="E2200" s="196" t="s">
        <v>2096</v>
      </c>
      <c r="F2200" s="196" t="s">
        <v>4375</v>
      </c>
      <c r="G2200" s="198">
        <v>45325</v>
      </c>
      <c r="H2200" s="197" t="s">
        <v>4369</v>
      </c>
    </row>
    <row r="2201" spans="1:8">
      <c r="A2201" s="196" t="s">
        <v>5740</v>
      </c>
      <c r="B2201" s="196" t="s">
        <v>4373</v>
      </c>
      <c r="C2201" s="196" t="s">
        <v>5741</v>
      </c>
      <c r="D2201" s="196" t="s">
        <v>4367</v>
      </c>
      <c r="E2201" s="196" t="s">
        <v>2096</v>
      </c>
      <c r="F2201" s="196" t="s">
        <v>4368</v>
      </c>
      <c r="G2201" s="197" t="s">
        <v>4369</v>
      </c>
      <c r="H2201" s="197" t="s">
        <v>4369</v>
      </c>
    </row>
    <row r="2202" spans="1:8">
      <c r="A2202" s="196" t="s">
        <v>5740</v>
      </c>
      <c r="B2202" s="196" t="s">
        <v>4373</v>
      </c>
      <c r="C2202" s="196" t="s">
        <v>5741</v>
      </c>
      <c r="D2202" s="196" t="s">
        <v>4371</v>
      </c>
      <c r="E2202" s="196" t="s">
        <v>2096</v>
      </c>
      <c r="F2202" s="196" t="s">
        <v>4353</v>
      </c>
      <c r="G2202" s="198">
        <v>45320</v>
      </c>
      <c r="H2202" s="196" t="b">
        <v>0</v>
      </c>
    </row>
    <row r="2203" spans="1:8">
      <c r="A2203" s="196" t="s">
        <v>5740</v>
      </c>
      <c r="B2203" s="196" t="s">
        <v>4373</v>
      </c>
      <c r="C2203" s="196" t="s">
        <v>5741</v>
      </c>
      <c r="D2203" s="196" t="s">
        <v>4370</v>
      </c>
      <c r="E2203" s="196" t="s">
        <v>2096</v>
      </c>
      <c r="F2203" s="196" t="s">
        <v>4375</v>
      </c>
      <c r="G2203" s="198">
        <v>45322</v>
      </c>
      <c r="H2203" s="197" t="s">
        <v>4369</v>
      </c>
    </row>
    <row r="2204" spans="1:8">
      <c r="A2204" s="196" t="s">
        <v>5742</v>
      </c>
      <c r="B2204" s="196" t="s">
        <v>4373</v>
      </c>
      <c r="C2204" s="196" t="s">
        <v>5743</v>
      </c>
      <c r="D2204" s="196" t="s">
        <v>4371</v>
      </c>
      <c r="E2204" s="196" t="s">
        <v>2096</v>
      </c>
      <c r="F2204" s="196" t="s">
        <v>4368</v>
      </c>
      <c r="G2204" s="197" t="s">
        <v>4369</v>
      </c>
      <c r="H2204" s="196" t="b">
        <v>0</v>
      </c>
    </row>
    <row r="2205" spans="1:8">
      <c r="A2205" s="196" t="s">
        <v>5742</v>
      </c>
      <c r="B2205" s="196" t="s">
        <v>4373</v>
      </c>
      <c r="C2205" s="196" t="s">
        <v>5743</v>
      </c>
      <c r="D2205" s="196" t="s">
        <v>4367</v>
      </c>
      <c r="E2205" s="196" t="s">
        <v>2096</v>
      </c>
      <c r="F2205" s="196" t="s">
        <v>4368</v>
      </c>
      <c r="G2205" s="197" t="s">
        <v>4369</v>
      </c>
      <c r="H2205" s="197" t="s">
        <v>4369</v>
      </c>
    </row>
    <row r="2206" spans="1:8">
      <c r="A2206" s="196" t="s">
        <v>5742</v>
      </c>
      <c r="B2206" s="196" t="s">
        <v>4373</v>
      </c>
      <c r="C2206" s="196" t="s">
        <v>5743</v>
      </c>
      <c r="D2206" s="196" t="s">
        <v>4370</v>
      </c>
      <c r="E2206" s="196" t="s">
        <v>2096</v>
      </c>
      <c r="F2206" s="196" t="s">
        <v>4403</v>
      </c>
      <c r="G2206" s="197" t="s">
        <v>4369</v>
      </c>
      <c r="H2206" s="197" t="s">
        <v>4369</v>
      </c>
    </row>
    <row r="2207" spans="1:8">
      <c r="A2207" s="196" t="s">
        <v>5744</v>
      </c>
      <c r="B2207" s="196" t="s">
        <v>4366</v>
      </c>
      <c r="C2207" s="196" t="s">
        <v>3754</v>
      </c>
      <c r="D2207" s="196" t="s">
        <v>4371</v>
      </c>
      <c r="E2207" s="196" t="s">
        <v>2096</v>
      </c>
      <c r="F2207" s="196" t="s">
        <v>4353</v>
      </c>
      <c r="G2207" s="198">
        <v>45061</v>
      </c>
      <c r="H2207" s="196" t="b">
        <v>0</v>
      </c>
    </row>
    <row r="2208" spans="1:8">
      <c r="A2208" s="196" t="s">
        <v>5744</v>
      </c>
      <c r="B2208" s="196" t="s">
        <v>4366</v>
      </c>
      <c r="C2208" s="196" t="s">
        <v>3754</v>
      </c>
      <c r="D2208" s="196" t="s">
        <v>4370</v>
      </c>
      <c r="E2208" s="196" t="s">
        <v>2096</v>
      </c>
      <c r="F2208" s="196" t="s">
        <v>4403</v>
      </c>
      <c r="G2208" s="197" t="s">
        <v>4369</v>
      </c>
      <c r="H2208" s="197" t="s">
        <v>4369</v>
      </c>
    </row>
    <row r="2209" spans="1:8">
      <c r="A2209" s="196" t="s">
        <v>5744</v>
      </c>
      <c r="B2209" s="196" t="s">
        <v>4366</v>
      </c>
      <c r="C2209" s="196" t="s">
        <v>3754</v>
      </c>
      <c r="D2209" s="196" t="s">
        <v>4367</v>
      </c>
      <c r="E2209" s="196" t="s">
        <v>2096</v>
      </c>
      <c r="F2209" s="196" t="s">
        <v>4368</v>
      </c>
      <c r="G2209" s="197" t="s">
        <v>4369</v>
      </c>
      <c r="H2209" s="197" t="s">
        <v>4369</v>
      </c>
    </row>
    <row r="2210" spans="1:8">
      <c r="A2210" s="196" t="s">
        <v>5745</v>
      </c>
      <c r="B2210" s="196" t="s">
        <v>4373</v>
      </c>
      <c r="C2210" s="196" t="s">
        <v>5746</v>
      </c>
      <c r="D2210" s="196" t="s">
        <v>4367</v>
      </c>
      <c r="E2210" s="196" t="s">
        <v>2096</v>
      </c>
      <c r="F2210" s="196" t="s">
        <v>4368</v>
      </c>
      <c r="G2210" s="197" t="s">
        <v>4369</v>
      </c>
      <c r="H2210" s="197" t="s">
        <v>4369</v>
      </c>
    </row>
    <row r="2211" spans="1:8">
      <c r="A2211" s="196" t="s">
        <v>5745</v>
      </c>
      <c r="B2211" s="196" t="s">
        <v>4373</v>
      </c>
      <c r="C2211" s="196" t="s">
        <v>5746</v>
      </c>
      <c r="D2211" s="196" t="s">
        <v>4370</v>
      </c>
      <c r="E2211" s="196" t="s">
        <v>2096</v>
      </c>
      <c r="F2211" s="196" t="s">
        <v>4375</v>
      </c>
      <c r="G2211" s="198">
        <v>45325</v>
      </c>
      <c r="H2211" s="197" t="s">
        <v>4369</v>
      </c>
    </row>
    <row r="2212" spans="1:8">
      <c r="A2212" s="196" t="s">
        <v>5745</v>
      </c>
      <c r="B2212" s="196" t="s">
        <v>4373</v>
      </c>
      <c r="C2212" s="196" t="s">
        <v>5746</v>
      </c>
      <c r="D2212" s="196" t="s">
        <v>4371</v>
      </c>
      <c r="E2212" s="196" t="s">
        <v>2096</v>
      </c>
      <c r="F2212" s="196" t="s">
        <v>4353</v>
      </c>
      <c r="G2212" s="198">
        <v>45323</v>
      </c>
      <c r="H2212" s="196" t="b">
        <v>0</v>
      </c>
    </row>
    <row r="2213" spans="1:8">
      <c r="A2213" s="196" t="s">
        <v>5747</v>
      </c>
      <c r="B2213" s="196" t="s">
        <v>4373</v>
      </c>
      <c r="C2213" s="196" t="s">
        <v>5748</v>
      </c>
      <c r="D2213" s="196" t="s">
        <v>4370</v>
      </c>
      <c r="E2213" s="196" t="s">
        <v>2096</v>
      </c>
      <c r="F2213" s="196" t="s">
        <v>4403</v>
      </c>
      <c r="G2213" s="197" t="s">
        <v>4369</v>
      </c>
      <c r="H2213" s="197" t="s">
        <v>4369</v>
      </c>
    </row>
    <row r="2214" spans="1:8">
      <c r="A2214" s="196" t="s">
        <v>5747</v>
      </c>
      <c r="B2214" s="196" t="s">
        <v>4373</v>
      </c>
      <c r="C2214" s="196" t="s">
        <v>5748</v>
      </c>
      <c r="D2214" s="196" t="s">
        <v>4367</v>
      </c>
      <c r="E2214" s="196" t="s">
        <v>2096</v>
      </c>
      <c r="F2214" s="196" t="s">
        <v>4368</v>
      </c>
      <c r="G2214" s="197" t="s">
        <v>4369</v>
      </c>
      <c r="H2214" s="197" t="s">
        <v>4369</v>
      </c>
    </row>
    <row r="2215" spans="1:8">
      <c r="A2215" s="196" t="s">
        <v>5747</v>
      </c>
      <c r="B2215" s="196" t="s">
        <v>4373</v>
      </c>
      <c r="C2215" s="196" t="s">
        <v>5748</v>
      </c>
      <c r="D2215" s="196" t="s">
        <v>4371</v>
      </c>
      <c r="E2215" s="196" t="s">
        <v>2096</v>
      </c>
      <c r="F2215" s="196" t="s">
        <v>4353</v>
      </c>
      <c r="G2215" s="198">
        <v>45321</v>
      </c>
      <c r="H2215" s="196" t="b">
        <v>0</v>
      </c>
    </row>
    <row r="2216" spans="1:8">
      <c r="A2216" s="196" t="s">
        <v>4966</v>
      </c>
      <c r="B2216" s="196" t="s">
        <v>4366</v>
      </c>
      <c r="C2216" s="196" t="s">
        <v>199</v>
      </c>
      <c r="D2216" s="196" t="s">
        <v>4371</v>
      </c>
      <c r="E2216" s="196" t="s">
        <v>5749</v>
      </c>
      <c r="F2216" s="196" t="s">
        <v>4375</v>
      </c>
      <c r="G2216" s="198">
        <v>45656</v>
      </c>
      <c r="H2216" s="196" t="b">
        <v>0</v>
      </c>
    </row>
    <row r="2217" spans="1:8">
      <c r="A2217" s="196" t="s">
        <v>4966</v>
      </c>
      <c r="B2217" s="196" t="s">
        <v>4366</v>
      </c>
      <c r="C2217" s="196" t="s">
        <v>199</v>
      </c>
      <c r="D2217" s="196" t="s">
        <v>4367</v>
      </c>
      <c r="E2217" s="196" t="s">
        <v>5749</v>
      </c>
      <c r="F2217" s="196" t="s">
        <v>4368</v>
      </c>
      <c r="G2217" s="197" t="s">
        <v>4369</v>
      </c>
      <c r="H2217" s="197" t="s">
        <v>4369</v>
      </c>
    </row>
    <row r="2218" spans="1:8">
      <c r="A2218" s="196" t="s">
        <v>4966</v>
      </c>
      <c r="B2218" s="196" t="s">
        <v>4366</v>
      </c>
      <c r="C2218" s="196" t="s">
        <v>199</v>
      </c>
      <c r="D2218" s="196" t="s">
        <v>4370</v>
      </c>
      <c r="E2218" s="196" t="s">
        <v>5749</v>
      </c>
      <c r="F2218" s="196" t="s">
        <v>4375</v>
      </c>
      <c r="G2218" s="198">
        <v>45263</v>
      </c>
      <c r="H2218" s="197" t="s">
        <v>4369</v>
      </c>
    </row>
    <row r="2219" spans="1:8">
      <c r="A2219" s="196" t="s">
        <v>5750</v>
      </c>
      <c r="B2219" s="196" t="s">
        <v>4373</v>
      </c>
      <c r="C2219" s="196" t="s">
        <v>5751</v>
      </c>
      <c r="D2219" s="196" t="s">
        <v>4367</v>
      </c>
      <c r="E2219" s="196" t="s">
        <v>3519</v>
      </c>
      <c r="F2219" s="196" t="s">
        <v>4368</v>
      </c>
      <c r="G2219" s="197" t="s">
        <v>4369</v>
      </c>
      <c r="H2219" s="197" t="s">
        <v>4369</v>
      </c>
    </row>
    <row r="2220" spans="1:8">
      <c r="A2220" s="196" t="s">
        <v>5750</v>
      </c>
      <c r="B2220" s="196" t="s">
        <v>4373</v>
      </c>
      <c r="C2220" s="196" t="s">
        <v>5751</v>
      </c>
      <c r="D2220" s="196" t="s">
        <v>4370</v>
      </c>
      <c r="E2220" s="196" t="s">
        <v>3519</v>
      </c>
      <c r="F2220" s="196" t="s">
        <v>4403</v>
      </c>
      <c r="G2220" s="197" t="s">
        <v>4369</v>
      </c>
      <c r="H2220" s="197" t="s">
        <v>4369</v>
      </c>
    </row>
    <row r="2221" spans="1:8">
      <c r="A2221" s="196" t="s">
        <v>5750</v>
      </c>
      <c r="B2221" s="196" t="s">
        <v>4373</v>
      </c>
      <c r="C2221" s="196" t="s">
        <v>5751</v>
      </c>
      <c r="D2221" s="196" t="s">
        <v>4371</v>
      </c>
      <c r="E2221" s="196" t="s">
        <v>3519</v>
      </c>
      <c r="F2221" s="196" t="s">
        <v>4403</v>
      </c>
      <c r="G2221" s="197" t="s">
        <v>4369</v>
      </c>
      <c r="H2221" s="196" t="b">
        <v>0</v>
      </c>
    </row>
    <row r="2222" spans="1:8">
      <c r="A2222" s="196" t="s">
        <v>5752</v>
      </c>
      <c r="B2222" s="196" t="s">
        <v>4373</v>
      </c>
      <c r="C2222" s="196" t="s">
        <v>5753</v>
      </c>
      <c r="D2222" s="196" t="s">
        <v>4370</v>
      </c>
      <c r="E2222" s="196" t="s">
        <v>3519</v>
      </c>
      <c r="F2222" s="196" t="s">
        <v>4375</v>
      </c>
      <c r="G2222" s="198">
        <v>45665</v>
      </c>
      <c r="H2222" s="197" t="s">
        <v>4369</v>
      </c>
    </row>
    <row r="2223" spans="1:8">
      <c r="A2223" s="196" t="s">
        <v>5752</v>
      </c>
      <c r="B2223" s="196" t="s">
        <v>4373</v>
      </c>
      <c r="C2223" s="196" t="s">
        <v>5753</v>
      </c>
      <c r="D2223" s="196" t="s">
        <v>4371</v>
      </c>
      <c r="E2223" s="196" t="s">
        <v>3519</v>
      </c>
      <c r="F2223" s="196" t="s">
        <v>4375</v>
      </c>
      <c r="G2223" s="198">
        <v>45665</v>
      </c>
      <c r="H2223" s="196" t="b">
        <v>0</v>
      </c>
    </row>
    <row r="2224" spans="1:8">
      <c r="A2224" s="196" t="s">
        <v>5752</v>
      </c>
      <c r="B2224" s="196" t="s">
        <v>4373</v>
      </c>
      <c r="C2224" s="196" t="s">
        <v>5753</v>
      </c>
      <c r="D2224" s="196" t="s">
        <v>4367</v>
      </c>
      <c r="E2224" s="196" t="s">
        <v>3519</v>
      </c>
      <c r="F2224" s="196" t="s">
        <v>4375</v>
      </c>
      <c r="G2224" s="198">
        <v>45665</v>
      </c>
      <c r="H2224" s="197" t="s">
        <v>4369</v>
      </c>
    </row>
    <row r="2225" spans="1:8">
      <c r="A2225" s="196" t="s">
        <v>5754</v>
      </c>
      <c r="B2225" s="196" t="s">
        <v>4373</v>
      </c>
      <c r="C2225" s="196" t="s">
        <v>5755</v>
      </c>
      <c r="D2225" s="196" t="s">
        <v>4371</v>
      </c>
      <c r="E2225" s="196" t="s">
        <v>3519</v>
      </c>
      <c r="F2225" s="196" t="s">
        <v>4353</v>
      </c>
      <c r="G2225" s="198">
        <v>44946</v>
      </c>
      <c r="H2225" s="196" t="b">
        <v>0</v>
      </c>
    </row>
    <row r="2226" spans="1:8">
      <c r="A2226" s="196" t="s">
        <v>5754</v>
      </c>
      <c r="B2226" s="196" t="s">
        <v>4373</v>
      </c>
      <c r="C2226" s="196" t="s">
        <v>5755</v>
      </c>
      <c r="D2226" s="196" t="s">
        <v>4370</v>
      </c>
      <c r="E2226" s="196" t="s">
        <v>3519</v>
      </c>
      <c r="F2226" s="196" t="s">
        <v>4353</v>
      </c>
      <c r="G2226" s="198">
        <v>44946</v>
      </c>
      <c r="H2226" s="197" t="s">
        <v>4369</v>
      </c>
    </row>
    <row r="2227" spans="1:8">
      <c r="A2227" s="196" t="s">
        <v>5754</v>
      </c>
      <c r="B2227" s="196" t="s">
        <v>4373</v>
      </c>
      <c r="C2227" s="196" t="s">
        <v>5755</v>
      </c>
      <c r="D2227" s="196" t="s">
        <v>4367</v>
      </c>
      <c r="E2227" s="196" t="s">
        <v>3519</v>
      </c>
      <c r="F2227" s="196" t="s">
        <v>4368</v>
      </c>
      <c r="G2227" s="197" t="s">
        <v>4369</v>
      </c>
      <c r="H2227" s="197" t="s">
        <v>4369</v>
      </c>
    </row>
    <row r="2228" spans="1:8">
      <c r="A2228" s="196" t="s">
        <v>5756</v>
      </c>
      <c r="B2228" s="196" t="s">
        <v>4373</v>
      </c>
      <c r="C2228" s="196" t="s">
        <v>5757</v>
      </c>
      <c r="D2228" s="196" t="s">
        <v>4371</v>
      </c>
      <c r="E2228" s="196" t="s">
        <v>3519</v>
      </c>
      <c r="F2228" s="196" t="s">
        <v>4403</v>
      </c>
      <c r="G2228" s="197" t="s">
        <v>4369</v>
      </c>
      <c r="H2228" s="196" t="b">
        <v>0</v>
      </c>
    </row>
    <row r="2229" spans="1:8">
      <c r="A2229" s="196" t="s">
        <v>5756</v>
      </c>
      <c r="B2229" s="196" t="s">
        <v>4373</v>
      </c>
      <c r="C2229" s="196" t="s">
        <v>5757</v>
      </c>
      <c r="D2229" s="196" t="s">
        <v>4367</v>
      </c>
      <c r="E2229" s="196" t="s">
        <v>3519</v>
      </c>
      <c r="F2229" s="196" t="s">
        <v>4368</v>
      </c>
      <c r="G2229" s="197" t="s">
        <v>4369</v>
      </c>
      <c r="H2229" s="197" t="s">
        <v>4369</v>
      </c>
    </row>
    <row r="2230" spans="1:8">
      <c r="A2230" s="196" t="s">
        <v>5756</v>
      </c>
      <c r="B2230" s="196" t="s">
        <v>4373</v>
      </c>
      <c r="C2230" s="196" t="s">
        <v>5757</v>
      </c>
      <c r="D2230" s="196" t="s">
        <v>4370</v>
      </c>
      <c r="E2230" s="196" t="s">
        <v>3519</v>
      </c>
      <c r="F2230" s="196" t="s">
        <v>4403</v>
      </c>
      <c r="G2230" s="197" t="s">
        <v>4369</v>
      </c>
      <c r="H2230" s="197" t="s">
        <v>4369</v>
      </c>
    </row>
    <row r="2231" spans="1:8">
      <c r="A2231" s="196" t="s">
        <v>5758</v>
      </c>
      <c r="B2231" s="196" t="s">
        <v>4373</v>
      </c>
      <c r="C2231" s="196" t="s">
        <v>5759</v>
      </c>
      <c r="D2231" s="196" t="s">
        <v>4371</v>
      </c>
      <c r="E2231" s="196" t="s">
        <v>3519</v>
      </c>
      <c r="F2231" s="196" t="s">
        <v>4375</v>
      </c>
      <c r="G2231" s="198">
        <v>45678</v>
      </c>
      <c r="H2231" s="196" t="b">
        <v>0</v>
      </c>
    </row>
    <row r="2232" spans="1:8">
      <c r="A2232" s="196" t="s">
        <v>5758</v>
      </c>
      <c r="B2232" s="196" t="s">
        <v>4373</v>
      </c>
      <c r="C2232" s="196" t="s">
        <v>5759</v>
      </c>
      <c r="D2232" s="196" t="s">
        <v>4367</v>
      </c>
      <c r="E2232" s="196" t="s">
        <v>3519</v>
      </c>
      <c r="F2232" s="196" t="s">
        <v>4375</v>
      </c>
      <c r="G2232" s="198">
        <v>45678</v>
      </c>
      <c r="H2232" s="197" t="s">
        <v>4369</v>
      </c>
    </row>
    <row r="2233" spans="1:8">
      <c r="A2233" s="196" t="s">
        <v>5758</v>
      </c>
      <c r="B2233" s="196" t="s">
        <v>4373</v>
      </c>
      <c r="C2233" s="196" t="s">
        <v>5759</v>
      </c>
      <c r="D2233" s="196" t="s">
        <v>4370</v>
      </c>
      <c r="E2233" s="196" t="s">
        <v>3519</v>
      </c>
      <c r="F2233" s="196" t="s">
        <v>4375</v>
      </c>
      <c r="G2233" s="198">
        <v>45678</v>
      </c>
      <c r="H2233" s="197" t="s">
        <v>4369</v>
      </c>
    </row>
    <row r="2234" spans="1:8">
      <c r="A2234" s="196" t="s">
        <v>5760</v>
      </c>
      <c r="B2234" s="196" t="s">
        <v>4366</v>
      </c>
      <c r="C2234" s="196" t="s">
        <v>1318</v>
      </c>
      <c r="D2234" s="196" t="s">
        <v>4371</v>
      </c>
      <c r="E2234" s="196" t="s">
        <v>3519</v>
      </c>
      <c r="F2234" s="196" t="s">
        <v>4375</v>
      </c>
      <c r="G2234" s="198">
        <v>45645</v>
      </c>
      <c r="H2234" s="196" t="b">
        <v>0</v>
      </c>
    </row>
    <row r="2235" spans="1:8">
      <c r="A2235" s="196" t="s">
        <v>5760</v>
      </c>
      <c r="B2235" s="196" t="s">
        <v>4366</v>
      </c>
      <c r="C2235" s="196" t="s">
        <v>1318</v>
      </c>
      <c r="D2235" s="196" t="s">
        <v>4367</v>
      </c>
      <c r="E2235" s="196" t="s">
        <v>3519</v>
      </c>
      <c r="F2235" s="196" t="s">
        <v>4368</v>
      </c>
      <c r="G2235" s="197" t="s">
        <v>4369</v>
      </c>
      <c r="H2235" s="197" t="s">
        <v>4369</v>
      </c>
    </row>
    <row r="2236" spans="1:8">
      <c r="A2236" s="196" t="s">
        <v>5760</v>
      </c>
      <c r="B2236" s="196" t="s">
        <v>4366</v>
      </c>
      <c r="C2236" s="196" t="s">
        <v>1318</v>
      </c>
      <c r="D2236" s="196" t="s">
        <v>4370</v>
      </c>
      <c r="E2236" s="196" t="s">
        <v>3519</v>
      </c>
      <c r="F2236" s="196" t="s">
        <v>4353</v>
      </c>
      <c r="G2236" s="198">
        <v>44950</v>
      </c>
      <c r="H2236" s="197" t="s">
        <v>4369</v>
      </c>
    </row>
    <row r="2237" spans="1:8">
      <c r="A2237" s="196" t="s">
        <v>5761</v>
      </c>
      <c r="B2237" s="196" t="s">
        <v>4373</v>
      </c>
      <c r="C2237" s="196" t="s">
        <v>5762</v>
      </c>
      <c r="D2237" s="196" t="s">
        <v>4370</v>
      </c>
      <c r="E2237" s="196" t="s">
        <v>3519</v>
      </c>
      <c r="F2237" s="196" t="s">
        <v>4375</v>
      </c>
      <c r="G2237" s="198">
        <v>45679</v>
      </c>
      <c r="H2237" s="197" t="s">
        <v>4369</v>
      </c>
    </row>
    <row r="2238" spans="1:8">
      <c r="A2238" s="196" t="s">
        <v>5761</v>
      </c>
      <c r="B2238" s="196" t="s">
        <v>4373</v>
      </c>
      <c r="C2238" s="196" t="s">
        <v>5762</v>
      </c>
      <c r="D2238" s="196" t="s">
        <v>4367</v>
      </c>
      <c r="E2238" s="196" t="s">
        <v>3519</v>
      </c>
      <c r="F2238" s="196" t="s">
        <v>4375</v>
      </c>
      <c r="G2238" s="198">
        <v>45679</v>
      </c>
      <c r="H2238" s="197" t="s">
        <v>4369</v>
      </c>
    </row>
    <row r="2239" spans="1:8">
      <c r="A2239" s="196" t="s">
        <v>5761</v>
      </c>
      <c r="B2239" s="196" t="s">
        <v>4373</v>
      </c>
      <c r="C2239" s="196" t="s">
        <v>5762</v>
      </c>
      <c r="D2239" s="196" t="s">
        <v>4371</v>
      </c>
      <c r="E2239" s="196" t="s">
        <v>3519</v>
      </c>
      <c r="F2239" s="196" t="s">
        <v>4375</v>
      </c>
      <c r="G2239" s="198">
        <v>45679</v>
      </c>
      <c r="H2239" s="196" t="b">
        <v>0</v>
      </c>
    </row>
    <row r="2240" spans="1:8">
      <c r="A2240" s="196" t="s">
        <v>5763</v>
      </c>
      <c r="B2240" s="196" t="s">
        <v>4366</v>
      </c>
      <c r="C2240" s="196" t="s">
        <v>1328</v>
      </c>
      <c r="D2240" s="196" t="s">
        <v>4370</v>
      </c>
      <c r="E2240" s="196" t="s">
        <v>5764</v>
      </c>
      <c r="F2240" s="196" t="s">
        <v>4353</v>
      </c>
      <c r="G2240" s="198">
        <v>44935</v>
      </c>
      <c r="H2240" s="197" t="s">
        <v>4369</v>
      </c>
    </row>
    <row r="2241" spans="1:8">
      <c r="A2241" s="196" t="s">
        <v>5763</v>
      </c>
      <c r="B2241" s="196" t="s">
        <v>4366</v>
      </c>
      <c r="C2241" s="196" t="s">
        <v>1328</v>
      </c>
      <c r="D2241" s="196" t="s">
        <v>4371</v>
      </c>
      <c r="E2241" s="196" t="s">
        <v>5764</v>
      </c>
      <c r="F2241" s="196" t="s">
        <v>4375</v>
      </c>
      <c r="G2241" s="198">
        <v>45372</v>
      </c>
      <c r="H2241" s="196" t="b">
        <v>0</v>
      </c>
    </row>
    <row r="2242" spans="1:8">
      <c r="A2242" s="196" t="s">
        <v>5763</v>
      </c>
      <c r="B2242" s="196" t="s">
        <v>4366</v>
      </c>
      <c r="C2242" s="196" t="s">
        <v>1328</v>
      </c>
      <c r="D2242" s="196" t="s">
        <v>4367</v>
      </c>
      <c r="E2242" s="196" t="s">
        <v>5764</v>
      </c>
      <c r="F2242" s="196" t="s">
        <v>4368</v>
      </c>
      <c r="G2242" s="197" t="s">
        <v>4369</v>
      </c>
      <c r="H2242" s="197" t="s">
        <v>4369</v>
      </c>
    </row>
    <row r="2243" spans="1:8">
      <c r="A2243" s="196" t="s">
        <v>5765</v>
      </c>
      <c r="B2243" s="196" t="s">
        <v>4373</v>
      </c>
      <c r="C2243" s="196" t="s">
        <v>5766</v>
      </c>
      <c r="D2243" s="196" t="s">
        <v>4367</v>
      </c>
      <c r="E2243" s="196" t="s">
        <v>5764</v>
      </c>
      <c r="F2243" s="196" t="s">
        <v>4368</v>
      </c>
      <c r="G2243" s="197" t="s">
        <v>4369</v>
      </c>
      <c r="H2243" s="197" t="s">
        <v>4369</v>
      </c>
    </row>
    <row r="2244" spans="1:8">
      <c r="A2244" s="196" t="s">
        <v>5765</v>
      </c>
      <c r="B2244" s="196" t="s">
        <v>4373</v>
      </c>
      <c r="C2244" s="196" t="s">
        <v>5766</v>
      </c>
      <c r="D2244" s="196" t="s">
        <v>4370</v>
      </c>
      <c r="E2244" s="196" t="s">
        <v>5764</v>
      </c>
      <c r="F2244" s="196" t="s">
        <v>4403</v>
      </c>
      <c r="G2244" s="197" t="s">
        <v>4369</v>
      </c>
      <c r="H2244" s="197" t="s">
        <v>4369</v>
      </c>
    </row>
    <row r="2245" spans="1:8">
      <c r="A2245" s="196" t="s">
        <v>5765</v>
      </c>
      <c r="B2245" s="196" t="s">
        <v>4373</v>
      </c>
      <c r="C2245" s="196" t="s">
        <v>5766</v>
      </c>
      <c r="D2245" s="196" t="s">
        <v>4371</v>
      </c>
      <c r="E2245" s="196" t="s">
        <v>5764</v>
      </c>
      <c r="F2245" s="196" t="s">
        <v>4403</v>
      </c>
      <c r="G2245" s="197" t="s">
        <v>4369</v>
      </c>
      <c r="H2245" s="196" t="b">
        <v>0</v>
      </c>
    </row>
    <row r="2246" spans="1:8">
      <c r="A2246" s="196" t="s">
        <v>5767</v>
      </c>
      <c r="B2246" s="196" t="s">
        <v>4373</v>
      </c>
      <c r="C2246" s="196" t="s">
        <v>5768</v>
      </c>
      <c r="D2246" s="196" t="s">
        <v>4371</v>
      </c>
      <c r="E2246" s="196" t="s">
        <v>5764</v>
      </c>
      <c r="F2246" s="196" t="s">
        <v>4403</v>
      </c>
      <c r="G2246" s="197" t="s">
        <v>4369</v>
      </c>
      <c r="H2246" s="196" t="b">
        <v>0</v>
      </c>
    </row>
    <row r="2247" spans="1:8">
      <c r="A2247" s="196" t="s">
        <v>5767</v>
      </c>
      <c r="B2247" s="196" t="s">
        <v>4373</v>
      </c>
      <c r="C2247" s="196" t="s">
        <v>5768</v>
      </c>
      <c r="D2247" s="196" t="s">
        <v>4367</v>
      </c>
      <c r="E2247" s="196" t="s">
        <v>5764</v>
      </c>
      <c r="F2247" s="196" t="s">
        <v>4368</v>
      </c>
      <c r="G2247" s="197" t="s">
        <v>4369</v>
      </c>
      <c r="H2247" s="197" t="s">
        <v>4369</v>
      </c>
    </row>
    <row r="2248" spans="1:8">
      <c r="A2248" s="196" t="s">
        <v>5767</v>
      </c>
      <c r="B2248" s="196" t="s">
        <v>4373</v>
      </c>
      <c r="C2248" s="196" t="s">
        <v>5768</v>
      </c>
      <c r="D2248" s="196" t="s">
        <v>4370</v>
      </c>
      <c r="E2248" s="196" t="s">
        <v>5764</v>
      </c>
      <c r="F2248" s="196" t="s">
        <v>4403</v>
      </c>
      <c r="G2248" s="197" t="s">
        <v>4369</v>
      </c>
      <c r="H2248" s="197" t="s">
        <v>4369</v>
      </c>
    </row>
    <row r="2249" spans="1:8">
      <c r="A2249" s="196" t="s">
        <v>5769</v>
      </c>
      <c r="B2249" s="196" t="s">
        <v>4373</v>
      </c>
      <c r="C2249" s="196" t="s">
        <v>5770</v>
      </c>
      <c r="D2249" s="196" t="s">
        <v>4370</v>
      </c>
      <c r="E2249" s="196" t="s">
        <v>5764</v>
      </c>
      <c r="F2249" s="196" t="s">
        <v>4375</v>
      </c>
      <c r="G2249" s="198">
        <v>45374</v>
      </c>
      <c r="H2249" s="197" t="s">
        <v>4369</v>
      </c>
    </row>
    <row r="2250" spans="1:8">
      <c r="A2250" s="196" t="s">
        <v>5769</v>
      </c>
      <c r="B2250" s="196" t="s">
        <v>4373</v>
      </c>
      <c r="C2250" s="196" t="s">
        <v>5770</v>
      </c>
      <c r="D2250" s="196" t="s">
        <v>4371</v>
      </c>
      <c r="E2250" s="196" t="s">
        <v>5764</v>
      </c>
      <c r="F2250" s="196" t="s">
        <v>4375</v>
      </c>
      <c r="G2250" s="198">
        <v>45376</v>
      </c>
      <c r="H2250" s="196" t="b">
        <v>0</v>
      </c>
    </row>
    <row r="2251" spans="1:8">
      <c r="A2251" s="196" t="s">
        <v>5769</v>
      </c>
      <c r="B2251" s="196" t="s">
        <v>4373</v>
      </c>
      <c r="C2251" s="196" t="s">
        <v>5770</v>
      </c>
      <c r="D2251" s="196" t="s">
        <v>4367</v>
      </c>
      <c r="E2251" s="196" t="s">
        <v>5764</v>
      </c>
      <c r="F2251" s="196" t="s">
        <v>4368</v>
      </c>
      <c r="G2251" s="197" t="s">
        <v>4369</v>
      </c>
      <c r="H2251" s="197" t="s">
        <v>4369</v>
      </c>
    </row>
    <row r="2252" spans="1:8">
      <c r="A2252" s="196" t="s">
        <v>5771</v>
      </c>
      <c r="B2252" s="196" t="s">
        <v>4373</v>
      </c>
      <c r="C2252" s="196" t="s">
        <v>5772</v>
      </c>
      <c r="D2252" s="196" t="s">
        <v>4371</v>
      </c>
      <c r="E2252" s="196" t="s">
        <v>5764</v>
      </c>
      <c r="F2252" s="196" t="s">
        <v>4375</v>
      </c>
      <c r="G2252" s="198">
        <v>45668</v>
      </c>
      <c r="H2252" s="196" t="b">
        <v>0</v>
      </c>
    </row>
    <row r="2253" spans="1:8">
      <c r="A2253" s="196" t="s">
        <v>5771</v>
      </c>
      <c r="B2253" s="196" t="s">
        <v>4373</v>
      </c>
      <c r="C2253" s="196" t="s">
        <v>5772</v>
      </c>
      <c r="D2253" s="196" t="s">
        <v>4370</v>
      </c>
      <c r="E2253" s="196" t="s">
        <v>5764</v>
      </c>
      <c r="F2253" s="196" t="s">
        <v>4403</v>
      </c>
      <c r="G2253" s="197" t="s">
        <v>4369</v>
      </c>
      <c r="H2253" s="197" t="s">
        <v>4369</v>
      </c>
    </row>
    <row r="2254" spans="1:8">
      <c r="A2254" s="196" t="s">
        <v>5771</v>
      </c>
      <c r="B2254" s="196" t="s">
        <v>4373</v>
      </c>
      <c r="C2254" s="196" t="s">
        <v>5772</v>
      </c>
      <c r="D2254" s="196" t="s">
        <v>4367</v>
      </c>
      <c r="E2254" s="196" t="s">
        <v>5764</v>
      </c>
      <c r="F2254" s="196" t="s">
        <v>4375</v>
      </c>
      <c r="G2254" s="198">
        <v>45667</v>
      </c>
      <c r="H2254" s="197" t="s">
        <v>4369</v>
      </c>
    </row>
    <row r="2255" spans="1:8">
      <c r="A2255" s="196" t="s">
        <v>5773</v>
      </c>
      <c r="B2255" s="196" t="s">
        <v>4373</v>
      </c>
      <c r="C2255" s="196" t="s">
        <v>5774</v>
      </c>
      <c r="D2255" s="196" t="s">
        <v>4367</v>
      </c>
      <c r="E2255" s="196" t="s">
        <v>5764</v>
      </c>
      <c r="F2255" s="196" t="s">
        <v>4368</v>
      </c>
      <c r="G2255" s="197" t="s">
        <v>4369</v>
      </c>
      <c r="H2255" s="197" t="s">
        <v>4369</v>
      </c>
    </row>
    <row r="2256" spans="1:8">
      <c r="A2256" s="196" t="s">
        <v>5773</v>
      </c>
      <c r="B2256" s="196" t="s">
        <v>4373</v>
      </c>
      <c r="C2256" s="196" t="s">
        <v>5774</v>
      </c>
      <c r="D2256" s="196" t="s">
        <v>4370</v>
      </c>
      <c r="E2256" s="196" t="s">
        <v>5764</v>
      </c>
      <c r="F2256" s="196" t="s">
        <v>4403</v>
      </c>
      <c r="G2256" s="197" t="s">
        <v>4369</v>
      </c>
      <c r="H2256" s="197" t="s">
        <v>4369</v>
      </c>
    </row>
    <row r="2257" spans="1:8">
      <c r="A2257" s="196" t="s">
        <v>5773</v>
      </c>
      <c r="B2257" s="196" t="s">
        <v>4373</v>
      </c>
      <c r="C2257" s="196" t="s">
        <v>5774</v>
      </c>
      <c r="D2257" s="196" t="s">
        <v>4371</v>
      </c>
      <c r="E2257" s="196" t="s">
        <v>5764</v>
      </c>
      <c r="F2257" s="196" t="s">
        <v>4403</v>
      </c>
      <c r="G2257" s="197" t="s">
        <v>4369</v>
      </c>
      <c r="H2257" s="196" t="b">
        <v>0</v>
      </c>
    </row>
    <row r="2258" spans="1:8">
      <c r="A2258" s="196" t="s">
        <v>5293</v>
      </c>
      <c r="B2258" s="196" t="s">
        <v>4366</v>
      </c>
      <c r="C2258" s="196" t="s">
        <v>274</v>
      </c>
      <c r="D2258" s="196" t="s">
        <v>4370</v>
      </c>
      <c r="E2258" s="196" t="s">
        <v>5775</v>
      </c>
      <c r="F2258" s="196" t="s">
        <v>4353</v>
      </c>
      <c r="G2258" s="198">
        <v>44939</v>
      </c>
      <c r="H2258" s="197" t="s">
        <v>4369</v>
      </c>
    </row>
    <row r="2259" spans="1:8">
      <c r="A2259" s="196" t="s">
        <v>5293</v>
      </c>
      <c r="B2259" s="196" t="s">
        <v>4366</v>
      </c>
      <c r="C2259" s="196" t="s">
        <v>274</v>
      </c>
      <c r="D2259" s="196" t="s">
        <v>4371</v>
      </c>
      <c r="E2259" s="196" t="s">
        <v>5775</v>
      </c>
      <c r="F2259" s="196" t="s">
        <v>4375</v>
      </c>
      <c r="G2259" s="198">
        <v>45654</v>
      </c>
      <c r="H2259" s="196" t="b">
        <v>0</v>
      </c>
    </row>
    <row r="2260" spans="1:8">
      <c r="A2260" s="196" t="s">
        <v>5293</v>
      </c>
      <c r="B2260" s="196" t="s">
        <v>4366</v>
      </c>
      <c r="C2260" s="196" t="s">
        <v>274</v>
      </c>
      <c r="D2260" s="196" t="s">
        <v>4367</v>
      </c>
      <c r="E2260" s="196" t="s">
        <v>5775</v>
      </c>
      <c r="F2260" s="196" t="s">
        <v>4368</v>
      </c>
      <c r="G2260" s="197" t="s">
        <v>4369</v>
      </c>
      <c r="H2260" s="197" t="s">
        <v>4369</v>
      </c>
    </row>
    <row r="2261" spans="1:8">
      <c r="A2261" s="196" t="s">
        <v>5776</v>
      </c>
      <c r="B2261" s="196" t="s">
        <v>4373</v>
      </c>
      <c r="C2261" s="196" t="s">
        <v>5777</v>
      </c>
      <c r="D2261" s="196" t="s">
        <v>4371</v>
      </c>
      <c r="E2261" s="196" t="s">
        <v>5775</v>
      </c>
      <c r="F2261" s="196" t="s">
        <v>4403</v>
      </c>
      <c r="G2261" s="197" t="s">
        <v>4369</v>
      </c>
      <c r="H2261" s="196" t="b">
        <v>0</v>
      </c>
    </row>
    <row r="2262" spans="1:8">
      <c r="A2262" s="196" t="s">
        <v>5776</v>
      </c>
      <c r="B2262" s="196" t="s">
        <v>4373</v>
      </c>
      <c r="C2262" s="196" t="s">
        <v>5777</v>
      </c>
      <c r="D2262" s="196" t="s">
        <v>4367</v>
      </c>
      <c r="E2262" s="196" t="s">
        <v>5775</v>
      </c>
      <c r="F2262" s="196" t="s">
        <v>4368</v>
      </c>
      <c r="G2262" s="197" t="s">
        <v>4369</v>
      </c>
      <c r="H2262" s="197" t="s">
        <v>4369</v>
      </c>
    </row>
    <row r="2263" spans="1:8">
      <c r="A2263" s="196" t="s">
        <v>5776</v>
      </c>
      <c r="B2263" s="196" t="s">
        <v>4373</v>
      </c>
      <c r="C2263" s="196" t="s">
        <v>5777</v>
      </c>
      <c r="D2263" s="196" t="s">
        <v>4370</v>
      </c>
      <c r="E2263" s="196" t="s">
        <v>5775</v>
      </c>
      <c r="F2263" s="196" t="s">
        <v>4403</v>
      </c>
      <c r="G2263" s="197" t="s">
        <v>4369</v>
      </c>
      <c r="H2263" s="197" t="s">
        <v>4369</v>
      </c>
    </row>
    <row r="2264" spans="1:8">
      <c r="A2264" s="196" t="s">
        <v>5778</v>
      </c>
      <c r="B2264" s="196" t="s">
        <v>4373</v>
      </c>
      <c r="C2264" s="196" t="s">
        <v>5779</v>
      </c>
      <c r="D2264" s="196" t="s">
        <v>4370</v>
      </c>
      <c r="E2264" s="196" t="s">
        <v>1337</v>
      </c>
      <c r="F2264" s="196" t="s">
        <v>4403</v>
      </c>
      <c r="G2264" s="197" t="s">
        <v>4369</v>
      </c>
      <c r="H2264" s="197" t="s">
        <v>4369</v>
      </c>
    </row>
    <row r="2265" spans="1:8">
      <c r="A2265" s="196" t="s">
        <v>5778</v>
      </c>
      <c r="B2265" s="196" t="s">
        <v>4373</v>
      </c>
      <c r="C2265" s="196" t="s">
        <v>5779</v>
      </c>
      <c r="D2265" s="196" t="s">
        <v>4367</v>
      </c>
      <c r="E2265" s="196" t="s">
        <v>1337</v>
      </c>
      <c r="F2265" s="196" t="s">
        <v>4368</v>
      </c>
      <c r="G2265" s="197" t="s">
        <v>4369</v>
      </c>
      <c r="H2265" s="197" t="s">
        <v>4369</v>
      </c>
    </row>
    <row r="2266" spans="1:8">
      <c r="A2266" s="196" t="s">
        <v>5778</v>
      </c>
      <c r="B2266" s="196" t="s">
        <v>4373</v>
      </c>
      <c r="C2266" s="196" t="s">
        <v>5779</v>
      </c>
      <c r="D2266" s="196" t="s">
        <v>4371</v>
      </c>
      <c r="E2266" s="196" t="s">
        <v>1337</v>
      </c>
      <c r="F2266" s="196" t="s">
        <v>4368</v>
      </c>
      <c r="G2266" s="197" t="s">
        <v>4369</v>
      </c>
      <c r="H2266" s="196" t="b">
        <v>0</v>
      </c>
    </row>
    <row r="2267" spans="1:8">
      <c r="A2267" s="196" t="s">
        <v>5780</v>
      </c>
      <c r="B2267" s="196" t="s">
        <v>4373</v>
      </c>
      <c r="C2267" s="196" t="s">
        <v>5781</v>
      </c>
      <c r="D2267" s="196" t="s">
        <v>4371</v>
      </c>
      <c r="E2267" s="196" t="s">
        <v>1337</v>
      </c>
      <c r="F2267" s="196" t="s">
        <v>4353</v>
      </c>
      <c r="G2267" s="198">
        <v>45299</v>
      </c>
      <c r="H2267" s="196" t="b">
        <v>0</v>
      </c>
    </row>
    <row r="2268" spans="1:8">
      <c r="A2268" s="196" t="s">
        <v>5780</v>
      </c>
      <c r="B2268" s="196" t="s">
        <v>4373</v>
      </c>
      <c r="C2268" s="196" t="s">
        <v>5781</v>
      </c>
      <c r="D2268" s="196" t="s">
        <v>4370</v>
      </c>
      <c r="E2268" s="196" t="s">
        <v>1337</v>
      </c>
      <c r="F2268" s="196" t="s">
        <v>4375</v>
      </c>
      <c r="G2268" s="198">
        <v>45299</v>
      </c>
      <c r="H2268" s="197" t="s">
        <v>4369</v>
      </c>
    </row>
    <row r="2269" spans="1:8">
      <c r="A2269" s="196" t="s">
        <v>5780</v>
      </c>
      <c r="B2269" s="196" t="s">
        <v>4373</v>
      </c>
      <c r="C2269" s="196" t="s">
        <v>5781</v>
      </c>
      <c r="D2269" s="196" t="s">
        <v>4367</v>
      </c>
      <c r="E2269" s="196" t="s">
        <v>1337</v>
      </c>
      <c r="F2269" s="196" t="s">
        <v>4368</v>
      </c>
      <c r="G2269" s="197" t="s">
        <v>4369</v>
      </c>
      <c r="H2269" s="197" t="s">
        <v>4369</v>
      </c>
    </row>
    <row r="2270" spans="1:8">
      <c r="A2270" s="196" t="s">
        <v>5782</v>
      </c>
      <c r="B2270" s="196" t="s">
        <v>4373</v>
      </c>
      <c r="C2270" s="196" t="s">
        <v>5783</v>
      </c>
      <c r="D2270" s="196" t="s">
        <v>4370</v>
      </c>
      <c r="E2270" s="196" t="s">
        <v>1337</v>
      </c>
      <c r="F2270" s="196" t="s">
        <v>4375</v>
      </c>
      <c r="G2270" s="198">
        <v>45297</v>
      </c>
      <c r="H2270" s="197" t="s">
        <v>4369</v>
      </c>
    </row>
    <row r="2271" spans="1:8">
      <c r="A2271" s="196" t="s">
        <v>5782</v>
      </c>
      <c r="B2271" s="196" t="s">
        <v>4373</v>
      </c>
      <c r="C2271" s="196" t="s">
        <v>5783</v>
      </c>
      <c r="D2271" s="196" t="s">
        <v>4367</v>
      </c>
      <c r="E2271" s="196" t="s">
        <v>1337</v>
      </c>
      <c r="F2271" s="196" t="s">
        <v>4368</v>
      </c>
      <c r="G2271" s="197" t="s">
        <v>4369</v>
      </c>
      <c r="H2271" s="197" t="s">
        <v>4369</v>
      </c>
    </row>
    <row r="2272" spans="1:8">
      <c r="A2272" s="196" t="s">
        <v>5782</v>
      </c>
      <c r="B2272" s="196" t="s">
        <v>4373</v>
      </c>
      <c r="C2272" s="196" t="s">
        <v>5783</v>
      </c>
      <c r="D2272" s="196" t="s">
        <v>4371</v>
      </c>
      <c r="E2272" s="196" t="s">
        <v>1337</v>
      </c>
      <c r="F2272" s="196" t="s">
        <v>4353</v>
      </c>
      <c r="G2272" s="198">
        <v>45296</v>
      </c>
      <c r="H2272" s="196" t="b">
        <v>0</v>
      </c>
    </row>
    <row r="2273" spans="1:8">
      <c r="A2273" s="196" t="s">
        <v>5784</v>
      </c>
      <c r="B2273" s="196" t="s">
        <v>4373</v>
      </c>
      <c r="C2273" s="196" t="s">
        <v>5785</v>
      </c>
      <c r="D2273" s="196" t="s">
        <v>4370</v>
      </c>
      <c r="E2273" s="196" t="s">
        <v>1337</v>
      </c>
      <c r="F2273" s="196" t="s">
        <v>4354</v>
      </c>
      <c r="G2273" s="197" t="s">
        <v>4369</v>
      </c>
      <c r="H2273" s="197" t="s">
        <v>4369</v>
      </c>
    </row>
    <row r="2274" spans="1:8">
      <c r="A2274" s="196" t="s">
        <v>5784</v>
      </c>
      <c r="B2274" s="196" t="s">
        <v>4373</v>
      </c>
      <c r="C2274" s="196" t="s">
        <v>5785</v>
      </c>
      <c r="D2274" s="196" t="s">
        <v>4367</v>
      </c>
      <c r="E2274" s="196" t="s">
        <v>1337</v>
      </c>
      <c r="F2274" s="196" t="s">
        <v>4368</v>
      </c>
      <c r="G2274" s="197" t="s">
        <v>4369</v>
      </c>
      <c r="H2274" s="197" t="s">
        <v>4369</v>
      </c>
    </row>
    <row r="2275" spans="1:8">
      <c r="A2275" s="196" t="s">
        <v>5784</v>
      </c>
      <c r="B2275" s="196" t="s">
        <v>4373</v>
      </c>
      <c r="C2275" s="196" t="s">
        <v>5785</v>
      </c>
      <c r="D2275" s="196" t="s">
        <v>4371</v>
      </c>
      <c r="E2275" s="196" t="s">
        <v>1337</v>
      </c>
      <c r="F2275" s="196" t="s">
        <v>4353</v>
      </c>
      <c r="G2275" s="198">
        <v>45302</v>
      </c>
      <c r="H2275" s="196" t="b">
        <v>0</v>
      </c>
    </row>
    <row r="2276" spans="1:8">
      <c r="A2276" s="196" t="s">
        <v>5786</v>
      </c>
      <c r="B2276" s="196" t="s">
        <v>4373</v>
      </c>
      <c r="C2276" s="196" t="s">
        <v>5787</v>
      </c>
      <c r="D2276" s="196" t="s">
        <v>4370</v>
      </c>
      <c r="E2276" s="196" t="s">
        <v>1337</v>
      </c>
      <c r="F2276" s="196" t="s">
        <v>4375</v>
      </c>
      <c r="G2276" s="198">
        <v>45315</v>
      </c>
      <c r="H2276" s="197" t="s">
        <v>4369</v>
      </c>
    </row>
    <row r="2277" spans="1:8">
      <c r="A2277" s="196" t="s">
        <v>5786</v>
      </c>
      <c r="B2277" s="196" t="s">
        <v>4373</v>
      </c>
      <c r="C2277" s="196" t="s">
        <v>5787</v>
      </c>
      <c r="D2277" s="196" t="s">
        <v>4371</v>
      </c>
      <c r="E2277" s="196" t="s">
        <v>1337</v>
      </c>
      <c r="F2277" s="196" t="s">
        <v>4375</v>
      </c>
      <c r="G2277" s="198">
        <v>45676</v>
      </c>
      <c r="H2277" s="196" t="b">
        <v>0</v>
      </c>
    </row>
    <row r="2278" spans="1:8">
      <c r="A2278" s="196" t="s">
        <v>5786</v>
      </c>
      <c r="B2278" s="196" t="s">
        <v>4373</v>
      </c>
      <c r="C2278" s="196" t="s">
        <v>5787</v>
      </c>
      <c r="D2278" s="196" t="s">
        <v>4367</v>
      </c>
      <c r="E2278" s="196" t="s">
        <v>1337</v>
      </c>
      <c r="F2278" s="196" t="s">
        <v>4375</v>
      </c>
      <c r="G2278" s="198">
        <v>45662</v>
      </c>
      <c r="H2278" s="197" t="s">
        <v>4369</v>
      </c>
    </row>
    <row r="2279" spans="1:8">
      <c r="A2279" s="196" t="s">
        <v>4493</v>
      </c>
      <c r="B2279" s="196" t="s">
        <v>4366</v>
      </c>
      <c r="C2279" s="196" t="s">
        <v>1340</v>
      </c>
      <c r="D2279" s="196" t="s">
        <v>4371</v>
      </c>
      <c r="E2279" s="196" t="s">
        <v>1337</v>
      </c>
      <c r="F2279" s="196" t="s">
        <v>4375</v>
      </c>
      <c r="G2279" s="198">
        <v>45653</v>
      </c>
      <c r="H2279" s="196" t="b">
        <v>0</v>
      </c>
    </row>
    <row r="2280" spans="1:8">
      <c r="A2280" s="196" t="s">
        <v>4493</v>
      </c>
      <c r="B2280" s="196" t="s">
        <v>4366</v>
      </c>
      <c r="C2280" s="196" t="s">
        <v>1340</v>
      </c>
      <c r="D2280" s="196" t="s">
        <v>4370</v>
      </c>
      <c r="E2280" s="196" t="s">
        <v>1337</v>
      </c>
      <c r="F2280" s="196" t="s">
        <v>4375</v>
      </c>
      <c r="G2280" s="198">
        <v>45296</v>
      </c>
      <c r="H2280" s="197" t="s">
        <v>4369</v>
      </c>
    </row>
    <row r="2281" spans="1:8">
      <c r="A2281" s="196" t="s">
        <v>4493</v>
      </c>
      <c r="B2281" s="196" t="s">
        <v>4366</v>
      </c>
      <c r="C2281" s="196" t="s">
        <v>1340</v>
      </c>
      <c r="D2281" s="196" t="s">
        <v>4367</v>
      </c>
      <c r="E2281" s="196" t="s">
        <v>1337</v>
      </c>
      <c r="F2281" s="196" t="s">
        <v>4368</v>
      </c>
      <c r="G2281" s="197" t="s">
        <v>4369</v>
      </c>
      <c r="H2281" s="197" t="s">
        <v>4369</v>
      </c>
    </row>
    <row r="2282" spans="1:8">
      <c r="A2282" s="196" t="s">
        <v>5788</v>
      </c>
      <c r="B2282" s="196" t="s">
        <v>4373</v>
      </c>
      <c r="C2282" s="196" t="s">
        <v>5789</v>
      </c>
      <c r="D2282" s="196" t="s">
        <v>4367</v>
      </c>
      <c r="E2282" s="196" t="s">
        <v>1337</v>
      </c>
      <c r="F2282" s="196" t="s">
        <v>4368</v>
      </c>
      <c r="G2282" s="197" t="s">
        <v>4369</v>
      </c>
      <c r="H2282" s="197" t="s">
        <v>4369</v>
      </c>
    </row>
    <row r="2283" spans="1:8">
      <c r="A2283" s="196" t="s">
        <v>5788</v>
      </c>
      <c r="B2283" s="196" t="s">
        <v>4373</v>
      </c>
      <c r="C2283" s="196" t="s">
        <v>5789</v>
      </c>
      <c r="D2283" s="196" t="s">
        <v>4371</v>
      </c>
      <c r="E2283" s="196" t="s">
        <v>1337</v>
      </c>
      <c r="F2283" s="196" t="s">
        <v>4368</v>
      </c>
      <c r="G2283" s="197" t="s">
        <v>4369</v>
      </c>
      <c r="H2283" s="196" t="b">
        <v>0</v>
      </c>
    </row>
    <row r="2284" spans="1:8">
      <c r="A2284" s="196" t="s">
        <v>5788</v>
      </c>
      <c r="B2284" s="196" t="s">
        <v>4373</v>
      </c>
      <c r="C2284" s="196" t="s">
        <v>5789</v>
      </c>
      <c r="D2284" s="196" t="s">
        <v>4370</v>
      </c>
      <c r="E2284" s="196" t="s">
        <v>1337</v>
      </c>
      <c r="F2284" s="196" t="s">
        <v>4403</v>
      </c>
      <c r="G2284" s="197" t="s">
        <v>4369</v>
      </c>
      <c r="H2284" s="197" t="s">
        <v>4369</v>
      </c>
    </row>
    <row r="2285" spans="1:8">
      <c r="A2285" s="196" t="s">
        <v>5790</v>
      </c>
      <c r="B2285" s="196" t="s">
        <v>4366</v>
      </c>
      <c r="C2285" s="196" t="s">
        <v>1349</v>
      </c>
      <c r="D2285" s="196" t="s">
        <v>4371</v>
      </c>
      <c r="E2285" s="196" t="s">
        <v>3522</v>
      </c>
      <c r="F2285" s="196" t="s">
        <v>4375</v>
      </c>
      <c r="G2285" s="198">
        <v>45695</v>
      </c>
      <c r="H2285" s="196" t="b">
        <v>0</v>
      </c>
    </row>
    <row r="2286" spans="1:8">
      <c r="A2286" s="196" t="s">
        <v>5790</v>
      </c>
      <c r="B2286" s="196" t="s">
        <v>4366</v>
      </c>
      <c r="C2286" s="196" t="s">
        <v>1349</v>
      </c>
      <c r="D2286" s="196" t="s">
        <v>4367</v>
      </c>
      <c r="E2286" s="196" t="s">
        <v>3522</v>
      </c>
      <c r="F2286" s="196" t="s">
        <v>4368</v>
      </c>
      <c r="G2286" s="197" t="s">
        <v>4369</v>
      </c>
      <c r="H2286" s="197" t="s">
        <v>4369</v>
      </c>
    </row>
    <row r="2287" spans="1:8">
      <c r="A2287" s="196" t="s">
        <v>5790</v>
      </c>
      <c r="B2287" s="196" t="s">
        <v>4366</v>
      </c>
      <c r="C2287" s="196" t="s">
        <v>1349</v>
      </c>
      <c r="D2287" s="196" t="s">
        <v>4370</v>
      </c>
      <c r="E2287" s="196" t="s">
        <v>3522</v>
      </c>
      <c r="F2287" s="196" t="s">
        <v>4354</v>
      </c>
      <c r="G2287" s="197" t="s">
        <v>4369</v>
      </c>
      <c r="H2287" s="197" t="s">
        <v>4369</v>
      </c>
    </row>
    <row r="2288" spans="1:8">
      <c r="A2288" s="196" t="s">
        <v>5791</v>
      </c>
      <c r="B2288" s="196" t="s">
        <v>4373</v>
      </c>
      <c r="C2288" s="196" t="s">
        <v>5792</v>
      </c>
      <c r="D2288" s="196" t="s">
        <v>4371</v>
      </c>
      <c r="E2288" s="196" t="s">
        <v>5793</v>
      </c>
      <c r="F2288" s="196" t="s">
        <v>4375</v>
      </c>
      <c r="G2288" s="198">
        <v>45659</v>
      </c>
      <c r="H2288" s="196" t="b">
        <v>0</v>
      </c>
    </row>
    <row r="2289" spans="1:8">
      <c r="A2289" s="196" t="s">
        <v>5791</v>
      </c>
      <c r="B2289" s="196" t="s">
        <v>4373</v>
      </c>
      <c r="C2289" s="196" t="s">
        <v>5792</v>
      </c>
      <c r="D2289" s="196" t="s">
        <v>4370</v>
      </c>
      <c r="E2289" s="196" t="s">
        <v>5793</v>
      </c>
      <c r="F2289" s="196" t="s">
        <v>4375</v>
      </c>
      <c r="G2289" s="198">
        <v>45659</v>
      </c>
      <c r="H2289" s="197" t="s">
        <v>4369</v>
      </c>
    </row>
    <row r="2290" spans="1:8">
      <c r="A2290" s="196" t="s">
        <v>5791</v>
      </c>
      <c r="B2290" s="196" t="s">
        <v>4373</v>
      </c>
      <c r="C2290" s="196" t="s">
        <v>5792</v>
      </c>
      <c r="D2290" s="196" t="s">
        <v>4367</v>
      </c>
      <c r="E2290" s="196" t="s">
        <v>5793</v>
      </c>
      <c r="F2290" s="196" t="s">
        <v>4368</v>
      </c>
      <c r="G2290" s="197" t="s">
        <v>4369</v>
      </c>
      <c r="H2290" s="197" t="s">
        <v>4369</v>
      </c>
    </row>
    <row r="2291" spans="1:8">
      <c r="A2291" s="196" t="s">
        <v>5794</v>
      </c>
      <c r="B2291" s="196" t="s">
        <v>4373</v>
      </c>
      <c r="C2291" s="196" t="s">
        <v>5795</v>
      </c>
      <c r="D2291" s="196" t="s">
        <v>4367</v>
      </c>
      <c r="E2291" s="196" t="s">
        <v>5793</v>
      </c>
      <c r="F2291" s="196" t="s">
        <v>4368</v>
      </c>
      <c r="G2291" s="197" t="s">
        <v>4369</v>
      </c>
      <c r="H2291" s="197" t="s">
        <v>4369</v>
      </c>
    </row>
    <row r="2292" spans="1:8">
      <c r="A2292" s="196" t="s">
        <v>5794</v>
      </c>
      <c r="B2292" s="196" t="s">
        <v>4373</v>
      </c>
      <c r="C2292" s="196" t="s">
        <v>5795</v>
      </c>
      <c r="D2292" s="196" t="s">
        <v>4371</v>
      </c>
      <c r="E2292" s="196" t="s">
        <v>5793</v>
      </c>
      <c r="F2292" s="196" t="s">
        <v>4375</v>
      </c>
      <c r="G2292" s="198">
        <v>45659</v>
      </c>
      <c r="H2292" s="196" t="b">
        <v>0</v>
      </c>
    </row>
    <row r="2293" spans="1:8">
      <c r="A2293" s="196" t="s">
        <v>5794</v>
      </c>
      <c r="B2293" s="196" t="s">
        <v>4373</v>
      </c>
      <c r="C2293" s="196" t="s">
        <v>5795</v>
      </c>
      <c r="D2293" s="196" t="s">
        <v>4370</v>
      </c>
      <c r="E2293" s="196" t="s">
        <v>5793</v>
      </c>
      <c r="F2293" s="196" t="s">
        <v>4375</v>
      </c>
      <c r="G2293" s="198">
        <v>45659</v>
      </c>
      <c r="H2293" s="197" t="s">
        <v>4369</v>
      </c>
    </row>
    <row r="2294" spans="1:8">
      <c r="A2294" s="196" t="s">
        <v>5796</v>
      </c>
      <c r="B2294" s="196" t="s">
        <v>4373</v>
      </c>
      <c r="C2294" s="196" t="s">
        <v>5797</v>
      </c>
      <c r="D2294" s="196" t="s">
        <v>4370</v>
      </c>
      <c r="E2294" s="196" t="s">
        <v>5793</v>
      </c>
      <c r="F2294" s="196" t="s">
        <v>4375</v>
      </c>
      <c r="G2294" s="198">
        <v>45659</v>
      </c>
      <c r="H2294" s="197" t="s">
        <v>4369</v>
      </c>
    </row>
    <row r="2295" spans="1:8">
      <c r="A2295" s="196" t="s">
        <v>5796</v>
      </c>
      <c r="B2295" s="196" t="s">
        <v>4373</v>
      </c>
      <c r="C2295" s="196" t="s">
        <v>5797</v>
      </c>
      <c r="D2295" s="196" t="s">
        <v>4371</v>
      </c>
      <c r="E2295" s="196" t="s">
        <v>5793</v>
      </c>
      <c r="F2295" s="196" t="s">
        <v>4375</v>
      </c>
      <c r="G2295" s="198">
        <v>45659</v>
      </c>
      <c r="H2295" s="196" t="b">
        <v>0</v>
      </c>
    </row>
    <row r="2296" spans="1:8">
      <c r="A2296" s="196" t="s">
        <v>5796</v>
      </c>
      <c r="B2296" s="196" t="s">
        <v>4373</v>
      </c>
      <c r="C2296" s="196" t="s">
        <v>5797</v>
      </c>
      <c r="D2296" s="196" t="s">
        <v>4367</v>
      </c>
      <c r="E2296" s="196" t="s">
        <v>5793</v>
      </c>
      <c r="F2296" s="196" t="s">
        <v>4368</v>
      </c>
      <c r="G2296" s="197" t="s">
        <v>4369</v>
      </c>
      <c r="H2296" s="197" t="s">
        <v>4369</v>
      </c>
    </row>
    <row r="2297" spans="1:8">
      <c r="A2297" s="196" t="s">
        <v>5798</v>
      </c>
      <c r="B2297" s="196" t="s">
        <v>4373</v>
      </c>
      <c r="C2297" s="196" t="s">
        <v>5799</v>
      </c>
      <c r="D2297" s="196" t="s">
        <v>4370</v>
      </c>
      <c r="E2297" s="196" t="s">
        <v>5793</v>
      </c>
      <c r="F2297" s="196" t="s">
        <v>4375</v>
      </c>
      <c r="G2297" s="198">
        <v>45659</v>
      </c>
      <c r="H2297" s="197" t="s">
        <v>4369</v>
      </c>
    </row>
    <row r="2298" spans="1:8">
      <c r="A2298" s="196" t="s">
        <v>5798</v>
      </c>
      <c r="B2298" s="196" t="s">
        <v>4373</v>
      </c>
      <c r="C2298" s="196" t="s">
        <v>5799</v>
      </c>
      <c r="D2298" s="196" t="s">
        <v>4371</v>
      </c>
      <c r="E2298" s="196" t="s">
        <v>5793</v>
      </c>
      <c r="F2298" s="196" t="s">
        <v>4375</v>
      </c>
      <c r="G2298" s="198">
        <v>45659</v>
      </c>
      <c r="H2298" s="196" t="b">
        <v>0</v>
      </c>
    </row>
    <row r="2299" spans="1:8">
      <c r="A2299" s="196" t="s">
        <v>5798</v>
      </c>
      <c r="B2299" s="196" t="s">
        <v>4373</v>
      </c>
      <c r="C2299" s="196" t="s">
        <v>5799</v>
      </c>
      <c r="D2299" s="196" t="s">
        <v>4367</v>
      </c>
      <c r="E2299" s="196" t="s">
        <v>5793</v>
      </c>
      <c r="F2299" s="196" t="s">
        <v>4368</v>
      </c>
      <c r="G2299" s="197" t="s">
        <v>4369</v>
      </c>
      <c r="H2299" s="197" t="s">
        <v>4369</v>
      </c>
    </row>
    <row r="2300" spans="1:8">
      <c r="A2300" s="196" t="s">
        <v>5800</v>
      </c>
      <c r="B2300" s="196" t="s">
        <v>4373</v>
      </c>
      <c r="C2300" s="196" t="s">
        <v>5801</v>
      </c>
      <c r="D2300" s="196" t="s">
        <v>4367</v>
      </c>
      <c r="E2300" s="196" t="s">
        <v>5793</v>
      </c>
      <c r="F2300" s="196" t="s">
        <v>4368</v>
      </c>
      <c r="G2300" s="197" t="s">
        <v>4369</v>
      </c>
      <c r="H2300" s="197" t="s">
        <v>4369</v>
      </c>
    </row>
    <row r="2301" spans="1:8">
      <c r="A2301" s="196" t="s">
        <v>5800</v>
      </c>
      <c r="B2301" s="196" t="s">
        <v>4373</v>
      </c>
      <c r="C2301" s="196" t="s">
        <v>5801</v>
      </c>
      <c r="D2301" s="196" t="s">
        <v>4371</v>
      </c>
      <c r="E2301" s="196" t="s">
        <v>5793</v>
      </c>
      <c r="F2301" s="196" t="s">
        <v>4375</v>
      </c>
      <c r="G2301" s="198">
        <v>45659</v>
      </c>
      <c r="H2301" s="196" t="b">
        <v>0</v>
      </c>
    </row>
    <row r="2302" spans="1:8">
      <c r="A2302" s="196" t="s">
        <v>5800</v>
      </c>
      <c r="B2302" s="196" t="s">
        <v>4373</v>
      </c>
      <c r="C2302" s="196" t="s">
        <v>5801</v>
      </c>
      <c r="D2302" s="196" t="s">
        <v>4370</v>
      </c>
      <c r="E2302" s="196" t="s">
        <v>5793</v>
      </c>
      <c r="F2302" s="196" t="s">
        <v>4375</v>
      </c>
      <c r="G2302" s="198">
        <v>45659</v>
      </c>
      <c r="H2302" s="197" t="s">
        <v>4369</v>
      </c>
    </row>
    <row r="2303" spans="1:8">
      <c r="A2303" s="196" t="s">
        <v>5802</v>
      </c>
      <c r="B2303" s="196" t="s">
        <v>4373</v>
      </c>
      <c r="C2303" s="196" t="s">
        <v>5803</v>
      </c>
      <c r="D2303" s="196" t="s">
        <v>4367</v>
      </c>
      <c r="E2303" s="196" t="s">
        <v>5793</v>
      </c>
      <c r="F2303" s="196" t="s">
        <v>4368</v>
      </c>
      <c r="G2303" s="197" t="s">
        <v>4369</v>
      </c>
      <c r="H2303" s="197" t="s">
        <v>4369</v>
      </c>
    </row>
    <row r="2304" spans="1:8">
      <c r="A2304" s="196" t="s">
        <v>5802</v>
      </c>
      <c r="B2304" s="196" t="s">
        <v>4373</v>
      </c>
      <c r="C2304" s="196" t="s">
        <v>5803</v>
      </c>
      <c r="D2304" s="196" t="s">
        <v>4370</v>
      </c>
      <c r="E2304" s="196" t="s">
        <v>5793</v>
      </c>
      <c r="F2304" s="196" t="s">
        <v>4375</v>
      </c>
      <c r="G2304" s="198">
        <v>45659</v>
      </c>
      <c r="H2304" s="197" t="s">
        <v>4369</v>
      </c>
    </row>
    <row r="2305" spans="1:8">
      <c r="A2305" s="196" t="s">
        <v>5802</v>
      </c>
      <c r="B2305" s="196" t="s">
        <v>4373</v>
      </c>
      <c r="C2305" s="196" t="s">
        <v>5803</v>
      </c>
      <c r="D2305" s="196" t="s">
        <v>4371</v>
      </c>
      <c r="E2305" s="196" t="s">
        <v>5793</v>
      </c>
      <c r="F2305" s="196" t="s">
        <v>4375</v>
      </c>
      <c r="G2305" s="198">
        <v>45659</v>
      </c>
      <c r="H2305" s="196" t="b">
        <v>0</v>
      </c>
    </row>
    <row r="2306" spans="1:8">
      <c r="A2306" s="196" t="s">
        <v>5804</v>
      </c>
      <c r="B2306" s="196" t="s">
        <v>4373</v>
      </c>
      <c r="C2306" s="196" t="s">
        <v>5805</v>
      </c>
      <c r="D2306" s="196" t="s">
        <v>4371</v>
      </c>
      <c r="E2306" s="196" t="s">
        <v>5793</v>
      </c>
      <c r="F2306" s="196" t="s">
        <v>4375</v>
      </c>
      <c r="G2306" s="198">
        <v>45659</v>
      </c>
      <c r="H2306" s="196" t="b">
        <v>0</v>
      </c>
    </row>
    <row r="2307" spans="1:8">
      <c r="A2307" s="196" t="s">
        <v>5804</v>
      </c>
      <c r="B2307" s="196" t="s">
        <v>4373</v>
      </c>
      <c r="C2307" s="196" t="s">
        <v>5805</v>
      </c>
      <c r="D2307" s="196" t="s">
        <v>4367</v>
      </c>
      <c r="E2307" s="196" t="s">
        <v>5793</v>
      </c>
      <c r="F2307" s="196" t="s">
        <v>4375</v>
      </c>
      <c r="G2307" s="198">
        <v>45660</v>
      </c>
      <c r="H2307" s="197" t="s">
        <v>4369</v>
      </c>
    </row>
    <row r="2308" spans="1:8">
      <c r="A2308" s="196" t="s">
        <v>5804</v>
      </c>
      <c r="B2308" s="196" t="s">
        <v>4373</v>
      </c>
      <c r="C2308" s="196" t="s">
        <v>5805</v>
      </c>
      <c r="D2308" s="196" t="s">
        <v>4370</v>
      </c>
      <c r="E2308" s="196" t="s">
        <v>5793</v>
      </c>
      <c r="F2308" s="196" t="s">
        <v>4375</v>
      </c>
      <c r="G2308" s="198">
        <v>45659</v>
      </c>
      <c r="H2308" s="197" t="s">
        <v>4369</v>
      </c>
    </row>
    <row r="2309" spans="1:8">
      <c r="A2309" s="196" t="s">
        <v>5806</v>
      </c>
      <c r="B2309" s="196" t="s">
        <v>4366</v>
      </c>
      <c r="C2309" s="196" t="s">
        <v>1359</v>
      </c>
      <c r="D2309" s="196" t="s">
        <v>4371</v>
      </c>
      <c r="E2309" s="196" t="s">
        <v>5793</v>
      </c>
      <c r="F2309" s="196" t="s">
        <v>4375</v>
      </c>
      <c r="G2309" s="198">
        <v>45659</v>
      </c>
      <c r="H2309" s="196" t="b">
        <v>0</v>
      </c>
    </row>
    <row r="2310" spans="1:8">
      <c r="A2310" s="196" t="s">
        <v>5806</v>
      </c>
      <c r="B2310" s="196" t="s">
        <v>4366</v>
      </c>
      <c r="C2310" s="196" t="s">
        <v>1359</v>
      </c>
      <c r="D2310" s="196" t="s">
        <v>4370</v>
      </c>
      <c r="E2310" s="196" t="s">
        <v>5793</v>
      </c>
      <c r="F2310" s="196" t="s">
        <v>4375</v>
      </c>
      <c r="G2310" s="198">
        <v>45659</v>
      </c>
      <c r="H2310" s="197" t="s">
        <v>4369</v>
      </c>
    </row>
    <row r="2311" spans="1:8">
      <c r="A2311" s="196" t="s">
        <v>5806</v>
      </c>
      <c r="B2311" s="196" t="s">
        <v>4366</v>
      </c>
      <c r="C2311" s="196" t="s">
        <v>1359</v>
      </c>
      <c r="D2311" s="196" t="s">
        <v>4367</v>
      </c>
      <c r="E2311" s="196" t="s">
        <v>5793</v>
      </c>
      <c r="F2311" s="196" t="s">
        <v>4368</v>
      </c>
      <c r="G2311" s="197" t="s">
        <v>4369</v>
      </c>
      <c r="H2311" s="197" t="s">
        <v>4369</v>
      </c>
    </row>
    <row r="2312" spans="1:8">
      <c r="A2312" s="196" t="s">
        <v>5807</v>
      </c>
      <c r="B2312" s="196" t="s">
        <v>4373</v>
      </c>
      <c r="C2312" s="196" t="s">
        <v>5808</v>
      </c>
      <c r="D2312" s="196" t="s">
        <v>4371</v>
      </c>
      <c r="E2312" s="196" t="s">
        <v>5809</v>
      </c>
      <c r="F2312" s="196" t="s">
        <v>4353</v>
      </c>
      <c r="G2312" s="198">
        <v>44930</v>
      </c>
      <c r="H2312" s="196" t="b">
        <v>0</v>
      </c>
    </row>
    <row r="2313" spans="1:8">
      <c r="A2313" s="196" t="s">
        <v>5807</v>
      </c>
      <c r="B2313" s="196" t="s">
        <v>4373</v>
      </c>
      <c r="C2313" s="196" t="s">
        <v>5808</v>
      </c>
      <c r="D2313" s="196" t="s">
        <v>4370</v>
      </c>
      <c r="E2313" s="196" t="s">
        <v>5809</v>
      </c>
      <c r="F2313" s="196" t="s">
        <v>4353</v>
      </c>
      <c r="G2313" s="198">
        <v>44930</v>
      </c>
      <c r="H2313" s="197" t="s">
        <v>4369</v>
      </c>
    </row>
    <row r="2314" spans="1:8">
      <c r="A2314" s="196" t="s">
        <v>5807</v>
      </c>
      <c r="B2314" s="196" t="s">
        <v>4373</v>
      </c>
      <c r="C2314" s="196" t="s">
        <v>5808</v>
      </c>
      <c r="D2314" s="196" t="s">
        <v>4367</v>
      </c>
      <c r="E2314" s="196" t="s">
        <v>5809</v>
      </c>
      <c r="F2314" s="196" t="s">
        <v>4368</v>
      </c>
      <c r="G2314" s="197" t="s">
        <v>4369</v>
      </c>
      <c r="H2314" s="197" t="s">
        <v>4369</v>
      </c>
    </row>
    <row r="2315" spans="1:8">
      <c r="A2315" s="196" t="s">
        <v>5810</v>
      </c>
      <c r="B2315" s="196" t="s">
        <v>4373</v>
      </c>
      <c r="C2315" s="196" t="s">
        <v>5811</v>
      </c>
      <c r="D2315" s="196" t="s">
        <v>4370</v>
      </c>
      <c r="E2315" s="196" t="s">
        <v>5809</v>
      </c>
      <c r="F2315" s="196" t="s">
        <v>4353</v>
      </c>
      <c r="G2315" s="198">
        <v>44932</v>
      </c>
      <c r="H2315" s="197" t="s">
        <v>4369</v>
      </c>
    </row>
    <row r="2316" spans="1:8">
      <c r="A2316" s="196" t="s">
        <v>5810</v>
      </c>
      <c r="B2316" s="196" t="s">
        <v>4373</v>
      </c>
      <c r="C2316" s="196" t="s">
        <v>5811</v>
      </c>
      <c r="D2316" s="196" t="s">
        <v>4371</v>
      </c>
      <c r="E2316" s="196" t="s">
        <v>5809</v>
      </c>
      <c r="F2316" s="196" t="s">
        <v>4353</v>
      </c>
      <c r="G2316" s="198">
        <v>44932</v>
      </c>
      <c r="H2316" s="196" t="b">
        <v>0</v>
      </c>
    </row>
    <row r="2317" spans="1:8">
      <c r="A2317" s="196" t="s">
        <v>5810</v>
      </c>
      <c r="B2317" s="196" t="s">
        <v>4373</v>
      </c>
      <c r="C2317" s="196" t="s">
        <v>5811</v>
      </c>
      <c r="D2317" s="196" t="s">
        <v>4367</v>
      </c>
      <c r="E2317" s="196" t="s">
        <v>5809</v>
      </c>
      <c r="F2317" s="196" t="s">
        <v>4368</v>
      </c>
      <c r="G2317" s="197" t="s">
        <v>4369</v>
      </c>
      <c r="H2317" s="197" t="s">
        <v>4369</v>
      </c>
    </row>
    <row r="2318" spans="1:8">
      <c r="A2318" s="196" t="s">
        <v>5812</v>
      </c>
      <c r="B2318" s="196" t="s">
        <v>4373</v>
      </c>
      <c r="C2318" s="196" t="s">
        <v>5813</v>
      </c>
      <c r="D2318" s="196" t="s">
        <v>4367</v>
      </c>
      <c r="E2318" s="196" t="s">
        <v>5809</v>
      </c>
      <c r="F2318" s="196" t="s">
        <v>4368</v>
      </c>
      <c r="G2318" s="197" t="s">
        <v>4369</v>
      </c>
      <c r="H2318" s="197" t="s">
        <v>4369</v>
      </c>
    </row>
    <row r="2319" spans="1:8">
      <c r="A2319" s="196" t="s">
        <v>5812</v>
      </c>
      <c r="B2319" s="196" t="s">
        <v>4373</v>
      </c>
      <c r="C2319" s="196" t="s">
        <v>5813</v>
      </c>
      <c r="D2319" s="196" t="s">
        <v>4371</v>
      </c>
      <c r="E2319" s="196" t="s">
        <v>5809</v>
      </c>
      <c r="F2319" s="196" t="s">
        <v>4403</v>
      </c>
      <c r="G2319" s="197" t="s">
        <v>4369</v>
      </c>
      <c r="H2319" s="196" t="b">
        <v>0</v>
      </c>
    </row>
    <row r="2320" spans="1:8">
      <c r="A2320" s="196" t="s">
        <v>5812</v>
      </c>
      <c r="B2320" s="196" t="s">
        <v>4373</v>
      </c>
      <c r="C2320" s="196" t="s">
        <v>5813</v>
      </c>
      <c r="D2320" s="196" t="s">
        <v>4370</v>
      </c>
      <c r="E2320" s="196" t="s">
        <v>5809</v>
      </c>
      <c r="F2320" s="196" t="s">
        <v>4403</v>
      </c>
      <c r="G2320" s="197" t="s">
        <v>4369</v>
      </c>
      <c r="H2320" s="197" t="s">
        <v>4369</v>
      </c>
    </row>
    <row r="2321" spans="1:8">
      <c r="A2321" s="196" t="s">
        <v>5814</v>
      </c>
      <c r="B2321" s="196" t="s">
        <v>4373</v>
      </c>
      <c r="C2321" s="196" t="s">
        <v>5815</v>
      </c>
      <c r="D2321" s="196" t="s">
        <v>4367</v>
      </c>
      <c r="E2321" s="196" t="s">
        <v>5809</v>
      </c>
      <c r="F2321" s="196" t="s">
        <v>4368</v>
      </c>
      <c r="G2321" s="197" t="s">
        <v>4369</v>
      </c>
      <c r="H2321" s="197" t="s">
        <v>4369</v>
      </c>
    </row>
    <row r="2322" spans="1:8">
      <c r="A2322" s="196" t="s">
        <v>5814</v>
      </c>
      <c r="B2322" s="196" t="s">
        <v>4373</v>
      </c>
      <c r="C2322" s="196" t="s">
        <v>5815</v>
      </c>
      <c r="D2322" s="196" t="s">
        <v>4371</v>
      </c>
      <c r="E2322" s="196" t="s">
        <v>5809</v>
      </c>
      <c r="F2322" s="196" t="s">
        <v>4353</v>
      </c>
      <c r="G2322" s="198">
        <v>44956</v>
      </c>
      <c r="H2322" s="196" t="b">
        <v>0</v>
      </c>
    </row>
    <row r="2323" spans="1:8">
      <c r="A2323" s="196" t="s">
        <v>5814</v>
      </c>
      <c r="B2323" s="196" t="s">
        <v>4373</v>
      </c>
      <c r="C2323" s="196" t="s">
        <v>5815</v>
      </c>
      <c r="D2323" s="196" t="s">
        <v>4370</v>
      </c>
      <c r="E2323" s="196" t="s">
        <v>5809</v>
      </c>
      <c r="F2323" s="196" t="s">
        <v>4403</v>
      </c>
      <c r="G2323" s="197" t="s">
        <v>4369</v>
      </c>
      <c r="H2323" s="197" t="s">
        <v>4369</v>
      </c>
    </row>
    <row r="2324" spans="1:8">
      <c r="A2324" s="196" t="s">
        <v>5816</v>
      </c>
      <c r="B2324" s="196" t="s">
        <v>4373</v>
      </c>
      <c r="C2324" s="196" t="s">
        <v>5817</v>
      </c>
      <c r="D2324" s="196" t="s">
        <v>4370</v>
      </c>
      <c r="E2324" s="196" t="s">
        <v>5809</v>
      </c>
      <c r="F2324" s="196" t="s">
        <v>4403</v>
      </c>
      <c r="G2324" s="197" t="s">
        <v>4369</v>
      </c>
      <c r="H2324" s="197" t="s">
        <v>4369</v>
      </c>
    </row>
    <row r="2325" spans="1:8">
      <c r="A2325" s="196" t="s">
        <v>5816</v>
      </c>
      <c r="B2325" s="196" t="s">
        <v>4373</v>
      </c>
      <c r="C2325" s="196" t="s">
        <v>5817</v>
      </c>
      <c r="D2325" s="196" t="s">
        <v>4367</v>
      </c>
      <c r="E2325" s="196" t="s">
        <v>5809</v>
      </c>
      <c r="F2325" s="196" t="s">
        <v>4368</v>
      </c>
      <c r="G2325" s="197" t="s">
        <v>4369</v>
      </c>
      <c r="H2325" s="197" t="s">
        <v>4369</v>
      </c>
    </row>
    <row r="2326" spans="1:8">
      <c r="A2326" s="196" t="s">
        <v>5816</v>
      </c>
      <c r="B2326" s="196" t="s">
        <v>4373</v>
      </c>
      <c r="C2326" s="196" t="s">
        <v>5817</v>
      </c>
      <c r="D2326" s="196" t="s">
        <v>4371</v>
      </c>
      <c r="E2326" s="196" t="s">
        <v>5809</v>
      </c>
      <c r="F2326" s="196" t="s">
        <v>4403</v>
      </c>
      <c r="G2326" s="197" t="s">
        <v>4369</v>
      </c>
      <c r="H2326" s="196" t="b">
        <v>0</v>
      </c>
    </row>
    <row r="2327" spans="1:8">
      <c r="A2327" s="196" t="s">
        <v>5818</v>
      </c>
      <c r="B2327" s="196" t="s">
        <v>4373</v>
      </c>
      <c r="C2327" s="196" t="s">
        <v>5819</v>
      </c>
      <c r="D2327" s="196" t="s">
        <v>4370</v>
      </c>
      <c r="E2327" s="196" t="s">
        <v>5809</v>
      </c>
      <c r="F2327" s="196" t="s">
        <v>4353</v>
      </c>
      <c r="G2327" s="198">
        <v>44946</v>
      </c>
      <c r="H2327" s="197" t="s">
        <v>4369</v>
      </c>
    </row>
    <row r="2328" spans="1:8">
      <c r="A2328" s="196" t="s">
        <v>5818</v>
      </c>
      <c r="B2328" s="196" t="s">
        <v>4373</v>
      </c>
      <c r="C2328" s="196" t="s">
        <v>5819</v>
      </c>
      <c r="D2328" s="196" t="s">
        <v>4371</v>
      </c>
      <c r="E2328" s="196" t="s">
        <v>5809</v>
      </c>
      <c r="F2328" s="196" t="s">
        <v>4353</v>
      </c>
      <c r="G2328" s="198">
        <v>44945</v>
      </c>
      <c r="H2328" s="196" t="b">
        <v>0</v>
      </c>
    </row>
    <row r="2329" spans="1:8">
      <c r="A2329" s="196" t="s">
        <v>5818</v>
      </c>
      <c r="B2329" s="196" t="s">
        <v>4373</v>
      </c>
      <c r="C2329" s="196" t="s">
        <v>5819</v>
      </c>
      <c r="D2329" s="196" t="s">
        <v>4367</v>
      </c>
      <c r="E2329" s="196" t="s">
        <v>5809</v>
      </c>
      <c r="F2329" s="196" t="s">
        <v>4368</v>
      </c>
      <c r="G2329" s="197" t="s">
        <v>4369</v>
      </c>
      <c r="H2329" s="197" t="s">
        <v>4369</v>
      </c>
    </row>
    <row r="2330" spans="1:8">
      <c r="A2330" s="196" t="s">
        <v>5820</v>
      </c>
      <c r="B2330" s="196" t="s">
        <v>4366</v>
      </c>
      <c r="C2330" s="196" t="s">
        <v>5821</v>
      </c>
      <c r="D2330" s="196" t="s">
        <v>4371</v>
      </c>
      <c r="E2330" s="196" t="s">
        <v>5809</v>
      </c>
      <c r="F2330" s="196" t="s">
        <v>4353</v>
      </c>
      <c r="G2330" s="198">
        <v>44928</v>
      </c>
      <c r="H2330" s="196" t="b">
        <v>0</v>
      </c>
    </row>
    <row r="2331" spans="1:8">
      <c r="A2331" s="196" t="s">
        <v>5820</v>
      </c>
      <c r="B2331" s="196" t="s">
        <v>4366</v>
      </c>
      <c r="C2331" s="196" t="s">
        <v>5821</v>
      </c>
      <c r="D2331" s="196" t="s">
        <v>4367</v>
      </c>
      <c r="E2331" s="196" t="s">
        <v>5809</v>
      </c>
      <c r="F2331" s="196" t="s">
        <v>4368</v>
      </c>
      <c r="G2331" s="197" t="s">
        <v>4369</v>
      </c>
      <c r="H2331" s="197" t="s">
        <v>4369</v>
      </c>
    </row>
    <row r="2332" spans="1:8">
      <c r="A2332" s="196" t="s">
        <v>5820</v>
      </c>
      <c r="B2332" s="196" t="s">
        <v>4366</v>
      </c>
      <c r="C2332" s="196" t="s">
        <v>5821</v>
      </c>
      <c r="D2332" s="196" t="s">
        <v>4370</v>
      </c>
      <c r="E2332" s="196" t="s">
        <v>5809</v>
      </c>
      <c r="F2332" s="196" t="s">
        <v>4353</v>
      </c>
      <c r="G2332" s="198">
        <v>44928</v>
      </c>
      <c r="H2332" s="197" t="s">
        <v>4369</v>
      </c>
    </row>
    <row r="2333" spans="1:8">
      <c r="A2333" s="196" t="s">
        <v>5822</v>
      </c>
      <c r="B2333" s="196" t="s">
        <v>4373</v>
      </c>
      <c r="C2333" s="196" t="s">
        <v>5823</v>
      </c>
      <c r="D2333" s="196" t="s">
        <v>4371</v>
      </c>
      <c r="E2333" s="196" t="s">
        <v>5809</v>
      </c>
      <c r="F2333" s="196" t="s">
        <v>4353</v>
      </c>
      <c r="G2333" s="198">
        <v>44934</v>
      </c>
      <c r="H2333" s="196" t="b">
        <v>0</v>
      </c>
    </row>
    <row r="2334" spans="1:8">
      <c r="A2334" s="196" t="s">
        <v>5822</v>
      </c>
      <c r="B2334" s="196" t="s">
        <v>4373</v>
      </c>
      <c r="C2334" s="196" t="s">
        <v>5823</v>
      </c>
      <c r="D2334" s="196" t="s">
        <v>4367</v>
      </c>
      <c r="E2334" s="196" t="s">
        <v>5809</v>
      </c>
      <c r="F2334" s="196" t="s">
        <v>4368</v>
      </c>
      <c r="G2334" s="197" t="s">
        <v>4369</v>
      </c>
      <c r="H2334" s="197" t="s">
        <v>4369</v>
      </c>
    </row>
    <row r="2335" spans="1:8">
      <c r="A2335" s="196" t="s">
        <v>5822</v>
      </c>
      <c r="B2335" s="196" t="s">
        <v>4373</v>
      </c>
      <c r="C2335" s="196" t="s">
        <v>5823</v>
      </c>
      <c r="D2335" s="196" t="s">
        <v>4370</v>
      </c>
      <c r="E2335" s="196" t="s">
        <v>5809</v>
      </c>
      <c r="F2335" s="196" t="s">
        <v>4353</v>
      </c>
      <c r="G2335" s="198">
        <v>44934</v>
      </c>
      <c r="H2335" s="197" t="s">
        <v>4369</v>
      </c>
    </row>
    <row r="2336" spans="1:8">
      <c r="A2336" s="196" t="s">
        <v>5824</v>
      </c>
      <c r="B2336" s="196" t="s">
        <v>4373</v>
      </c>
      <c r="C2336" s="196" t="s">
        <v>5825</v>
      </c>
      <c r="D2336" s="196" t="s">
        <v>4371</v>
      </c>
      <c r="E2336" s="196" t="s">
        <v>1367</v>
      </c>
      <c r="F2336" s="196" t="s">
        <v>4353</v>
      </c>
      <c r="G2336" s="198">
        <v>45320</v>
      </c>
      <c r="H2336" s="196" t="b">
        <v>0</v>
      </c>
    </row>
    <row r="2337" spans="1:8">
      <c r="A2337" s="196" t="s">
        <v>5824</v>
      </c>
      <c r="B2337" s="196" t="s">
        <v>4373</v>
      </c>
      <c r="C2337" s="196" t="s">
        <v>5825</v>
      </c>
      <c r="D2337" s="196" t="s">
        <v>4370</v>
      </c>
      <c r="E2337" s="196" t="s">
        <v>1367</v>
      </c>
      <c r="F2337" s="196" t="s">
        <v>4375</v>
      </c>
      <c r="G2337" s="198">
        <v>45331</v>
      </c>
      <c r="H2337" s="197" t="s">
        <v>4369</v>
      </c>
    </row>
    <row r="2338" spans="1:8">
      <c r="A2338" s="196" t="s">
        <v>5824</v>
      </c>
      <c r="B2338" s="196" t="s">
        <v>4373</v>
      </c>
      <c r="C2338" s="196" t="s">
        <v>5825</v>
      </c>
      <c r="D2338" s="196" t="s">
        <v>4367</v>
      </c>
      <c r="E2338" s="196" t="s">
        <v>1367</v>
      </c>
      <c r="F2338" s="196" t="s">
        <v>4368</v>
      </c>
      <c r="G2338" s="197" t="s">
        <v>4369</v>
      </c>
      <c r="H2338" s="197" t="s">
        <v>4369</v>
      </c>
    </row>
    <row r="2339" spans="1:8">
      <c r="A2339" s="196" t="s">
        <v>5826</v>
      </c>
      <c r="B2339" s="196" t="s">
        <v>4366</v>
      </c>
      <c r="C2339" s="196" t="s">
        <v>1370</v>
      </c>
      <c r="D2339" s="196" t="s">
        <v>4367</v>
      </c>
      <c r="E2339" s="196" t="s">
        <v>1367</v>
      </c>
      <c r="F2339" s="196" t="s">
        <v>4368</v>
      </c>
      <c r="G2339" s="197" t="s">
        <v>4369</v>
      </c>
      <c r="H2339" s="197" t="s">
        <v>4369</v>
      </c>
    </row>
    <row r="2340" spans="1:8">
      <c r="A2340" s="196" t="s">
        <v>5826</v>
      </c>
      <c r="B2340" s="196" t="s">
        <v>4366</v>
      </c>
      <c r="C2340" s="196" t="s">
        <v>1370</v>
      </c>
      <c r="D2340" s="196" t="s">
        <v>4371</v>
      </c>
      <c r="E2340" s="196" t="s">
        <v>1367</v>
      </c>
      <c r="F2340" s="196" t="s">
        <v>4353</v>
      </c>
      <c r="G2340" s="198">
        <v>45313</v>
      </c>
      <c r="H2340" s="196" t="b">
        <v>0</v>
      </c>
    </row>
    <row r="2341" spans="1:8">
      <c r="A2341" s="196" t="s">
        <v>5826</v>
      </c>
      <c r="B2341" s="196" t="s">
        <v>4366</v>
      </c>
      <c r="C2341" s="196" t="s">
        <v>1370</v>
      </c>
      <c r="D2341" s="196" t="s">
        <v>4370</v>
      </c>
      <c r="E2341" s="196" t="s">
        <v>1367</v>
      </c>
      <c r="F2341" s="196" t="s">
        <v>4403</v>
      </c>
      <c r="G2341" s="197" t="s">
        <v>4369</v>
      </c>
      <c r="H2341" s="197" t="s">
        <v>4369</v>
      </c>
    </row>
    <row r="2342" spans="1:8">
      <c r="A2342" s="196" t="s">
        <v>5827</v>
      </c>
      <c r="B2342" s="196" t="s">
        <v>4373</v>
      </c>
      <c r="C2342" s="196" t="s">
        <v>5828</v>
      </c>
      <c r="D2342" s="196" t="s">
        <v>4371</v>
      </c>
      <c r="E2342" s="196" t="s">
        <v>1367</v>
      </c>
      <c r="F2342" s="196" t="s">
        <v>4375</v>
      </c>
      <c r="G2342" s="198">
        <v>45705</v>
      </c>
      <c r="H2342" s="196" t="b">
        <v>0</v>
      </c>
    </row>
    <row r="2343" spans="1:8">
      <c r="A2343" s="196" t="s">
        <v>5827</v>
      </c>
      <c r="B2343" s="196" t="s">
        <v>4373</v>
      </c>
      <c r="C2343" s="196" t="s">
        <v>5828</v>
      </c>
      <c r="D2343" s="196" t="s">
        <v>4367</v>
      </c>
      <c r="E2343" s="196" t="s">
        <v>1367</v>
      </c>
      <c r="F2343" s="196" t="s">
        <v>4368</v>
      </c>
      <c r="G2343" s="197" t="s">
        <v>4369</v>
      </c>
      <c r="H2343" s="197" t="s">
        <v>4369</v>
      </c>
    </row>
    <row r="2344" spans="1:8">
      <c r="A2344" s="196" t="s">
        <v>5827</v>
      </c>
      <c r="B2344" s="196" t="s">
        <v>4373</v>
      </c>
      <c r="C2344" s="196" t="s">
        <v>5828</v>
      </c>
      <c r="D2344" s="196" t="s">
        <v>4370</v>
      </c>
      <c r="E2344" s="196" t="s">
        <v>1367</v>
      </c>
      <c r="F2344" s="196" t="s">
        <v>4375</v>
      </c>
      <c r="G2344" s="198">
        <v>45311</v>
      </c>
      <c r="H2344" s="197" t="s">
        <v>4369</v>
      </c>
    </row>
    <row r="2345" spans="1:8">
      <c r="A2345" s="196" t="s">
        <v>5829</v>
      </c>
      <c r="B2345" s="196" t="s">
        <v>4373</v>
      </c>
      <c r="C2345" s="196" t="s">
        <v>5830</v>
      </c>
      <c r="D2345" s="196" t="s">
        <v>4367</v>
      </c>
      <c r="E2345" s="196" t="s">
        <v>1367</v>
      </c>
      <c r="F2345" s="196" t="s">
        <v>4368</v>
      </c>
      <c r="G2345" s="197" t="s">
        <v>4369</v>
      </c>
      <c r="H2345" s="197" t="s">
        <v>4369</v>
      </c>
    </row>
    <row r="2346" spans="1:8">
      <c r="A2346" s="196" t="s">
        <v>5829</v>
      </c>
      <c r="B2346" s="196" t="s">
        <v>4373</v>
      </c>
      <c r="C2346" s="196" t="s">
        <v>5830</v>
      </c>
      <c r="D2346" s="196" t="s">
        <v>4370</v>
      </c>
      <c r="E2346" s="196" t="s">
        <v>1367</v>
      </c>
      <c r="F2346" s="196" t="s">
        <v>4403</v>
      </c>
      <c r="G2346" s="197" t="s">
        <v>4369</v>
      </c>
      <c r="H2346" s="197" t="s">
        <v>4369</v>
      </c>
    </row>
    <row r="2347" spans="1:8">
      <c r="A2347" s="196" t="s">
        <v>5829</v>
      </c>
      <c r="B2347" s="196" t="s">
        <v>4373</v>
      </c>
      <c r="C2347" s="196" t="s">
        <v>5830</v>
      </c>
      <c r="D2347" s="196" t="s">
        <v>4371</v>
      </c>
      <c r="E2347" s="196" t="s">
        <v>1367</v>
      </c>
      <c r="F2347" s="196" t="s">
        <v>4353</v>
      </c>
      <c r="G2347" s="198">
        <v>45306</v>
      </c>
      <c r="H2347" s="196" t="b">
        <v>0</v>
      </c>
    </row>
    <row r="2348" spans="1:8">
      <c r="A2348" s="196" t="s">
        <v>5831</v>
      </c>
      <c r="B2348" s="196" t="s">
        <v>4373</v>
      </c>
      <c r="C2348" s="196" t="s">
        <v>5832</v>
      </c>
      <c r="D2348" s="196" t="s">
        <v>4371</v>
      </c>
      <c r="E2348" s="196" t="s">
        <v>1367</v>
      </c>
      <c r="F2348" s="196" t="s">
        <v>4353</v>
      </c>
      <c r="G2348" s="198">
        <v>45313</v>
      </c>
      <c r="H2348" s="196" t="b">
        <v>0</v>
      </c>
    </row>
    <row r="2349" spans="1:8">
      <c r="A2349" s="196" t="s">
        <v>5831</v>
      </c>
      <c r="B2349" s="196" t="s">
        <v>4373</v>
      </c>
      <c r="C2349" s="196" t="s">
        <v>5832</v>
      </c>
      <c r="D2349" s="196" t="s">
        <v>4370</v>
      </c>
      <c r="E2349" s="196" t="s">
        <v>1367</v>
      </c>
      <c r="F2349" s="196" t="s">
        <v>4375</v>
      </c>
      <c r="G2349" s="198">
        <v>45313</v>
      </c>
      <c r="H2349" s="197" t="s">
        <v>4369</v>
      </c>
    </row>
    <row r="2350" spans="1:8">
      <c r="A2350" s="196" t="s">
        <v>5831</v>
      </c>
      <c r="B2350" s="196" t="s">
        <v>4373</v>
      </c>
      <c r="C2350" s="196" t="s">
        <v>5832</v>
      </c>
      <c r="D2350" s="196" t="s">
        <v>4367</v>
      </c>
      <c r="E2350" s="196" t="s">
        <v>1367</v>
      </c>
      <c r="F2350" s="196" t="s">
        <v>4368</v>
      </c>
      <c r="G2350" s="197" t="s">
        <v>4369</v>
      </c>
      <c r="H2350" s="197" t="s">
        <v>4369</v>
      </c>
    </row>
    <row r="2351" spans="1:8">
      <c r="A2351" s="196" t="s">
        <v>5833</v>
      </c>
      <c r="B2351" s="196" t="s">
        <v>4373</v>
      </c>
      <c r="C2351" s="196" t="s">
        <v>5834</v>
      </c>
      <c r="D2351" s="196" t="s">
        <v>4367</v>
      </c>
      <c r="E2351" s="196" t="s">
        <v>1367</v>
      </c>
      <c r="F2351" s="196" t="s">
        <v>4375</v>
      </c>
      <c r="G2351" s="198">
        <v>45663</v>
      </c>
      <c r="H2351" s="197" t="s">
        <v>4369</v>
      </c>
    </row>
    <row r="2352" spans="1:8">
      <c r="A2352" s="196" t="s">
        <v>5833</v>
      </c>
      <c r="B2352" s="196" t="s">
        <v>4373</v>
      </c>
      <c r="C2352" s="196" t="s">
        <v>5834</v>
      </c>
      <c r="D2352" s="196" t="s">
        <v>4370</v>
      </c>
      <c r="E2352" s="196" t="s">
        <v>1367</v>
      </c>
      <c r="F2352" s="196" t="s">
        <v>4375</v>
      </c>
      <c r="G2352" s="198">
        <v>45663</v>
      </c>
      <c r="H2352" s="197" t="s">
        <v>4369</v>
      </c>
    </row>
    <row r="2353" spans="1:8">
      <c r="A2353" s="196" t="s">
        <v>5833</v>
      </c>
      <c r="B2353" s="196" t="s">
        <v>4373</v>
      </c>
      <c r="C2353" s="196" t="s">
        <v>5834</v>
      </c>
      <c r="D2353" s="196" t="s">
        <v>4371</v>
      </c>
      <c r="E2353" s="196" t="s">
        <v>1367</v>
      </c>
      <c r="F2353" s="196" t="s">
        <v>4375</v>
      </c>
      <c r="G2353" s="198">
        <v>45642</v>
      </c>
      <c r="H2353" s="196" t="b">
        <v>0</v>
      </c>
    </row>
    <row r="2354" spans="1:8">
      <c r="A2354" s="196" t="s">
        <v>5835</v>
      </c>
      <c r="B2354" s="196" t="s">
        <v>4373</v>
      </c>
      <c r="C2354" s="196" t="s">
        <v>5836</v>
      </c>
      <c r="D2354" s="196" t="s">
        <v>4371</v>
      </c>
      <c r="E2354" s="196" t="s">
        <v>2104</v>
      </c>
      <c r="F2354" s="196" t="s">
        <v>4375</v>
      </c>
      <c r="G2354" s="198">
        <v>45663</v>
      </c>
      <c r="H2354" s="196" t="b">
        <v>0</v>
      </c>
    </row>
    <row r="2355" spans="1:8">
      <c r="A2355" s="196" t="s">
        <v>5835</v>
      </c>
      <c r="B2355" s="196" t="s">
        <v>4373</v>
      </c>
      <c r="C2355" s="196" t="s">
        <v>5836</v>
      </c>
      <c r="D2355" s="196" t="s">
        <v>4367</v>
      </c>
      <c r="E2355" s="196" t="s">
        <v>2104</v>
      </c>
      <c r="F2355" s="196" t="s">
        <v>4375</v>
      </c>
      <c r="G2355" s="198">
        <v>45663</v>
      </c>
      <c r="H2355" s="197" t="s">
        <v>4369</v>
      </c>
    </row>
    <row r="2356" spans="1:8">
      <c r="A2356" s="196" t="s">
        <v>5835</v>
      </c>
      <c r="B2356" s="196" t="s">
        <v>4373</v>
      </c>
      <c r="C2356" s="196" t="s">
        <v>5836</v>
      </c>
      <c r="D2356" s="196" t="s">
        <v>4370</v>
      </c>
      <c r="E2356" s="196" t="s">
        <v>2104</v>
      </c>
      <c r="F2356" s="196" t="s">
        <v>4375</v>
      </c>
      <c r="G2356" s="198">
        <v>45300</v>
      </c>
      <c r="H2356" s="197" t="s">
        <v>4369</v>
      </c>
    </row>
    <row r="2357" spans="1:8">
      <c r="A2357" s="196" t="s">
        <v>5837</v>
      </c>
      <c r="B2357" s="196" t="s">
        <v>4373</v>
      </c>
      <c r="C2357" s="196" t="s">
        <v>5838</v>
      </c>
      <c r="D2357" s="196" t="s">
        <v>4371</v>
      </c>
      <c r="E2357" s="196" t="s">
        <v>2104</v>
      </c>
      <c r="F2357" s="196" t="s">
        <v>4353</v>
      </c>
      <c r="G2357" s="198">
        <v>45303</v>
      </c>
      <c r="H2357" s="196" t="b">
        <v>0</v>
      </c>
    </row>
    <row r="2358" spans="1:8">
      <c r="A2358" s="196" t="s">
        <v>5837</v>
      </c>
      <c r="B2358" s="196" t="s">
        <v>4373</v>
      </c>
      <c r="C2358" s="196" t="s">
        <v>5838</v>
      </c>
      <c r="D2358" s="196" t="s">
        <v>4370</v>
      </c>
      <c r="E2358" s="196" t="s">
        <v>2104</v>
      </c>
      <c r="F2358" s="196" t="s">
        <v>4375</v>
      </c>
      <c r="G2358" s="198">
        <v>45324</v>
      </c>
      <c r="H2358" s="197" t="s">
        <v>4369</v>
      </c>
    </row>
    <row r="2359" spans="1:8">
      <c r="A2359" s="196" t="s">
        <v>5837</v>
      </c>
      <c r="B2359" s="196" t="s">
        <v>4373</v>
      </c>
      <c r="C2359" s="196" t="s">
        <v>5838</v>
      </c>
      <c r="D2359" s="196" t="s">
        <v>4367</v>
      </c>
      <c r="E2359" s="196" t="s">
        <v>2104</v>
      </c>
      <c r="F2359" s="196" t="s">
        <v>4368</v>
      </c>
      <c r="G2359" s="197" t="s">
        <v>4369</v>
      </c>
      <c r="H2359" s="197" t="s">
        <v>4369</v>
      </c>
    </row>
    <row r="2360" spans="1:8">
      <c r="A2360" s="196" t="s">
        <v>5437</v>
      </c>
      <c r="B2360" s="196" t="s">
        <v>4366</v>
      </c>
      <c r="C2360" s="196" t="s">
        <v>320</v>
      </c>
      <c r="D2360" s="196" t="s">
        <v>4367</v>
      </c>
      <c r="E2360" s="196" t="s">
        <v>2104</v>
      </c>
      <c r="F2360" s="196" t="s">
        <v>4368</v>
      </c>
      <c r="G2360" s="197" t="s">
        <v>4369</v>
      </c>
      <c r="H2360" s="197" t="s">
        <v>4369</v>
      </c>
    </row>
    <row r="2361" spans="1:8">
      <c r="A2361" s="196" t="s">
        <v>5437</v>
      </c>
      <c r="B2361" s="196" t="s">
        <v>4366</v>
      </c>
      <c r="C2361" s="196" t="s">
        <v>320</v>
      </c>
      <c r="D2361" s="196" t="s">
        <v>4371</v>
      </c>
      <c r="E2361" s="196" t="s">
        <v>2104</v>
      </c>
      <c r="F2361" s="196" t="s">
        <v>4353</v>
      </c>
      <c r="G2361" s="198">
        <v>44965</v>
      </c>
      <c r="H2361" s="196" t="b">
        <v>0</v>
      </c>
    </row>
    <row r="2362" spans="1:8">
      <c r="A2362" s="196" t="s">
        <v>5437</v>
      </c>
      <c r="B2362" s="196" t="s">
        <v>4366</v>
      </c>
      <c r="C2362" s="196" t="s">
        <v>320</v>
      </c>
      <c r="D2362" s="196" t="s">
        <v>4370</v>
      </c>
      <c r="E2362" s="196" t="s">
        <v>2104</v>
      </c>
      <c r="F2362" s="196" t="s">
        <v>4353</v>
      </c>
      <c r="G2362" s="198">
        <v>44936</v>
      </c>
      <c r="H2362" s="197" t="s">
        <v>4369</v>
      </c>
    </row>
    <row r="2363" spans="1:8">
      <c r="A2363" s="196" t="s">
        <v>5438</v>
      </c>
      <c r="B2363" s="196" t="s">
        <v>4373</v>
      </c>
      <c r="C2363" s="196" t="s">
        <v>5439</v>
      </c>
      <c r="D2363" s="196" t="s">
        <v>4371</v>
      </c>
      <c r="E2363" s="196" t="s">
        <v>2104</v>
      </c>
      <c r="F2363" s="196" t="s">
        <v>4375</v>
      </c>
      <c r="G2363" s="198">
        <v>45661</v>
      </c>
      <c r="H2363" s="196" t="b">
        <v>0</v>
      </c>
    </row>
    <row r="2364" spans="1:8">
      <c r="A2364" s="196" t="s">
        <v>5438</v>
      </c>
      <c r="B2364" s="196" t="s">
        <v>4373</v>
      </c>
      <c r="C2364" s="196" t="s">
        <v>5439</v>
      </c>
      <c r="D2364" s="196" t="s">
        <v>4370</v>
      </c>
      <c r="E2364" s="196" t="s">
        <v>2104</v>
      </c>
      <c r="F2364" s="196" t="s">
        <v>4375</v>
      </c>
      <c r="G2364" s="198">
        <v>45661</v>
      </c>
      <c r="H2364" s="197" t="s">
        <v>4369</v>
      </c>
    </row>
    <row r="2365" spans="1:8">
      <c r="A2365" s="196" t="s">
        <v>5438</v>
      </c>
      <c r="B2365" s="196" t="s">
        <v>4373</v>
      </c>
      <c r="C2365" s="196" t="s">
        <v>5439</v>
      </c>
      <c r="D2365" s="196" t="s">
        <v>4367</v>
      </c>
      <c r="E2365" s="196" t="s">
        <v>2104</v>
      </c>
      <c r="F2365" s="196" t="s">
        <v>4375</v>
      </c>
      <c r="G2365" s="198">
        <v>45661</v>
      </c>
      <c r="H2365" s="197" t="s">
        <v>4369</v>
      </c>
    </row>
    <row r="2366" spans="1:8">
      <c r="A2366" s="196" t="s">
        <v>5839</v>
      </c>
      <c r="B2366" s="196" t="s">
        <v>4373</v>
      </c>
      <c r="C2366" s="196" t="s">
        <v>5840</v>
      </c>
      <c r="D2366" s="196" t="s">
        <v>4370</v>
      </c>
      <c r="E2366" s="196" t="s">
        <v>2104</v>
      </c>
      <c r="F2366" s="196" t="s">
        <v>4403</v>
      </c>
      <c r="G2366" s="197" t="s">
        <v>4369</v>
      </c>
      <c r="H2366" s="197" t="s">
        <v>4369</v>
      </c>
    </row>
    <row r="2367" spans="1:8">
      <c r="A2367" s="196" t="s">
        <v>5839</v>
      </c>
      <c r="B2367" s="196" t="s">
        <v>4373</v>
      </c>
      <c r="C2367" s="196" t="s">
        <v>5840</v>
      </c>
      <c r="D2367" s="196" t="s">
        <v>4371</v>
      </c>
      <c r="E2367" s="196" t="s">
        <v>2104</v>
      </c>
      <c r="F2367" s="196" t="s">
        <v>4403</v>
      </c>
      <c r="G2367" s="197" t="s">
        <v>4369</v>
      </c>
      <c r="H2367" s="196" t="b">
        <v>0</v>
      </c>
    </row>
    <row r="2368" spans="1:8">
      <c r="A2368" s="196" t="s">
        <v>5839</v>
      </c>
      <c r="B2368" s="196" t="s">
        <v>4373</v>
      </c>
      <c r="C2368" s="196" t="s">
        <v>5840</v>
      </c>
      <c r="D2368" s="196" t="s">
        <v>4367</v>
      </c>
      <c r="E2368" s="196" t="s">
        <v>2104</v>
      </c>
      <c r="F2368" s="196" t="s">
        <v>4368</v>
      </c>
      <c r="G2368" s="197" t="s">
        <v>4369</v>
      </c>
      <c r="H2368" s="197" t="s">
        <v>4369</v>
      </c>
    </row>
    <row r="2369" spans="1:8">
      <c r="A2369" s="196" t="s">
        <v>5841</v>
      </c>
      <c r="B2369" s="196" t="s">
        <v>4373</v>
      </c>
      <c r="C2369" s="196" t="s">
        <v>5842</v>
      </c>
      <c r="D2369" s="196" t="s">
        <v>4367</v>
      </c>
      <c r="E2369" s="196" t="s">
        <v>2104</v>
      </c>
      <c r="F2369" s="196" t="s">
        <v>4368</v>
      </c>
      <c r="G2369" s="197" t="s">
        <v>4369</v>
      </c>
      <c r="H2369" s="197" t="s">
        <v>4369</v>
      </c>
    </row>
    <row r="2370" spans="1:8">
      <c r="A2370" s="196" t="s">
        <v>5841</v>
      </c>
      <c r="B2370" s="196" t="s">
        <v>4373</v>
      </c>
      <c r="C2370" s="196" t="s">
        <v>5842</v>
      </c>
      <c r="D2370" s="196" t="s">
        <v>4370</v>
      </c>
      <c r="E2370" s="196" t="s">
        <v>2104</v>
      </c>
      <c r="F2370" s="196" t="s">
        <v>4375</v>
      </c>
      <c r="G2370" s="198">
        <v>45301</v>
      </c>
      <c r="H2370" s="197" t="s">
        <v>4369</v>
      </c>
    </row>
    <row r="2371" spans="1:8">
      <c r="A2371" s="196" t="s">
        <v>5841</v>
      </c>
      <c r="B2371" s="196" t="s">
        <v>4373</v>
      </c>
      <c r="C2371" s="196" t="s">
        <v>5842</v>
      </c>
      <c r="D2371" s="196" t="s">
        <v>4371</v>
      </c>
      <c r="E2371" s="196" t="s">
        <v>2104</v>
      </c>
      <c r="F2371" s="196" t="s">
        <v>4353</v>
      </c>
      <c r="G2371" s="198">
        <v>45301</v>
      </c>
      <c r="H2371" s="196" t="b">
        <v>0</v>
      </c>
    </row>
    <row r="2372" spans="1:8">
      <c r="A2372" s="196" t="s">
        <v>5843</v>
      </c>
      <c r="B2372" s="196" t="s">
        <v>4373</v>
      </c>
      <c r="C2372" s="196" t="s">
        <v>5844</v>
      </c>
      <c r="D2372" s="196" t="s">
        <v>4367</v>
      </c>
      <c r="E2372" s="196" t="s">
        <v>2104</v>
      </c>
      <c r="F2372" s="196" t="s">
        <v>4368</v>
      </c>
      <c r="G2372" s="197" t="s">
        <v>4369</v>
      </c>
      <c r="H2372" s="197" t="s">
        <v>4369</v>
      </c>
    </row>
    <row r="2373" spans="1:8">
      <c r="A2373" s="196" t="s">
        <v>5843</v>
      </c>
      <c r="B2373" s="196" t="s">
        <v>4373</v>
      </c>
      <c r="C2373" s="196" t="s">
        <v>5844</v>
      </c>
      <c r="D2373" s="196" t="s">
        <v>4371</v>
      </c>
      <c r="E2373" s="196" t="s">
        <v>2104</v>
      </c>
      <c r="F2373" s="196" t="s">
        <v>4353</v>
      </c>
      <c r="G2373" s="198">
        <v>44942</v>
      </c>
      <c r="H2373" s="196" t="b">
        <v>0</v>
      </c>
    </row>
    <row r="2374" spans="1:8">
      <c r="A2374" s="196" t="s">
        <v>5843</v>
      </c>
      <c r="B2374" s="196" t="s">
        <v>4373</v>
      </c>
      <c r="C2374" s="196" t="s">
        <v>5844</v>
      </c>
      <c r="D2374" s="196" t="s">
        <v>4370</v>
      </c>
      <c r="E2374" s="196" t="s">
        <v>2104</v>
      </c>
      <c r="F2374" s="196" t="s">
        <v>4403</v>
      </c>
      <c r="G2374" s="197" t="s">
        <v>4369</v>
      </c>
      <c r="H2374" s="197" t="s">
        <v>4369</v>
      </c>
    </row>
    <row r="2375" spans="1:8">
      <c r="A2375" s="196" t="s">
        <v>5845</v>
      </c>
      <c r="B2375" s="196" t="s">
        <v>4373</v>
      </c>
      <c r="C2375" s="196" t="s">
        <v>5846</v>
      </c>
      <c r="D2375" s="196" t="s">
        <v>4370</v>
      </c>
      <c r="E2375" s="196" t="s">
        <v>5847</v>
      </c>
      <c r="F2375" s="196" t="s">
        <v>4368</v>
      </c>
      <c r="G2375" s="197" t="s">
        <v>4369</v>
      </c>
      <c r="H2375" s="197" t="s">
        <v>4369</v>
      </c>
    </row>
    <row r="2376" spans="1:8">
      <c r="A2376" s="196" t="s">
        <v>5845</v>
      </c>
      <c r="B2376" s="196" t="s">
        <v>4373</v>
      </c>
      <c r="C2376" s="196" t="s">
        <v>5846</v>
      </c>
      <c r="D2376" s="196" t="s">
        <v>4367</v>
      </c>
      <c r="E2376" s="196" t="s">
        <v>5847</v>
      </c>
      <c r="F2376" s="196" t="s">
        <v>4368</v>
      </c>
      <c r="G2376" s="197" t="s">
        <v>4369</v>
      </c>
      <c r="H2376" s="197" t="s">
        <v>4369</v>
      </c>
    </row>
    <row r="2377" spans="1:8">
      <c r="A2377" s="196" t="s">
        <v>5845</v>
      </c>
      <c r="B2377" s="196" t="s">
        <v>4373</v>
      </c>
      <c r="C2377" s="196" t="s">
        <v>5846</v>
      </c>
      <c r="D2377" s="196" t="s">
        <v>4371</v>
      </c>
      <c r="E2377" s="196" t="s">
        <v>5847</v>
      </c>
      <c r="F2377" s="196" t="s">
        <v>4368</v>
      </c>
      <c r="G2377" s="197" t="s">
        <v>4369</v>
      </c>
      <c r="H2377" s="196" t="b">
        <v>0</v>
      </c>
    </row>
    <row r="2378" spans="1:8">
      <c r="A2378" s="196" t="s">
        <v>5848</v>
      </c>
      <c r="B2378" s="196" t="s">
        <v>4373</v>
      </c>
      <c r="C2378" s="196" t="s">
        <v>5849</v>
      </c>
      <c r="D2378" s="196" t="s">
        <v>4367</v>
      </c>
      <c r="E2378" s="196" t="s">
        <v>5847</v>
      </c>
      <c r="F2378" s="196" t="s">
        <v>4375</v>
      </c>
      <c r="G2378" s="198">
        <v>45687</v>
      </c>
      <c r="H2378" s="197" t="s">
        <v>4369</v>
      </c>
    </row>
    <row r="2379" spans="1:8">
      <c r="A2379" s="196" t="s">
        <v>5848</v>
      </c>
      <c r="B2379" s="196" t="s">
        <v>4373</v>
      </c>
      <c r="C2379" s="196" t="s">
        <v>5849</v>
      </c>
      <c r="D2379" s="196" t="s">
        <v>4370</v>
      </c>
      <c r="E2379" s="196" t="s">
        <v>5847</v>
      </c>
      <c r="F2379" s="196" t="s">
        <v>4375</v>
      </c>
      <c r="G2379" s="198">
        <v>45688</v>
      </c>
      <c r="H2379" s="197" t="s">
        <v>4369</v>
      </c>
    </row>
    <row r="2380" spans="1:8">
      <c r="A2380" s="196" t="s">
        <v>5848</v>
      </c>
      <c r="B2380" s="196" t="s">
        <v>4373</v>
      </c>
      <c r="C2380" s="196" t="s">
        <v>5849</v>
      </c>
      <c r="D2380" s="196" t="s">
        <v>4371</v>
      </c>
      <c r="E2380" s="196" t="s">
        <v>5847</v>
      </c>
      <c r="F2380" s="196" t="s">
        <v>4375</v>
      </c>
      <c r="G2380" s="198">
        <v>45688</v>
      </c>
      <c r="H2380" s="196" t="b">
        <v>0</v>
      </c>
    </row>
    <row r="2381" spans="1:8">
      <c r="A2381" s="196" t="s">
        <v>5850</v>
      </c>
      <c r="B2381" s="196" t="s">
        <v>4373</v>
      </c>
      <c r="C2381" s="196" t="s">
        <v>5851</v>
      </c>
      <c r="D2381" s="196" t="s">
        <v>4370</v>
      </c>
      <c r="E2381" s="196" t="s">
        <v>5847</v>
      </c>
      <c r="F2381" s="196" t="s">
        <v>4375</v>
      </c>
      <c r="G2381" s="198">
        <v>45331</v>
      </c>
      <c r="H2381" s="197" t="s">
        <v>4369</v>
      </c>
    </row>
    <row r="2382" spans="1:8">
      <c r="A2382" s="196" t="s">
        <v>5850</v>
      </c>
      <c r="B2382" s="196" t="s">
        <v>4373</v>
      </c>
      <c r="C2382" s="196" t="s">
        <v>5851</v>
      </c>
      <c r="D2382" s="196" t="s">
        <v>4371</v>
      </c>
      <c r="E2382" s="196" t="s">
        <v>5847</v>
      </c>
      <c r="F2382" s="196" t="s">
        <v>4353</v>
      </c>
      <c r="G2382" s="198">
        <v>45331</v>
      </c>
      <c r="H2382" s="196" t="b">
        <v>0</v>
      </c>
    </row>
    <row r="2383" spans="1:8">
      <c r="A2383" s="196" t="s">
        <v>5850</v>
      </c>
      <c r="B2383" s="196" t="s">
        <v>4373</v>
      </c>
      <c r="C2383" s="196" t="s">
        <v>5851</v>
      </c>
      <c r="D2383" s="196" t="s">
        <v>4367</v>
      </c>
      <c r="E2383" s="196" t="s">
        <v>5847</v>
      </c>
      <c r="F2383" s="196" t="s">
        <v>4368</v>
      </c>
      <c r="G2383" s="197" t="s">
        <v>4369</v>
      </c>
      <c r="H2383" s="197" t="s">
        <v>4369</v>
      </c>
    </row>
    <row r="2384" spans="1:8">
      <c r="A2384" s="196" t="s">
        <v>5852</v>
      </c>
      <c r="B2384" s="196" t="s">
        <v>4373</v>
      </c>
      <c r="C2384" s="196" t="s">
        <v>5853</v>
      </c>
      <c r="D2384" s="196" t="s">
        <v>4371</v>
      </c>
      <c r="E2384" s="196" t="s">
        <v>5847</v>
      </c>
      <c r="F2384" s="196" t="s">
        <v>4353</v>
      </c>
      <c r="G2384" s="198">
        <v>45324</v>
      </c>
      <c r="H2384" s="196" t="b">
        <v>0</v>
      </c>
    </row>
    <row r="2385" spans="1:8">
      <c r="A2385" s="196" t="s">
        <v>5852</v>
      </c>
      <c r="B2385" s="196" t="s">
        <v>4373</v>
      </c>
      <c r="C2385" s="196" t="s">
        <v>5853</v>
      </c>
      <c r="D2385" s="196" t="s">
        <v>4370</v>
      </c>
      <c r="E2385" s="196" t="s">
        <v>5847</v>
      </c>
      <c r="F2385" s="196" t="s">
        <v>4375</v>
      </c>
      <c r="G2385" s="198">
        <v>45325</v>
      </c>
      <c r="H2385" s="197" t="s">
        <v>4369</v>
      </c>
    </row>
    <row r="2386" spans="1:8">
      <c r="A2386" s="196" t="s">
        <v>5852</v>
      </c>
      <c r="B2386" s="196" t="s">
        <v>4373</v>
      </c>
      <c r="C2386" s="196" t="s">
        <v>5853</v>
      </c>
      <c r="D2386" s="196" t="s">
        <v>4367</v>
      </c>
      <c r="E2386" s="196" t="s">
        <v>5847</v>
      </c>
      <c r="F2386" s="196" t="s">
        <v>4368</v>
      </c>
      <c r="G2386" s="197" t="s">
        <v>4369</v>
      </c>
      <c r="H2386" s="197" t="s">
        <v>4369</v>
      </c>
    </row>
    <row r="2387" spans="1:8">
      <c r="A2387" s="196" t="s">
        <v>5854</v>
      </c>
      <c r="B2387" s="196" t="s">
        <v>4373</v>
      </c>
      <c r="C2387" s="196" t="s">
        <v>5855</v>
      </c>
      <c r="D2387" s="196" t="s">
        <v>4371</v>
      </c>
      <c r="E2387" s="196" t="s">
        <v>5847</v>
      </c>
      <c r="F2387" s="196" t="s">
        <v>4403</v>
      </c>
      <c r="G2387" s="197" t="s">
        <v>4369</v>
      </c>
      <c r="H2387" s="196" t="b">
        <v>0</v>
      </c>
    </row>
    <row r="2388" spans="1:8">
      <c r="A2388" s="196" t="s">
        <v>5854</v>
      </c>
      <c r="B2388" s="196" t="s">
        <v>4373</v>
      </c>
      <c r="C2388" s="196" t="s">
        <v>5855</v>
      </c>
      <c r="D2388" s="196" t="s">
        <v>4367</v>
      </c>
      <c r="E2388" s="196" t="s">
        <v>5847</v>
      </c>
      <c r="F2388" s="196" t="s">
        <v>4368</v>
      </c>
      <c r="G2388" s="197" t="s">
        <v>4369</v>
      </c>
      <c r="H2388" s="197" t="s">
        <v>4369</v>
      </c>
    </row>
    <row r="2389" spans="1:8">
      <c r="A2389" s="196" t="s">
        <v>5854</v>
      </c>
      <c r="B2389" s="196" t="s">
        <v>4373</v>
      </c>
      <c r="C2389" s="196" t="s">
        <v>5855</v>
      </c>
      <c r="D2389" s="196" t="s">
        <v>4370</v>
      </c>
      <c r="E2389" s="196" t="s">
        <v>5847</v>
      </c>
      <c r="F2389" s="196" t="s">
        <v>4403</v>
      </c>
      <c r="G2389" s="197" t="s">
        <v>4369</v>
      </c>
      <c r="H2389" s="197" t="s">
        <v>4369</v>
      </c>
    </row>
    <row r="2390" spans="1:8">
      <c r="A2390" s="196" t="s">
        <v>5856</v>
      </c>
      <c r="B2390" s="196" t="s">
        <v>4373</v>
      </c>
      <c r="C2390" s="196" t="s">
        <v>5857</v>
      </c>
      <c r="D2390" s="196" t="s">
        <v>4370</v>
      </c>
      <c r="E2390" s="196" t="s">
        <v>5847</v>
      </c>
      <c r="F2390" s="196" t="s">
        <v>4375</v>
      </c>
      <c r="G2390" s="198">
        <v>45323</v>
      </c>
      <c r="H2390" s="197" t="s">
        <v>4369</v>
      </c>
    </row>
    <row r="2391" spans="1:8">
      <c r="A2391" s="196" t="s">
        <v>5856</v>
      </c>
      <c r="B2391" s="196" t="s">
        <v>4373</v>
      </c>
      <c r="C2391" s="196" t="s">
        <v>5857</v>
      </c>
      <c r="D2391" s="196" t="s">
        <v>4371</v>
      </c>
      <c r="E2391" s="196" t="s">
        <v>5847</v>
      </c>
      <c r="F2391" s="196" t="s">
        <v>4353</v>
      </c>
      <c r="G2391" s="198">
        <v>45324</v>
      </c>
      <c r="H2391" s="196" t="b">
        <v>0</v>
      </c>
    </row>
    <row r="2392" spans="1:8">
      <c r="A2392" s="196" t="s">
        <v>5856</v>
      </c>
      <c r="B2392" s="196" t="s">
        <v>4373</v>
      </c>
      <c r="C2392" s="196" t="s">
        <v>5857</v>
      </c>
      <c r="D2392" s="196" t="s">
        <v>4367</v>
      </c>
      <c r="E2392" s="196" t="s">
        <v>5847</v>
      </c>
      <c r="F2392" s="196" t="s">
        <v>4368</v>
      </c>
      <c r="G2392" s="197" t="s">
        <v>4369</v>
      </c>
      <c r="H2392" s="197" t="s">
        <v>4369</v>
      </c>
    </row>
    <row r="2393" spans="1:8">
      <c r="A2393" s="196" t="s">
        <v>5858</v>
      </c>
      <c r="B2393" s="196" t="s">
        <v>4373</v>
      </c>
      <c r="C2393" s="196" t="s">
        <v>5859</v>
      </c>
      <c r="D2393" s="196" t="s">
        <v>4367</v>
      </c>
      <c r="E2393" s="196" t="s">
        <v>5847</v>
      </c>
      <c r="F2393" s="196" t="s">
        <v>4375</v>
      </c>
      <c r="G2393" s="198">
        <v>45688</v>
      </c>
      <c r="H2393" s="197" t="s">
        <v>4369</v>
      </c>
    </row>
    <row r="2394" spans="1:8">
      <c r="A2394" s="196" t="s">
        <v>5858</v>
      </c>
      <c r="B2394" s="196" t="s">
        <v>4373</v>
      </c>
      <c r="C2394" s="196" t="s">
        <v>5859</v>
      </c>
      <c r="D2394" s="196" t="s">
        <v>4371</v>
      </c>
      <c r="E2394" s="196" t="s">
        <v>5847</v>
      </c>
      <c r="F2394" s="196" t="s">
        <v>4375</v>
      </c>
      <c r="G2394" s="198">
        <v>45691</v>
      </c>
      <c r="H2394" s="196" t="b">
        <v>0</v>
      </c>
    </row>
    <row r="2395" spans="1:8">
      <c r="A2395" s="196" t="s">
        <v>5858</v>
      </c>
      <c r="B2395" s="196" t="s">
        <v>4373</v>
      </c>
      <c r="C2395" s="196" t="s">
        <v>5859</v>
      </c>
      <c r="D2395" s="196" t="s">
        <v>4370</v>
      </c>
      <c r="E2395" s="196" t="s">
        <v>5847</v>
      </c>
      <c r="F2395" s="196" t="s">
        <v>4375</v>
      </c>
      <c r="G2395" s="198">
        <v>45323</v>
      </c>
      <c r="H2395" s="197" t="s">
        <v>4369</v>
      </c>
    </row>
    <row r="2396" spans="1:8">
      <c r="A2396" s="196" t="s">
        <v>5860</v>
      </c>
      <c r="B2396" s="196" t="s">
        <v>4373</v>
      </c>
      <c r="C2396" s="196" t="s">
        <v>5861</v>
      </c>
      <c r="D2396" s="196" t="s">
        <v>4370</v>
      </c>
      <c r="E2396" s="196" t="s">
        <v>5847</v>
      </c>
      <c r="F2396" s="196" t="s">
        <v>4375</v>
      </c>
      <c r="G2396" s="198">
        <v>45331</v>
      </c>
      <c r="H2396" s="197" t="s">
        <v>4369</v>
      </c>
    </row>
    <row r="2397" spans="1:8">
      <c r="A2397" s="196" t="s">
        <v>5860</v>
      </c>
      <c r="B2397" s="196" t="s">
        <v>4373</v>
      </c>
      <c r="C2397" s="196" t="s">
        <v>5861</v>
      </c>
      <c r="D2397" s="196" t="s">
        <v>4371</v>
      </c>
      <c r="E2397" s="196" t="s">
        <v>5847</v>
      </c>
      <c r="F2397" s="196" t="s">
        <v>4353</v>
      </c>
      <c r="G2397" s="198">
        <v>45335</v>
      </c>
      <c r="H2397" s="196" t="b">
        <v>0</v>
      </c>
    </row>
    <row r="2398" spans="1:8">
      <c r="A2398" s="196" t="s">
        <v>5860</v>
      </c>
      <c r="B2398" s="196" t="s">
        <v>4373</v>
      </c>
      <c r="C2398" s="196" t="s">
        <v>5861</v>
      </c>
      <c r="D2398" s="196" t="s">
        <v>4367</v>
      </c>
      <c r="E2398" s="196" t="s">
        <v>5847</v>
      </c>
      <c r="F2398" s="196" t="s">
        <v>4375</v>
      </c>
      <c r="G2398" s="198">
        <v>45687</v>
      </c>
      <c r="H2398" s="197" t="s">
        <v>4369</v>
      </c>
    </row>
    <row r="2399" spans="1:8">
      <c r="A2399" s="196" t="s">
        <v>5862</v>
      </c>
      <c r="B2399" s="196" t="s">
        <v>4373</v>
      </c>
      <c r="C2399" s="196" t="s">
        <v>5863</v>
      </c>
      <c r="D2399" s="196" t="s">
        <v>4371</v>
      </c>
      <c r="E2399" s="196" t="s">
        <v>5847</v>
      </c>
      <c r="F2399" s="196" t="s">
        <v>4353</v>
      </c>
      <c r="G2399" s="198">
        <v>45323</v>
      </c>
      <c r="H2399" s="196" t="b">
        <v>0</v>
      </c>
    </row>
    <row r="2400" spans="1:8">
      <c r="A2400" s="196" t="s">
        <v>5862</v>
      </c>
      <c r="B2400" s="196" t="s">
        <v>4373</v>
      </c>
      <c r="C2400" s="196" t="s">
        <v>5863</v>
      </c>
      <c r="D2400" s="196" t="s">
        <v>4367</v>
      </c>
      <c r="E2400" s="196" t="s">
        <v>5847</v>
      </c>
      <c r="F2400" s="196" t="s">
        <v>4368</v>
      </c>
      <c r="G2400" s="197" t="s">
        <v>4369</v>
      </c>
      <c r="H2400" s="197" t="s">
        <v>4369</v>
      </c>
    </row>
    <row r="2401" spans="1:8">
      <c r="A2401" s="196" t="s">
        <v>5862</v>
      </c>
      <c r="B2401" s="196" t="s">
        <v>4373</v>
      </c>
      <c r="C2401" s="196" t="s">
        <v>5863</v>
      </c>
      <c r="D2401" s="196" t="s">
        <v>4370</v>
      </c>
      <c r="E2401" s="196" t="s">
        <v>5847</v>
      </c>
      <c r="F2401" s="196" t="s">
        <v>4353</v>
      </c>
      <c r="G2401" s="198">
        <v>44946</v>
      </c>
      <c r="H2401" s="197" t="s">
        <v>4369</v>
      </c>
    </row>
    <row r="2402" spans="1:8">
      <c r="A2402" s="196" t="s">
        <v>5864</v>
      </c>
      <c r="B2402" s="196" t="s">
        <v>4366</v>
      </c>
      <c r="C2402" s="196" t="s">
        <v>2232</v>
      </c>
      <c r="D2402" s="196" t="s">
        <v>4371</v>
      </c>
      <c r="E2402" s="196" t="s">
        <v>5847</v>
      </c>
      <c r="F2402" s="196" t="s">
        <v>4375</v>
      </c>
      <c r="G2402" s="198">
        <v>45687</v>
      </c>
      <c r="H2402" s="196" t="b">
        <v>0</v>
      </c>
    </row>
    <row r="2403" spans="1:8">
      <c r="A2403" s="196" t="s">
        <v>5864</v>
      </c>
      <c r="B2403" s="196" t="s">
        <v>4366</v>
      </c>
      <c r="C2403" s="196" t="s">
        <v>2232</v>
      </c>
      <c r="D2403" s="196" t="s">
        <v>4370</v>
      </c>
      <c r="E2403" s="196" t="s">
        <v>5847</v>
      </c>
      <c r="F2403" s="196" t="s">
        <v>4375</v>
      </c>
      <c r="G2403" s="198">
        <v>45322</v>
      </c>
      <c r="H2403" s="197" t="s">
        <v>4369</v>
      </c>
    </row>
    <row r="2404" spans="1:8">
      <c r="A2404" s="196" t="s">
        <v>5864</v>
      </c>
      <c r="B2404" s="196" t="s">
        <v>4366</v>
      </c>
      <c r="C2404" s="196" t="s">
        <v>2232</v>
      </c>
      <c r="D2404" s="196" t="s">
        <v>4367</v>
      </c>
      <c r="E2404" s="196" t="s">
        <v>5847</v>
      </c>
      <c r="F2404" s="196" t="s">
        <v>4375</v>
      </c>
      <c r="G2404" s="198">
        <v>45706</v>
      </c>
      <c r="H2404" s="197" t="s">
        <v>4369</v>
      </c>
    </row>
    <row r="2405" spans="1:8">
      <c r="A2405" s="196" t="s">
        <v>5865</v>
      </c>
      <c r="B2405" s="196" t="s">
        <v>4373</v>
      </c>
      <c r="C2405" s="196" t="s">
        <v>5866</v>
      </c>
      <c r="D2405" s="196" t="s">
        <v>4371</v>
      </c>
      <c r="E2405" s="196" t="s">
        <v>5847</v>
      </c>
      <c r="F2405" s="196" t="s">
        <v>4368</v>
      </c>
      <c r="G2405" s="197" t="s">
        <v>4369</v>
      </c>
      <c r="H2405" s="196" t="b">
        <v>0</v>
      </c>
    </row>
    <row r="2406" spans="1:8">
      <c r="A2406" s="196" t="s">
        <v>5865</v>
      </c>
      <c r="B2406" s="196" t="s">
        <v>4373</v>
      </c>
      <c r="C2406" s="196" t="s">
        <v>5866</v>
      </c>
      <c r="D2406" s="196" t="s">
        <v>4367</v>
      </c>
      <c r="E2406" s="196" t="s">
        <v>5847</v>
      </c>
      <c r="F2406" s="196" t="s">
        <v>4368</v>
      </c>
      <c r="G2406" s="197" t="s">
        <v>4369</v>
      </c>
      <c r="H2406" s="197" t="s">
        <v>4369</v>
      </c>
    </row>
    <row r="2407" spans="1:8">
      <c r="A2407" s="196" t="s">
        <v>5865</v>
      </c>
      <c r="B2407" s="196" t="s">
        <v>4373</v>
      </c>
      <c r="C2407" s="196" t="s">
        <v>5866</v>
      </c>
      <c r="D2407" s="196" t="s">
        <v>4370</v>
      </c>
      <c r="E2407" s="196" t="s">
        <v>5847</v>
      </c>
      <c r="F2407" s="196" t="s">
        <v>4368</v>
      </c>
      <c r="G2407" s="197" t="s">
        <v>4369</v>
      </c>
      <c r="H2407" s="197" t="s">
        <v>4369</v>
      </c>
    </row>
    <row r="2408" spans="1:8">
      <c r="A2408" s="196" t="s">
        <v>5867</v>
      </c>
      <c r="B2408" s="196" t="s">
        <v>4373</v>
      </c>
      <c r="C2408" s="196" t="s">
        <v>5868</v>
      </c>
      <c r="D2408" s="196" t="s">
        <v>4370</v>
      </c>
      <c r="E2408" s="196" t="s">
        <v>5847</v>
      </c>
      <c r="F2408" s="196" t="s">
        <v>4368</v>
      </c>
      <c r="G2408" s="197" t="s">
        <v>4369</v>
      </c>
      <c r="H2408" s="197" t="s">
        <v>4369</v>
      </c>
    </row>
    <row r="2409" spans="1:8">
      <c r="A2409" s="196" t="s">
        <v>5867</v>
      </c>
      <c r="B2409" s="196" t="s">
        <v>4373</v>
      </c>
      <c r="C2409" s="196" t="s">
        <v>5868</v>
      </c>
      <c r="D2409" s="196" t="s">
        <v>4367</v>
      </c>
      <c r="E2409" s="196" t="s">
        <v>5847</v>
      </c>
      <c r="F2409" s="196" t="s">
        <v>4368</v>
      </c>
      <c r="G2409" s="197" t="s">
        <v>4369</v>
      </c>
      <c r="H2409" s="197" t="s">
        <v>4369</v>
      </c>
    </row>
    <row r="2410" spans="1:8">
      <c r="A2410" s="196" t="s">
        <v>5867</v>
      </c>
      <c r="B2410" s="196" t="s">
        <v>4373</v>
      </c>
      <c r="C2410" s="196" t="s">
        <v>5868</v>
      </c>
      <c r="D2410" s="196" t="s">
        <v>4371</v>
      </c>
      <c r="E2410" s="196" t="s">
        <v>5847</v>
      </c>
      <c r="F2410" s="196" t="s">
        <v>4353</v>
      </c>
      <c r="G2410" s="198">
        <v>45331</v>
      </c>
      <c r="H2410" s="196" t="b">
        <v>0</v>
      </c>
    </row>
    <row r="2411" spans="1:8">
      <c r="A2411" s="196" t="s">
        <v>5869</v>
      </c>
      <c r="B2411" s="196" t="s">
        <v>4373</v>
      </c>
      <c r="C2411" s="196" t="s">
        <v>5870</v>
      </c>
      <c r="D2411" s="196" t="s">
        <v>4371</v>
      </c>
      <c r="E2411" s="196" t="s">
        <v>5847</v>
      </c>
      <c r="F2411" s="196" t="s">
        <v>4368</v>
      </c>
      <c r="G2411" s="197" t="s">
        <v>4369</v>
      </c>
      <c r="H2411" s="196" t="b">
        <v>0</v>
      </c>
    </row>
    <row r="2412" spans="1:8">
      <c r="A2412" s="196" t="s">
        <v>5869</v>
      </c>
      <c r="B2412" s="196" t="s">
        <v>4373</v>
      </c>
      <c r="C2412" s="196" t="s">
        <v>5870</v>
      </c>
      <c r="D2412" s="196" t="s">
        <v>4367</v>
      </c>
      <c r="E2412" s="196" t="s">
        <v>5847</v>
      </c>
      <c r="F2412" s="196" t="s">
        <v>4368</v>
      </c>
      <c r="G2412" s="197" t="s">
        <v>4369</v>
      </c>
      <c r="H2412" s="197" t="s">
        <v>4369</v>
      </c>
    </row>
    <row r="2413" spans="1:8">
      <c r="A2413" s="196" t="s">
        <v>5869</v>
      </c>
      <c r="B2413" s="196" t="s">
        <v>4373</v>
      </c>
      <c r="C2413" s="196" t="s">
        <v>5870</v>
      </c>
      <c r="D2413" s="196" t="s">
        <v>4370</v>
      </c>
      <c r="E2413" s="196" t="s">
        <v>5847</v>
      </c>
      <c r="F2413" s="196" t="s">
        <v>4403</v>
      </c>
      <c r="G2413" s="197" t="s">
        <v>4369</v>
      </c>
      <c r="H2413" s="197" t="s">
        <v>4369</v>
      </c>
    </row>
    <row r="2414" spans="1:8">
      <c r="A2414" s="196" t="s">
        <v>5871</v>
      </c>
      <c r="B2414" s="196" t="s">
        <v>4366</v>
      </c>
      <c r="C2414" s="196" t="s">
        <v>1382</v>
      </c>
      <c r="D2414" s="196" t="s">
        <v>4367</v>
      </c>
      <c r="E2414" s="196" t="s">
        <v>1379</v>
      </c>
      <c r="F2414" s="196" t="s">
        <v>4368</v>
      </c>
      <c r="G2414" s="197" t="s">
        <v>4369</v>
      </c>
      <c r="H2414" s="197" t="s">
        <v>4369</v>
      </c>
    </row>
    <row r="2415" spans="1:8">
      <c r="A2415" s="196" t="s">
        <v>5871</v>
      </c>
      <c r="B2415" s="196" t="s">
        <v>4366</v>
      </c>
      <c r="C2415" s="196" t="s">
        <v>1382</v>
      </c>
      <c r="D2415" s="196" t="s">
        <v>4370</v>
      </c>
      <c r="E2415" s="196" t="s">
        <v>1379</v>
      </c>
      <c r="F2415" s="196" t="s">
        <v>4375</v>
      </c>
      <c r="G2415" s="198">
        <v>45666</v>
      </c>
      <c r="H2415" s="197" t="s">
        <v>4369</v>
      </c>
    </row>
    <row r="2416" spans="1:8">
      <c r="A2416" s="196" t="s">
        <v>5871</v>
      </c>
      <c r="B2416" s="196" t="s">
        <v>4366</v>
      </c>
      <c r="C2416" s="196" t="s">
        <v>1382</v>
      </c>
      <c r="D2416" s="196" t="s">
        <v>4371</v>
      </c>
      <c r="E2416" s="196" t="s">
        <v>1379</v>
      </c>
      <c r="F2416" s="196" t="s">
        <v>4375</v>
      </c>
      <c r="G2416" s="198">
        <v>45666</v>
      </c>
      <c r="H2416" s="196" t="b">
        <v>0</v>
      </c>
    </row>
    <row r="2417" spans="1:8">
      <c r="A2417" s="196" t="s">
        <v>5872</v>
      </c>
      <c r="B2417" s="196" t="s">
        <v>4373</v>
      </c>
      <c r="C2417" s="196" t="s">
        <v>5873</v>
      </c>
      <c r="D2417" s="196" t="s">
        <v>4370</v>
      </c>
      <c r="E2417" s="196" t="s">
        <v>1379</v>
      </c>
      <c r="F2417" s="196" t="s">
        <v>4403</v>
      </c>
      <c r="G2417" s="197" t="s">
        <v>4369</v>
      </c>
      <c r="H2417" s="197" t="s">
        <v>4369</v>
      </c>
    </row>
    <row r="2418" spans="1:8">
      <c r="A2418" s="196" t="s">
        <v>5872</v>
      </c>
      <c r="B2418" s="196" t="s">
        <v>4373</v>
      </c>
      <c r="C2418" s="196" t="s">
        <v>5873</v>
      </c>
      <c r="D2418" s="196" t="s">
        <v>4371</v>
      </c>
      <c r="E2418" s="196" t="s">
        <v>1379</v>
      </c>
      <c r="F2418" s="196" t="s">
        <v>4403</v>
      </c>
      <c r="G2418" s="197" t="s">
        <v>4369</v>
      </c>
      <c r="H2418" s="196" t="b">
        <v>0</v>
      </c>
    </row>
    <row r="2419" spans="1:8">
      <c r="A2419" s="196" t="s">
        <v>5872</v>
      </c>
      <c r="B2419" s="196" t="s">
        <v>4373</v>
      </c>
      <c r="C2419" s="196" t="s">
        <v>5873</v>
      </c>
      <c r="D2419" s="196" t="s">
        <v>4367</v>
      </c>
      <c r="E2419" s="196" t="s">
        <v>1379</v>
      </c>
      <c r="F2419" s="196" t="s">
        <v>4368</v>
      </c>
      <c r="G2419" s="197" t="s">
        <v>4369</v>
      </c>
      <c r="H2419" s="197" t="s">
        <v>4369</v>
      </c>
    </row>
    <row r="2420" spans="1:8">
      <c r="A2420" s="196" t="s">
        <v>5874</v>
      </c>
      <c r="B2420" s="196" t="s">
        <v>4373</v>
      </c>
      <c r="C2420" s="196" t="s">
        <v>5875</v>
      </c>
      <c r="D2420" s="196" t="s">
        <v>4370</v>
      </c>
      <c r="E2420" s="196" t="s">
        <v>1379</v>
      </c>
      <c r="F2420" s="196" t="s">
        <v>4403</v>
      </c>
      <c r="G2420" s="197" t="s">
        <v>4369</v>
      </c>
      <c r="H2420" s="197" t="s">
        <v>4369</v>
      </c>
    </row>
    <row r="2421" spans="1:8">
      <c r="A2421" s="196" t="s">
        <v>5874</v>
      </c>
      <c r="B2421" s="196" t="s">
        <v>4373</v>
      </c>
      <c r="C2421" s="196" t="s">
        <v>5875</v>
      </c>
      <c r="D2421" s="196" t="s">
        <v>4367</v>
      </c>
      <c r="E2421" s="196" t="s">
        <v>1379</v>
      </c>
      <c r="F2421" s="196" t="s">
        <v>4375</v>
      </c>
      <c r="G2421" s="198">
        <v>45666</v>
      </c>
      <c r="H2421" s="197" t="s">
        <v>4369</v>
      </c>
    </row>
    <row r="2422" spans="1:8">
      <c r="A2422" s="196" t="s">
        <v>5874</v>
      </c>
      <c r="B2422" s="196" t="s">
        <v>4373</v>
      </c>
      <c r="C2422" s="196" t="s">
        <v>5875</v>
      </c>
      <c r="D2422" s="196" t="s">
        <v>4371</v>
      </c>
      <c r="E2422" s="196" t="s">
        <v>1379</v>
      </c>
      <c r="F2422" s="196" t="s">
        <v>4375</v>
      </c>
      <c r="G2422" s="198">
        <v>45666</v>
      </c>
      <c r="H2422" s="196" t="b">
        <v>0</v>
      </c>
    </row>
    <row r="2423" spans="1:8">
      <c r="A2423" s="196" t="s">
        <v>5876</v>
      </c>
      <c r="B2423" s="196" t="s">
        <v>4632</v>
      </c>
      <c r="C2423" s="196" t="s">
        <v>5877</v>
      </c>
      <c r="D2423" s="196" t="s">
        <v>4367</v>
      </c>
      <c r="E2423" s="196" t="s">
        <v>1379</v>
      </c>
      <c r="F2423" s="196" t="s">
        <v>4368</v>
      </c>
      <c r="G2423" s="197" t="s">
        <v>4369</v>
      </c>
      <c r="H2423" s="197" t="s">
        <v>4369</v>
      </c>
    </row>
    <row r="2424" spans="1:8">
      <c r="A2424" s="196" t="s">
        <v>5876</v>
      </c>
      <c r="B2424" s="196" t="s">
        <v>4632</v>
      </c>
      <c r="C2424" s="196" t="s">
        <v>5877</v>
      </c>
      <c r="D2424" s="196" t="s">
        <v>4370</v>
      </c>
      <c r="E2424" s="196" t="s">
        <v>1379</v>
      </c>
      <c r="F2424" s="196" t="s">
        <v>4375</v>
      </c>
      <c r="G2424" s="198">
        <v>45670</v>
      </c>
      <c r="H2424" s="197" t="s">
        <v>4369</v>
      </c>
    </row>
    <row r="2425" spans="1:8">
      <c r="A2425" s="196" t="s">
        <v>5876</v>
      </c>
      <c r="B2425" s="196" t="s">
        <v>4632</v>
      </c>
      <c r="C2425" s="196" t="s">
        <v>5877</v>
      </c>
      <c r="D2425" s="196" t="s">
        <v>4371</v>
      </c>
      <c r="E2425" s="196" t="s">
        <v>1379</v>
      </c>
      <c r="F2425" s="196" t="s">
        <v>4375</v>
      </c>
      <c r="G2425" s="198">
        <v>45671</v>
      </c>
      <c r="H2425" s="196" t="b">
        <v>0</v>
      </c>
    </row>
    <row r="2426" spans="1:8">
      <c r="A2426" s="196" t="s">
        <v>5878</v>
      </c>
      <c r="B2426" s="196" t="s">
        <v>4373</v>
      </c>
      <c r="C2426" s="196" t="s">
        <v>5879</v>
      </c>
      <c r="D2426" s="196" t="s">
        <v>4370</v>
      </c>
      <c r="E2426" s="196" t="s">
        <v>2111</v>
      </c>
      <c r="F2426" s="196" t="s">
        <v>4375</v>
      </c>
      <c r="G2426" s="198">
        <v>45352</v>
      </c>
      <c r="H2426" s="197" t="s">
        <v>4369</v>
      </c>
    </row>
    <row r="2427" spans="1:8">
      <c r="A2427" s="196" t="s">
        <v>5878</v>
      </c>
      <c r="B2427" s="196" t="s">
        <v>4373</v>
      </c>
      <c r="C2427" s="196" t="s">
        <v>5879</v>
      </c>
      <c r="D2427" s="196" t="s">
        <v>4371</v>
      </c>
      <c r="E2427" s="196" t="s">
        <v>2111</v>
      </c>
      <c r="F2427" s="196" t="s">
        <v>4440</v>
      </c>
      <c r="G2427" s="198">
        <v>45348</v>
      </c>
      <c r="H2427" s="196" t="b">
        <v>0</v>
      </c>
    </row>
    <row r="2428" spans="1:8">
      <c r="A2428" s="196" t="s">
        <v>5878</v>
      </c>
      <c r="B2428" s="196" t="s">
        <v>4373</v>
      </c>
      <c r="C2428" s="196" t="s">
        <v>5879</v>
      </c>
      <c r="D2428" s="196" t="s">
        <v>4367</v>
      </c>
      <c r="E2428" s="196" t="s">
        <v>2111</v>
      </c>
      <c r="F2428" s="196" t="s">
        <v>4368</v>
      </c>
      <c r="G2428" s="197" t="s">
        <v>4369</v>
      </c>
      <c r="H2428" s="197" t="s">
        <v>4369</v>
      </c>
    </row>
    <row r="2429" spans="1:8">
      <c r="A2429" s="196" t="s">
        <v>5880</v>
      </c>
      <c r="B2429" s="196" t="s">
        <v>4373</v>
      </c>
      <c r="C2429" s="196" t="s">
        <v>5881</v>
      </c>
      <c r="D2429" s="196" t="s">
        <v>4371</v>
      </c>
      <c r="E2429" s="196" t="s">
        <v>2111</v>
      </c>
      <c r="F2429" s="196" t="s">
        <v>4440</v>
      </c>
      <c r="G2429" s="198">
        <v>45344</v>
      </c>
      <c r="H2429" s="196" t="b">
        <v>0</v>
      </c>
    </row>
    <row r="2430" spans="1:8">
      <c r="A2430" s="196" t="s">
        <v>5880</v>
      </c>
      <c r="B2430" s="196" t="s">
        <v>4373</v>
      </c>
      <c r="C2430" s="196" t="s">
        <v>5881</v>
      </c>
      <c r="D2430" s="196" t="s">
        <v>4367</v>
      </c>
      <c r="E2430" s="196" t="s">
        <v>2111</v>
      </c>
      <c r="F2430" s="196" t="s">
        <v>4368</v>
      </c>
      <c r="G2430" s="197" t="s">
        <v>4369</v>
      </c>
      <c r="H2430" s="197" t="s">
        <v>4369</v>
      </c>
    </row>
    <row r="2431" spans="1:8">
      <c r="A2431" s="196" t="s">
        <v>5880</v>
      </c>
      <c r="B2431" s="196" t="s">
        <v>4373</v>
      </c>
      <c r="C2431" s="196" t="s">
        <v>5881</v>
      </c>
      <c r="D2431" s="196" t="s">
        <v>4370</v>
      </c>
      <c r="E2431" s="196" t="s">
        <v>2111</v>
      </c>
      <c r="F2431" s="196" t="s">
        <v>4375</v>
      </c>
      <c r="G2431" s="198">
        <v>45344</v>
      </c>
      <c r="H2431" s="197" t="s">
        <v>4369</v>
      </c>
    </row>
    <row r="2432" spans="1:8">
      <c r="A2432" s="196" t="s">
        <v>5882</v>
      </c>
      <c r="B2432" s="196" t="s">
        <v>4366</v>
      </c>
      <c r="C2432" s="196" t="s">
        <v>2114</v>
      </c>
      <c r="D2432" s="196" t="s">
        <v>4367</v>
      </c>
      <c r="E2432" s="196" t="s">
        <v>2111</v>
      </c>
      <c r="F2432" s="196" t="s">
        <v>4368</v>
      </c>
      <c r="G2432" s="197" t="s">
        <v>4369</v>
      </c>
      <c r="H2432" s="197" t="s">
        <v>4369</v>
      </c>
    </row>
    <row r="2433" spans="1:8">
      <c r="A2433" s="196" t="s">
        <v>5882</v>
      </c>
      <c r="B2433" s="196" t="s">
        <v>4366</v>
      </c>
      <c r="C2433" s="196" t="s">
        <v>2114</v>
      </c>
      <c r="D2433" s="196" t="s">
        <v>4371</v>
      </c>
      <c r="E2433" s="196" t="s">
        <v>2111</v>
      </c>
      <c r="F2433" s="196" t="s">
        <v>4353</v>
      </c>
      <c r="G2433" s="198">
        <v>45336</v>
      </c>
      <c r="H2433" s="196" t="b">
        <v>0</v>
      </c>
    </row>
    <row r="2434" spans="1:8">
      <c r="A2434" s="196" t="s">
        <v>5882</v>
      </c>
      <c r="B2434" s="196" t="s">
        <v>4366</v>
      </c>
      <c r="C2434" s="196" t="s">
        <v>2114</v>
      </c>
      <c r="D2434" s="196" t="s">
        <v>4370</v>
      </c>
      <c r="E2434" s="196" t="s">
        <v>2111</v>
      </c>
      <c r="F2434" s="196" t="s">
        <v>4375</v>
      </c>
      <c r="G2434" s="198">
        <v>45336</v>
      </c>
      <c r="H2434" s="197" t="s">
        <v>4369</v>
      </c>
    </row>
    <row r="2435" spans="1:8">
      <c r="A2435" s="196" t="s">
        <v>5883</v>
      </c>
      <c r="B2435" s="196" t="s">
        <v>4373</v>
      </c>
      <c r="C2435" s="196" t="s">
        <v>5884</v>
      </c>
      <c r="D2435" s="196" t="s">
        <v>4367</v>
      </c>
      <c r="E2435" s="196" t="s">
        <v>5885</v>
      </c>
      <c r="F2435" s="196" t="s">
        <v>4368</v>
      </c>
      <c r="G2435" s="197" t="s">
        <v>4369</v>
      </c>
      <c r="H2435" s="197" t="s">
        <v>4369</v>
      </c>
    </row>
    <row r="2436" spans="1:8">
      <c r="A2436" s="196" t="s">
        <v>5883</v>
      </c>
      <c r="B2436" s="196" t="s">
        <v>4373</v>
      </c>
      <c r="C2436" s="196" t="s">
        <v>5884</v>
      </c>
      <c r="D2436" s="196" t="s">
        <v>4370</v>
      </c>
      <c r="E2436" s="196" t="s">
        <v>5885</v>
      </c>
      <c r="F2436" s="196" t="s">
        <v>4353</v>
      </c>
      <c r="G2436" s="198">
        <v>44956</v>
      </c>
      <c r="H2436" s="197" t="s">
        <v>4369</v>
      </c>
    </row>
    <row r="2437" spans="1:8">
      <c r="A2437" s="196" t="s">
        <v>5883</v>
      </c>
      <c r="B2437" s="196" t="s">
        <v>4373</v>
      </c>
      <c r="C2437" s="196" t="s">
        <v>5884</v>
      </c>
      <c r="D2437" s="196" t="s">
        <v>4371</v>
      </c>
      <c r="E2437" s="196" t="s">
        <v>5885</v>
      </c>
      <c r="F2437" s="196" t="s">
        <v>4354</v>
      </c>
      <c r="G2437" s="197" t="s">
        <v>4369</v>
      </c>
      <c r="H2437" s="196" t="b">
        <v>0</v>
      </c>
    </row>
    <row r="2438" spans="1:8">
      <c r="A2438" s="196" t="s">
        <v>5886</v>
      </c>
      <c r="B2438" s="196" t="s">
        <v>4373</v>
      </c>
      <c r="C2438" s="196" t="s">
        <v>5887</v>
      </c>
      <c r="D2438" s="196" t="s">
        <v>4371</v>
      </c>
      <c r="E2438" s="196" t="s">
        <v>5885</v>
      </c>
      <c r="F2438" s="196" t="s">
        <v>4353</v>
      </c>
      <c r="G2438" s="198">
        <v>45131</v>
      </c>
      <c r="H2438" s="196" t="b">
        <v>0</v>
      </c>
    </row>
    <row r="2439" spans="1:8">
      <c r="A2439" s="196" t="s">
        <v>5886</v>
      </c>
      <c r="B2439" s="196" t="s">
        <v>4373</v>
      </c>
      <c r="C2439" s="196" t="s">
        <v>5887</v>
      </c>
      <c r="D2439" s="196" t="s">
        <v>4370</v>
      </c>
      <c r="E2439" s="196" t="s">
        <v>5885</v>
      </c>
      <c r="F2439" s="196" t="s">
        <v>4375</v>
      </c>
      <c r="G2439" s="198">
        <v>45118</v>
      </c>
      <c r="H2439" s="197" t="s">
        <v>4369</v>
      </c>
    </row>
    <row r="2440" spans="1:8">
      <c r="A2440" s="196" t="s">
        <v>5886</v>
      </c>
      <c r="B2440" s="196" t="s">
        <v>4373</v>
      </c>
      <c r="C2440" s="196" t="s">
        <v>5887</v>
      </c>
      <c r="D2440" s="196" t="s">
        <v>4367</v>
      </c>
      <c r="E2440" s="196" t="s">
        <v>5885</v>
      </c>
      <c r="F2440" s="196" t="s">
        <v>4368</v>
      </c>
      <c r="G2440" s="197" t="s">
        <v>4369</v>
      </c>
      <c r="H2440" s="197" t="s">
        <v>4369</v>
      </c>
    </row>
    <row r="2441" spans="1:8">
      <c r="A2441" s="196" t="s">
        <v>5888</v>
      </c>
      <c r="B2441" s="196" t="s">
        <v>4373</v>
      </c>
      <c r="C2441" s="196" t="s">
        <v>5889</v>
      </c>
      <c r="D2441" s="196" t="s">
        <v>4370</v>
      </c>
      <c r="E2441" s="196" t="s">
        <v>5885</v>
      </c>
      <c r="F2441" s="196" t="s">
        <v>4375</v>
      </c>
      <c r="G2441" s="198">
        <v>45119</v>
      </c>
      <c r="H2441" s="197" t="s">
        <v>4369</v>
      </c>
    </row>
    <row r="2442" spans="1:8">
      <c r="A2442" s="196" t="s">
        <v>5888</v>
      </c>
      <c r="B2442" s="196" t="s">
        <v>4373</v>
      </c>
      <c r="C2442" s="196" t="s">
        <v>5889</v>
      </c>
      <c r="D2442" s="196" t="s">
        <v>4367</v>
      </c>
      <c r="E2442" s="196" t="s">
        <v>5885</v>
      </c>
      <c r="F2442" s="196" t="s">
        <v>4368</v>
      </c>
      <c r="G2442" s="197" t="s">
        <v>4369</v>
      </c>
      <c r="H2442" s="197" t="s">
        <v>4369</v>
      </c>
    </row>
    <row r="2443" spans="1:8">
      <c r="A2443" s="196" t="s">
        <v>5888</v>
      </c>
      <c r="B2443" s="196" t="s">
        <v>4373</v>
      </c>
      <c r="C2443" s="196" t="s">
        <v>5889</v>
      </c>
      <c r="D2443" s="196" t="s">
        <v>4371</v>
      </c>
      <c r="E2443" s="196" t="s">
        <v>5885</v>
      </c>
      <c r="F2443" s="196" t="s">
        <v>4353</v>
      </c>
      <c r="G2443" s="198">
        <v>44938</v>
      </c>
      <c r="H2443" s="196" t="b">
        <v>0</v>
      </c>
    </row>
    <row r="2444" spans="1:8">
      <c r="A2444" s="196" t="s">
        <v>5890</v>
      </c>
      <c r="B2444" s="196" t="s">
        <v>4366</v>
      </c>
      <c r="C2444" s="196" t="s">
        <v>5891</v>
      </c>
      <c r="D2444" s="196" t="s">
        <v>4371</v>
      </c>
      <c r="E2444" s="196" t="s">
        <v>5885</v>
      </c>
      <c r="F2444" s="196" t="s">
        <v>4353</v>
      </c>
      <c r="G2444" s="198">
        <v>44938</v>
      </c>
      <c r="H2444" s="196" t="b">
        <v>0</v>
      </c>
    </row>
    <row r="2445" spans="1:8">
      <c r="A2445" s="196" t="s">
        <v>5890</v>
      </c>
      <c r="B2445" s="196" t="s">
        <v>4366</v>
      </c>
      <c r="C2445" s="196" t="s">
        <v>5891</v>
      </c>
      <c r="D2445" s="196" t="s">
        <v>4370</v>
      </c>
      <c r="E2445" s="196" t="s">
        <v>5885</v>
      </c>
      <c r="F2445" s="196" t="s">
        <v>4403</v>
      </c>
      <c r="G2445" s="197" t="s">
        <v>4369</v>
      </c>
      <c r="H2445" s="197" t="s">
        <v>4369</v>
      </c>
    </row>
    <row r="2446" spans="1:8">
      <c r="A2446" s="196" t="s">
        <v>5890</v>
      </c>
      <c r="B2446" s="196" t="s">
        <v>4366</v>
      </c>
      <c r="C2446" s="196" t="s">
        <v>5891</v>
      </c>
      <c r="D2446" s="196" t="s">
        <v>4367</v>
      </c>
      <c r="E2446" s="196" t="s">
        <v>5885</v>
      </c>
      <c r="F2446" s="196" t="s">
        <v>4368</v>
      </c>
      <c r="G2446" s="197" t="s">
        <v>4369</v>
      </c>
      <c r="H2446" s="197" t="s">
        <v>4369</v>
      </c>
    </row>
    <row r="2447" spans="1:8">
      <c r="A2447" s="196" t="s">
        <v>5892</v>
      </c>
      <c r="B2447" s="196" t="s">
        <v>4366</v>
      </c>
      <c r="C2447" s="196" t="s">
        <v>2122</v>
      </c>
      <c r="D2447" s="196" t="s">
        <v>4367</v>
      </c>
      <c r="E2447" s="196" t="s">
        <v>2119</v>
      </c>
      <c r="F2447" s="196" t="s">
        <v>4368</v>
      </c>
      <c r="G2447" s="197" t="s">
        <v>4369</v>
      </c>
      <c r="H2447" s="197" t="s">
        <v>4369</v>
      </c>
    </row>
    <row r="2448" spans="1:8">
      <c r="A2448" s="196" t="s">
        <v>5892</v>
      </c>
      <c r="B2448" s="196" t="s">
        <v>4366</v>
      </c>
      <c r="C2448" s="196" t="s">
        <v>2122</v>
      </c>
      <c r="D2448" s="196" t="s">
        <v>4371</v>
      </c>
      <c r="E2448" s="196" t="s">
        <v>2119</v>
      </c>
      <c r="F2448" s="196" t="s">
        <v>4353</v>
      </c>
      <c r="G2448" s="198">
        <v>45260</v>
      </c>
      <c r="H2448" s="196" t="b">
        <v>0</v>
      </c>
    </row>
    <row r="2449" spans="1:8">
      <c r="A2449" s="196" t="s">
        <v>5892</v>
      </c>
      <c r="B2449" s="196" t="s">
        <v>4366</v>
      </c>
      <c r="C2449" s="196" t="s">
        <v>2122</v>
      </c>
      <c r="D2449" s="196" t="s">
        <v>4370</v>
      </c>
      <c r="E2449" s="196" t="s">
        <v>2119</v>
      </c>
      <c r="F2449" s="196" t="s">
        <v>4375</v>
      </c>
      <c r="G2449" s="198">
        <v>45260</v>
      </c>
      <c r="H2449" s="197" t="s">
        <v>4369</v>
      </c>
    </row>
    <row r="2450" spans="1:8">
      <c r="A2450" s="196" t="s">
        <v>5893</v>
      </c>
      <c r="B2450" s="196" t="s">
        <v>4366</v>
      </c>
      <c r="C2450" s="196" t="s">
        <v>2631</v>
      </c>
      <c r="D2450" s="196" t="s">
        <v>4367</v>
      </c>
      <c r="E2450" s="196" t="s">
        <v>5894</v>
      </c>
      <c r="F2450" s="196" t="s">
        <v>4368</v>
      </c>
      <c r="G2450" s="197" t="s">
        <v>4369</v>
      </c>
      <c r="H2450" s="197" t="s">
        <v>4369</v>
      </c>
    </row>
    <row r="2451" spans="1:8">
      <c r="A2451" s="196" t="s">
        <v>5893</v>
      </c>
      <c r="B2451" s="196" t="s">
        <v>4366</v>
      </c>
      <c r="C2451" s="196" t="s">
        <v>2631</v>
      </c>
      <c r="D2451" s="196" t="s">
        <v>4371</v>
      </c>
      <c r="E2451" s="196" t="s">
        <v>5894</v>
      </c>
      <c r="F2451" s="196" t="s">
        <v>4353</v>
      </c>
      <c r="G2451" s="198">
        <v>45265</v>
      </c>
      <c r="H2451" s="196" t="b">
        <v>0</v>
      </c>
    </row>
    <row r="2452" spans="1:8">
      <c r="A2452" s="196" t="s">
        <v>5893</v>
      </c>
      <c r="B2452" s="196" t="s">
        <v>4366</v>
      </c>
      <c r="C2452" s="196" t="s">
        <v>2631</v>
      </c>
      <c r="D2452" s="196" t="s">
        <v>4370</v>
      </c>
      <c r="E2452" s="196" t="s">
        <v>5894</v>
      </c>
      <c r="F2452" s="196" t="s">
        <v>4375</v>
      </c>
      <c r="G2452" s="198">
        <v>45265</v>
      </c>
      <c r="H2452" s="197" t="s">
        <v>4369</v>
      </c>
    </row>
    <row r="2453" spans="1:8">
      <c r="A2453" s="196" t="s">
        <v>4365</v>
      </c>
      <c r="B2453" s="196" t="s">
        <v>4366</v>
      </c>
      <c r="C2453" s="196" t="s">
        <v>568</v>
      </c>
      <c r="D2453" s="196" t="s">
        <v>4367</v>
      </c>
      <c r="E2453" s="196" t="s">
        <v>5895</v>
      </c>
      <c r="F2453" s="196" t="s">
        <v>4368</v>
      </c>
      <c r="G2453" s="197" t="s">
        <v>4369</v>
      </c>
      <c r="H2453" s="197" t="s">
        <v>4369</v>
      </c>
    </row>
    <row r="2454" spans="1:8">
      <c r="A2454" s="196" t="s">
        <v>4365</v>
      </c>
      <c r="B2454" s="196" t="s">
        <v>4366</v>
      </c>
      <c r="C2454" s="196" t="s">
        <v>568</v>
      </c>
      <c r="D2454" s="196" t="s">
        <v>4371</v>
      </c>
      <c r="E2454" s="196" t="s">
        <v>5895</v>
      </c>
      <c r="F2454" s="196" t="s">
        <v>4368</v>
      </c>
      <c r="G2454" s="197" t="s">
        <v>4369</v>
      </c>
      <c r="H2454" s="196" t="b">
        <v>0</v>
      </c>
    </row>
    <row r="2455" spans="1:8">
      <c r="A2455" s="196" t="s">
        <v>4365</v>
      </c>
      <c r="B2455" s="196" t="s">
        <v>4366</v>
      </c>
      <c r="C2455" s="196" t="s">
        <v>568</v>
      </c>
      <c r="D2455" s="196" t="s">
        <v>4370</v>
      </c>
      <c r="E2455" s="196" t="s">
        <v>5895</v>
      </c>
      <c r="F2455" s="196" t="s">
        <v>4368</v>
      </c>
      <c r="G2455" s="197" t="s">
        <v>4369</v>
      </c>
      <c r="H2455" s="197" t="s">
        <v>4369</v>
      </c>
    </row>
    <row r="2456" spans="1:8">
      <c r="A2456" s="196" t="s">
        <v>5896</v>
      </c>
      <c r="B2456" s="196" t="s">
        <v>4373</v>
      </c>
      <c r="C2456" s="196" t="s">
        <v>5897</v>
      </c>
      <c r="D2456" s="196" t="s">
        <v>4371</v>
      </c>
      <c r="E2456" s="196" t="s">
        <v>4283</v>
      </c>
      <c r="F2456" s="196" t="s">
        <v>4375</v>
      </c>
      <c r="G2456" s="198">
        <v>45463</v>
      </c>
      <c r="H2456" s="196" t="b">
        <v>0</v>
      </c>
    </row>
    <row r="2457" spans="1:8">
      <c r="A2457" s="196" t="s">
        <v>5896</v>
      </c>
      <c r="B2457" s="196" t="s">
        <v>4373</v>
      </c>
      <c r="C2457" s="196" t="s">
        <v>5897</v>
      </c>
      <c r="D2457" s="196" t="s">
        <v>4367</v>
      </c>
      <c r="E2457" s="196" t="s">
        <v>4283</v>
      </c>
      <c r="F2457" s="196" t="s">
        <v>4368</v>
      </c>
      <c r="G2457" s="197" t="s">
        <v>4369</v>
      </c>
      <c r="H2457" s="197" t="s">
        <v>4369</v>
      </c>
    </row>
    <row r="2458" spans="1:8">
      <c r="A2458" s="196" t="s">
        <v>5896</v>
      </c>
      <c r="B2458" s="196" t="s">
        <v>4373</v>
      </c>
      <c r="C2458" s="196" t="s">
        <v>5897</v>
      </c>
      <c r="D2458" s="196" t="s">
        <v>4370</v>
      </c>
      <c r="E2458" s="196" t="s">
        <v>4283</v>
      </c>
      <c r="F2458" s="196" t="s">
        <v>4375</v>
      </c>
      <c r="G2458" s="198">
        <v>45463</v>
      </c>
      <c r="H2458" s="197" t="s">
        <v>4369</v>
      </c>
    </row>
    <row r="2459" spans="1:8">
      <c r="A2459" s="196" t="s">
        <v>5898</v>
      </c>
      <c r="B2459" s="196" t="s">
        <v>4373</v>
      </c>
      <c r="C2459" s="196" t="s">
        <v>5899</v>
      </c>
      <c r="D2459" s="196" t="s">
        <v>4370</v>
      </c>
      <c r="E2459" s="196" t="s">
        <v>4283</v>
      </c>
      <c r="F2459" s="196" t="s">
        <v>4375</v>
      </c>
      <c r="G2459" s="198">
        <v>45461</v>
      </c>
      <c r="H2459" s="197" t="s">
        <v>4369</v>
      </c>
    </row>
    <row r="2460" spans="1:8">
      <c r="A2460" s="196" t="s">
        <v>5898</v>
      </c>
      <c r="B2460" s="196" t="s">
        <v>4373</v>
      </c>
      <c r="C2460" s="196" t="s">
        <v>5899</v>
      </c>
      <c r="D2460" s="196" t="s">
        <v>4367</v>
      </c>
      <c r="E2460" s="196" t="s">
        <v>4283</v>
      </c>
      <c r="F2460" s="196" t="s">
        <v>4368</v>
      </c>
      <c r="G2460" s="197" t="s">
        <v>4369</v>
      </c>
      <c r="H2460" s="197" t="s">
        <v>4369</v>
      </c>
    </row>
    <row r="2461" spans="1:8">
      <c r="A2461" s="196" t="s">
        <v>5898</v>
      </c>
      <c r="B2461" s="196" t="s">
        <v>4373</v>
      </c>
      <c r="C2461" s="196" t="s">
        <v>5899</v>
      </c>
      <c r="D2461" s="196" t="s">
        <v>4371</v>
      </c>
      <c r="E2461" s="196" t="s">
        <v>4283</v>
      </c>
      <c r="F2461" s="196" t="s">
        <v>4375</v>
      </c>
      <c r="G2461" s="198">
        <v>45462</v>
      </c>
      <c r="H2461" s="196" t="b">
        <v>0</v>
      </c>
    </row>
    <row r="2462" spans="1:8">
      <c r="A2462" s="196" t="s">
        <v>5900</v>
      </c>
      <c r="B2462" s="196" t="s">
        <v>4373</v>
      </c>
      <c r="C2462" s="196" t="s">
        <v>5901</v>
      </c>
      <c r="D2462" s="196" t="s">
        <v>4367</v>
      </c>
      <c r="E2462" s="196" t="s">
        <v>4283</v>
      </c>
      <c r="F2462" s="196" t="s">
        <v>4368</v>
      </c>
      <c r="G2462" s="197" t="s">
        <v>4369</v>
      </c>
      <c r="H2462" s="197" t="s">
        <v>4369</v>
      </c>
    </row>
    <row r="2463" spans="1:8">
      <c r="A2463" s="196" t="s">
        <v>5900</v>
      </c>
      <c r="B2463" s="196" t="s">
        <v>4373</v>
      </c>
      <c r="C2463" s="196" t="s">
        <v>5901</v>
      </c>
      <c r="D2463" s="196" t="s">
        <v>4371</v>
      </c>
      <c r="E2463" s="196" t="s">
        <v>4283</v>
      </c>
      <c r="F2463" s="196" t="s">
        <v>4375</v>
      </c>
      <c r="G2463" s="198">
        <v>45455</v>
      </c>
      <c r="H2463" s="196" t="b">
        <v>0</v>
      </c>
    </row>
    <row r="2464" spans="1:8">
      <c r="A2464" s="196" t="s">
        <v>5900</v>
      </c>
      <c r="B2464" s="196" t="s">
        <v>4373</v>
      </c>
      <c r="C2464" s="196" t="s">
        <v>5901</v>
      </c>
      <c r="D2464" s="196" t="s">
        <v>4370</v>
      </c>
      <c r="E2464" s="196" t="s">
        <v>4283</v>
      </c>
      <c r="F2464" s="196" t="s">
        <v>4375</v>
      </c>
      <c r="G2464" s="198">
        <v>45458</v>
      </c>
      <c r="H2464" s="197" t="s">
        <v>4369</v>
      </c>
    </row>
    <row r="2465" spans="1:8">
      <c r="A2465" s="196" t="s">
        <v>5902</v>
      </c>
      <c r="B2465" s="196" t="s">
        <v>4366</v>
      </c>
      <c r="C2465" s="196" t="s">
        <v>4285</v>
      </c>
      <c r="D2465" s="196" t="s">
        <v>4370</v>
      </c>
      <c r="E2465" s="196" t="s">
        <v>4283</v>
      </c>
      <c r="F2465" s="196" t="s">
        <v>4375</v>
      </c>
      <c r="G2465" s="198">
        <v>45419</v>
      </c>
      <c r="H2465" s="197" t="s">
        <v>4369</v>
      </c>
    </row>
    <row r="2466" spans="1:8">
      <c r="A2466" s="196" t="s">
        <v>5902</v>
      </c>
      <c r="B2466" s="196" t="s">
        <v>4366</v>
      </c>
      <c r="C2466" s="196" t="s">
        <v>4285</v>
      </c>
      <c r="D2466" s="196" t="s">
        <v>4367</v>
      </c>
      <c r="E2466" s="196" t="s">
        <v>4283</v>
      </c>
      <c r="F2466" s="196" t="s">
        <v>4368</v>
      </c>
      <c r="G2466" s="197" t="s">
        <v>4369</v>
      </c>
      <c r="H2466" s="197" t="s">
        <v>4369</v>
      </c>
    </row>
    <row r="2467" spans="1:8">
      <c r="A2467" s="196" t="s">
        <v>5902</v>
      </c>
      <c r="B2467" s="196" t="s">
        <v>4366</v>
      </c>
      <c r="C2467" s="196" t="s">
        <v>4285</v>
      </c>
      <c r="D2467" s="196" t="s">
        <v>4371</v>
      </c>
      <c r="E2467" s="196" t="s">
        <v>4283</v>
      </c>
      <c r="F2467" s="196" t="s">
        <v>4375</v>
      </c>
      <c r="G2467" s="198">
        <v>45414</v>
      </c>
      <c r="H2467" s="196" t="b">
        <v>0</v>
      </c>
    </row>
    <row r="2468" spans="1:8">
      <c r="A2468" s="196" t="s">
        <v>5903</v>
      </c>
      <c r="B2468" s="196" t="s">
        <v>4373</v>
      </c>
      <c r="C2468" s="196" t="s">
        <v>5904</v>
      </c>
      <c r="D2468" s="196" t="s">
        <v>4370</v>
      </c>
      <c r="E2468" s="196" t="s">
        <v>4283</v>
      </c>
      <c r="F2468" s="196" t="s">
        <v>4375</v>
      </c>
      <c r="G2468" s="198">
        <v>45460</v>
      </c>
      <c r="H2468" s="197" t="s">
        <v>4369</v>
      </c>
    </row>
    <row r="2469" spans="1:8">
      <c r="A2469" s="196" t="s">
        <v>5903</v>
      </c>
      <c r="B2469" s="196" t="s">
        <v>4373</v>
      </c>
      <c r="C2469" s="196" t="s">
        <v>5904</v>
      </c>
      <c r="D2469" s="196" t="s">
        <v>4371</v>
      </c>
      <c r="E2469" s="196" t="s">
        <v>4283</v>
      </c>
      <c r="F2469" s="196" t="s">
        <v>4375</v>
      </c>
      <c r="G2469" s="198">
        <v>45461</v>
      </c>
      <c r="H2469" s="196" t="b">
        <v>0</v>
      </c>
    </row>
    <row r="2470" spans="1:8">
      <c r="A2470" s="196" t="s">
        <v>5903</v>
      </c>
      <c r="B2470" s="196" t="s">
        <v>4373</v>
      </c>
      <c r="C2470" s="196" t="s">
        <v>5904</v>
      </c>
      <c r="D2470" s="196" t="s">
        <v>4367</v>
      </c>
      <c r="E2470" s="196" t="s">
        <v>4283</v>
      </c>
      <c r="F2470" s="196" t="s">
        <v>4368</v>
      </c>
      <c r="G2470" s="197" t="s">
        <v>4369</v>
      </c>
      <c r="H2470" s="197" t="s">
        <v>4369</v>
      </c>
    </row>
    <row r="2471" spans="1:8">
      <c r="A2471" s="196" t="s">
        <v>5905</v>
      </c>
      <c r="B2471" s="196" t="s">
        <v>4373</v>
      </c>
      <c r="C2471" s="196" t="s">
        <v>5906</v>
      </c>
      <c r="D2471" s="196" t="s">
        <v>4370</v>
      </c>
      <c r="E2471" s="196" t="s">
        <v>4283</v>
      </c>
      <c r="F2471" s="196" t="s">
        <v>4375</v>
      </c>
      <c r="G2471" s="198">
        <v>45464</v>
      </c>
      <c r="H2471" s="197" t="s">
        <v>4369</v>
      </c>
    </row>
    <row r="2472" spans="1:8">
      <c r="A2472" s="196" t="s">
        <v>5905</v>
      </c>
      <c r="B2472" s="196" t="s">
        <v>4373</v>
      </c>
      <c r="C2472" s="196" t="s">
        <v>5906</v>
      </c>
      <c r="D2472" s="196" t="s">
        <v>4367</v>
      </c>
      <c r="E2472" s="196" t="s">
        <v>4283</v>
      </c>
      <c r="F2472" s="196" t="s">
        <v>4368</v>
      </c>
      <c r="G2472" s="197" t="s">
        <v>4369</v>
      </c>
      <c r="H2472" s="197" t="s">
        <v>4369</v>
      </c>
    </row>
    <row r="2473" spans="1:8">
      <c r="A2473" s="196" t="s">
        <v>5905</v>
      </c>
      <c r="B2473" s="196" t="s">
        <v>4373</v>
      </c>
      <c r="C2473" s="196" t="s">
        <v>5906</v>
      </c>
      <c r="D2473" s="196" t="s">
        <v>4371</v>
      </c>
      <c r="E2473" s="196" t="s">
        <v>4283</v>
      </c>
      <c r="F2473" s="196" t="s">
        <v>4375</v>
      </c>
      <c r="G2473" s="198">
        <v>45462</v>
      </c>
      <c r="H2473" s="196" t="b">
        <v>0</v>
      </c>
    </row>
    <row r="2474" spans="1:8">
      <c r="A2474" s="196" t="s">
        <v>5907</v>
      </c>
      <c r="B2474" s="196" t="s">
        <v>4632</v>
      </c>
      <c r="C2474" s="196" t="s">
        <v>5908</v>
      </c>
      <c r="D2474" s="196" t="s">
        <v>4367</v>
      </c>
      <c r="E2474" s="196" t="s">
        <v>1390</v>
      </c>
      <c r="F2474" s="196" t="s">
        <v>4368</v>
      </c>
      <c r="G2474" s="197" t="s">
        <v>4369</v>
      </c>
      <c r="H2474" s="197" t="s">
        <v>4369</v>
      </c>
    </row>
    <row r="2475" spans="1:8">
      <c r="A2475" s="196" t="s">
        <v>5907</v>
      </c>
      <c r="B2475" s="196" t="s">
        <v>4632</v>
      </c>
      <c r="C2475" s="196" t="s">
        <v>5908</v>
      </c>
      <c r="D2475" s="196" t="s">
        <v>4370</v>
      </c>
      <c r="E2475" s="196" t="s">
        <v>1390</v>
      </c>
      <c r="F2475" s="196" t="s">
        <v>4375</v>
      </c>
      <c r="G2475" s="198">
        <v>45329</v>
      </c>
      <c r="H2475" s="197" t="s">
        <v>4369</v>
      </c>
    </row>
    <row r="2476" spans="1:8">
      <c r="A2476" s="196" t="s">
        <v>5907</v>
      </c>
      <c r="B2476" s="196" t="s">
        <v>4632</v>
      </c>
      <c r="C2476" s="196" t="s">
        <v>5908</v>
      </c>
      <c r="D2476" s="196" t="s">
        <v>4371</v>
      </c>
      <c r="E2476" s="196" t="s">
        <v>1390</v>
      </c>
      <c r="F2476" s="196" t="s">
        <v>4353</v>
      </c>
      <c r="G2476" s="198">
        <v>45335</v>
      </c>
      <c r="H2476" s="196" t="b">
        <v>0</v>
      </c>
    </row>
    <row r="2477" spans="1:8">
      <c r="A2477" s="196" t="s">
        <v>5909</v>
      </c>
      <c r="B2477" s="196" t="s">
        <v>4632</v>
      </c>
      <c r="C2477" s="196" t="s">
        <v>5910</v>
      </c>
      <c r="D2477" s="196" t="s">
        <v>4371</v>
      </c>
      <c r="E2477" s="196" t="s">
        <v>1390</v>
      </c>
      <c r="F2477" s="196" t="s">
        <v>4353</v>
      </c>
      <c r="G2477" s="198">
        <v>45334</v>
      </c>
      <c r="H2477" s="196" t="b">
        <v>0</v>
      </c>
    </row>
    <row r="2478" spans="1:8">
      <c r="A2478" s="196" t="s">
        <v>5909</v>
      </c>
      <c r="B2478" s="196" t="s">
        <v>4632</v>
      </c>
      <c r="C2478" s="196" t="s">
        <v>5910</v>
      </c>
      <c r="D2478" s="196" t="s">
        <v>4367</v>
      </c>
      <c r="E2478" s="196" t="s">
        <v>1390</v>
      </c>
      <c r="F2478" s="196" t="s">
        <v>4368</v>
      </c>
      <c r="G2478" s="197" t="s">
        <v>4369</v>
      </c>
      <c r="H2478" s="197" t="s">
        <v>4369</v>
      </c>
    </row>
    <row r="2479" spans="1:8">
      <c r="A2479" s="196" t="s">
        <v>5909</v>
      </c>
      <c r="B2479" s="196" t="s">
        <v>4632</v>
      </c>
      <c r="C2479" s="196" t="s">
        <v>5910</v>
      </c>
      <c r="D2479" s="196" t="s">
        <v>4370</v>
      </c>
      <c r="E2479" s="196" t="s">
        <v>1390</v>
      </c>
      <c r="F2479" s="196" t="s">
        <v>4375</v>
      </c>
      <c r="G2479" s="198">
        <v>45334</v>
      </c>
      <c r="H2479" s="197" t="s">
        <v>4369</v>
      </c>
    </row>
    <row r="2480" spans="1:8">
      <c r="A2480" s="196" t="s">
        <v>5911</v>
      </c>
      <c r="B2480" s="196" t="s">
        <v>4366</v>
      </c>
      <c r="C2480" s="196" t="s">
        <v>1393</v>
      </c>
      <c r="D2480" s="196" t="s">
        <v>4367</v>
      </c>
      <c r="E2480" s="196" t="s">
        <v>1390</v>
      </c>
      <c r="F2480" s="196" t="s">
        <v>4368</v>
      </c>
      <c r="G2480" s="197" t="s">
        <v>4369</v>
      </c>
      <c r="H2480" s="197" t="s">
        <v>4369</v>
      </c>
    </row>
    <row r="2481" spans="1:8">
      <c r="A2481" s="196" t="s">
        <v>5911</v>
      </c>
      <c r="B2481" s="196" t="s">
        <v>4366</v>
      </c>
      <c r="C2481" s="196" t="s">
        <v>1393</v>
      </c>
      <c r="D2481" s="196" t="s">
        <v>4371</v>
      </c>
      <c r="E2481" s="196" t="s">
        <v>1390</v>
      </c>
      <c r="F2481" s="196" t="s">
        <v>4353</v>
      </c>
      <c r="G2481" s="198">
        <v>45329</v>
      </c>
      <c r="H2481" s="196" t="b">
        <v>0</v>
      </c>
    </row>
    <row r="2482" spans="1:8">
      <c r="A2482" s="196" t="s">
        <v>5911</v>
      </c>
      <c r="B2482" s="196" t="s">
        <v>4366</v>
      </c>
      <c r="C2482" s="196" t="s">
        <v>1393</v>
      </c>
      <c r="D2482" s="196" t="s">
        <v>4370</v>
      </c>
      <c r="E2482" s="196" t="s">
        <v>1390</v>
      </c>
      <c r="F2482" s="196" t="s">
        <v>4375</v>
      </c>
      <c r="G2482" s="198">
        <v>45329</v>
      </c>
      <c r="H2482" s="197" t="s">
        <v>4369</v>
      </c>
    </row>
    <row r="2483" spans="1:8">
      <c r="A2483" s="196" t="s">
        <v>5912</v>
      </c>
      <c r="B2483" s="196" t="s">
        <v>4632</v>
      </c>
      <c r="C2483" s="196" t="s">
        <v>5913</v>
      </c>
      <c r="D2483" s="196" t="s">
        <v>4371</v>
      </c>
      <c r="E2483" s="196" t="s">
        <v>1390</v>
      </c>
      <c r="F2483" s="196" t="s">
        <v>4353</v>
      </c>
      <c r="G2483" s="198">
        <v>45338</v>
      </c>
      <c r="H2483" s="196" t="b">
        <v>0</v>
      </c>
    </row>
    <row r="2484" spans="1:8">
      <c r="A2484" s="196" t="s">
        <v>5912</v>
      </c>
      <c r="B2484" s="196" t="s">
        <v>4632</v>
      </c>
      <c r="C2484" s="196" t="s">
        <v>5913</v>
      </c>
      <c r="D2484" s="196" t="s">
        <v>4367</v>
      </c>
      <c r="E2484" s="196" t="s">
        <v>1390</v>
      </c>
      <c r="F2484" s="196" t="s">
        <v>4368</v>
      </c>
      <c r="G2484" s="197" t="s">
        <v>4369</v>
      </c>
      <c r="H2484" s="197" t="s">
        <v>4369</v>
      </c>
    </row>
    <row r="2485" spans="1:8">
      <c r="A2485" s="196" t="s">
        <v>5912</v>
      </c>
      <c r="B2485" s="196" t="s">
        <v>4632</v>
      </c>
      <c r="C2485" s="196" t="s">
        <v>5913</v>
      </c>
      <c r="D2485" s="196" t="s">
        <v>4370</v>
      </c>
      <c r="E2485" s="196" t="s">
        <v>1390</v>
      </c>
      <c r="F2485" s="196" t="s">
        <v>4375</v>
      </c>
      <c r="G2485" s="198">
        <v>45338</v>
      </c>
      <c r="H2485" s="197" t="s">
        <v>4369</v>
      </c>
    </row>
    <row r="2486" spans="1:8">
      <c r="A2486" s="196" t="s">
        <v>5914</v>
      </c>
      <c r="B2486" s="196" t="s">
        <v>4373</v>
      </c>
      <c r="C2486" s="196" t="s">
        <v>5915</v>
      </c>
      <c r="D2486" s="196" t="s">
        <v>4367</v>
      </c>
      <c r="E2486" s="196" t="s">
        <v>1401</v>
      </c>
      <c r="F2486" s="196" t="s">
        <v>4368</v>
      </c>
      <c r="G2486" s="197" t="s">
        <v>4369</v>
      </c>
      <c r="H2486" s="197" t="s">
        <v>4369</v>
      </c>
    </row>
    <row r="2487" spans="1:8">
      <c r="A2487" s="196" t="s">
        <v>5914</v>
      </c>
      <c r="B2487" s="196" t="s">
        <v>4373</v>
      </c>
      <c r="C2487" s="196" t="s">
        <v>5915</v>
      </c>
      <c r="D2487" s="196" t="s">
        <v>4370</v>
      </c>
      <c r="E2487" s="196" t="s">
        <v>1401</v>
      </c>
      <c r="F2487" s="196" t="s">
        <v>4353</v>
      </c>
      <c r="G2487" s="198">
        <v>44944</v>
      </c>
      <c r="H2487" s="197" t="s">
        <v>4369</v>
      </c>
    </row>
    <row r="2488" spans="1:8">
      <c r="A2488" s="196" t="s">
        <v>5914</v>
      </c>
      <c r="B2488" s="196" t="s">
        <v>4373</v>
      </c>
      <c r="C2488" s="196" t="s">
        <v>5915</v>
      </c>
      <c r="D2488" s="196" t="s">
        <v>4371</v>
      </c>
      <c r="E2488" s="196" t="s">
        <v>1401</v>
      </c>
      <c r="F2488" s="196" t="s">
        <v>4353</v>
      </c>
      <c r="G2488" s="198">
        <v>44944</v>
      </c>
      <c r="H2488" s="196" t="b">
        <v>0</v>
      </c>
    </row>
    <row r="2489" spans="1:8">
      <c r="A2489" s="196" t="s">
        <v>5916</v>
      </c>
      <c r="B2489" s="196" t="s">
        <v>4373</v>
      </c>
      <c r="C2489" s="196" t="s">
        <v>5917</v>
      </c>
      <c r="D2489" s="196" t="s">
        <v>4370</v>
      </c>
      <c r="E2489" s="196" t="s">
        <v>1401</v>
      </c>
      <c r="F2489" s="196" t="s">
        <v>4375</v>
      </c>
      <c r="G2489" s="198">
        <v>45668</v>
      </c>
      <c r="H2489" s="197" t="s">
        <v>4369</v>
      </c>
    </row>
    <row r="2490" spans="1:8">
      <c r="A2490" s="196" t="s">
        <v>5916</v>
      </c>
      <c r="B2490" s="196" t="s">
        <v>4373</v>
      </c>
      <c r="C2490" s="196" t="s">
        <v>5917</v>
      </c>
      <c r="D2490" s="196" t="s">
        <v>4367</v>
      </c>
      <c r="E2490" s="196" t="s">
        <v>1401</v>
      </c>
      <c r="F2490" s="196" t="s">
        <v>4375</v>
      </c>
      <c r="G2490" s="198">
        <v>45668</v>
      </c>
      <c r="H2490" s="197" t="s">
        <v>4369</v>
      </c>
    </row>
    <row r="2491" spans="1:8">
      <c r="A2491" s="196" t="s">
        <v>5916</v>
      </c>
      <c r="B2491" s="196" t="s">
        <v>4373</v>
      </c>
      <c r="C2491" s="196" t="s">
        <v>5917</v>
      </c>
      <c r="D2491" s="196" t="s">
        <v>4371</v>
      </c>
      <c r="E2491" s="196" t="s">
        <v>1401</v>
      </c>
      <c r="F2491" s="196" t="s">
        <v>4375</v>
      </c>
      <c r="G2491" s="198">
        <v>45670</v>
      </c>
      <c r="H2491" s="196" t="b">
        <v>0</v>
      </c>
    </row>
    <row r="2492" spans="1:8">
      <c r="A2492" s="196" t="s">
        <v>5918</v>
      </c>
      <c r="B2492" s="196" t="s">
        <v>4373</v>
      </c>
      <c r="C2492" s="196" t="s">
        <v>5919</v>
      </c>
      <c r="D2492" s="196" t="s">
        <v>4371</v>
      </c>
      <c r="E2492" s="196" t="s">
        <v>1401</v>
      </c>
      <c r="F2492" s="196" t="s">
        <v>4353</v>
      </c>
      <c r="G2492" s="198">
        <v>44944</v>
      </c>
      <c r="H2492" s="196" t="b">
        <v>0</v>
      </c>
    </row>
    <row r="2493" spans="1:8">
      <c r="A2493" s="196" t="s">
        <v>5918</v>
      </c>
      <c r="B2493" s="196" t="s">
        <v>4373</v>
      </c>
      <c r="C2493" s="196" t="s">
        <v>5919</v>
      </c>
      <c r="D2493" s="196" t="s">
        <v>4367</v>
      </c>
      <c r="E2493" s="196" t="s">
        <v>1401</v>
      </c>
      <c r="F2493" s="196" t="s">
        <v>4368</v>
      </c>
      <c r="G2493" s="197" t="s">
        <v>4369</v>
      </c>
      <c r="H2493" s="197" t="s">
        <v>4369</v>
      </c>
    </row>
    <row r="2494" spans="1:8">
      <c r="A2494" s="196" t="s">
        <v>5918</v>
      </c>
      <c r="B2494" s="196" t="s">
        <v>4373</v>
      </c>
      <c r="C2494" s="196" t="s">
        <v>5919</v>
      </c>
      <c r="D2494" s="196" t="s">
        <v>4370</v>
      </c>
      <c r="E2494" s="196" t="s">
        <v>1401</v>
      </c>
      <c r="F2494" s="196" t="s">
        <v>4353</v>
      </c>
      <c r="G2494" s="198">
        <v>44946</v>
      </c>
      <c r="H2494" s="197" t="s">
        <v>4369</v>
      </c>
    </row>
    <row r="2495" spans="1:8">
      <c r="A2495" s="196" t="s">
        <v>5920</v>
      </c>
      <c r="B2495" s="196" t="s">
        <v>4366</v>
      </c>
      <c r="C2495" s="196" t="s">
        <v>1404</v>
      </c>
      <c r="D2495" s="196" t="s">
        <v>4370</v>
      </c>
      <c r="E2495" s="196" t="s">
        <v>1401</v>
      </c>
      <c r="F2495" s="196" t="s">
        <v>4375</v>
      </c>
      <c r="G2495" s="198">
        <v>45667</v>
      </c>
      <c r="H2495" s="197" t="s">
        <v>4369</v>
      </c>
    </row>
    <row r="2496" spans="1:8">
      <c r="A2496" s="196" t="s">
        <v>5920</v>
      </c>
      <c r="B2496" s="196" t="s">
        <v>4366</v>
      </c>
      <c r="C2496" s="196" t="s">
        <v>1404</v>
      </c>
      <c r="D2496" s="196" t="s">
        <v>4367</v>
      </c>
      <c r="E2496" s="196" t="s">
        <v>1401</v>
      </c>
      <c r="F2496" s="196" t="s">
        <v>4368</v>
      </c>
      <c r="G2496" s="197" t="s">
        <v>4369</v>
      </c>
      <c r="H2496" s="197" t="s">
        <v>4369</v>
      </c>
    </row>
    <row r="2497" spans="1:8">
      <c r="A2497" s="196" t="s">
        <v>5920</v>
      </c>
      <c r="B2497" s="196" t="s">
        <v>4366</v>
      </c>
      <c r="C2497" s="196" t="s">
        <v>1404</v>
      </c>
      <c r="D2497" s="196" t="s">
        <v>4371</v>
      </c>
      <c r="E2497" s="196" t="s">
        <v>1401</v>
      </c>
      <c r="F2497" s="196" t="s">
        <v>4375</v>
      </c>
      <c r="G2497" s="198">
        <v>45668</v>
      </c>
      <c r="H2497" s="196" t="b">
        <v>0</v>
      </c>
    </row>
    <row r="2498" spans="1:8">
      <c r="A2498" s="196" t="s">
        <v>5921</v>
      </c>
      <c r="B2498" s="196" t="s">
        <v>4373</v>
      </c>
      <c r="C2498" s="196" t="s">
        <v>5922</v>
      </c>
      <c r="D2498" s="196" t="s">
        <v>4371</v>
      </c>
      <c r="E2498" s="196" t="s">
        <v>1401</v>
      </c>
      <c r="F2498" s="196" t="s">
        <v>4375</v>
      </c>
      <c r="G2498" s="198">
        <v>45668</v>
      </c>
      <c r="H2498" s="196" t="b">
        <v>0</v>
      </c>
    </row>
    <row r="2499" spans="1:8">
      <c r="A2499" s="196" t="s">
        <v>5921</v>
      </c>
      <c r="B2499" s="196" t="s">
        <v>4373</v>
      </c>
      <c r="C2499" s="196" t="s">
        <v>5922</v>
      </c>
      <c r="D2499" s="196" t="s">
        <v>4367</v>
      </c>
      <c r="E2499" s="196" t="s">
        <v>1401</v>
      </c>
      <c r="F2499" s="196" t="s">
        <v>4375</v>
      </c>
      <c r="G2499" s="198">
        <v>45667</v>
      </c>
      <c r="H2499" s="197" t="s">
        <v>4369</v>
      </c>
    </row>
    <row r="2500" spans="1:8">
      <c r="A2500" s="196" t="s">
        <v>5921</v>
      </c>
      <c r="B2500" s="196" t="s">
        <v>4373</v>
      </c>
      <c r="C2500" s="196" t="s">
        <v>5922</v>
      </c>
      <c r="D2500" s="196" t="s">
        <v>4370</v>
      </c>
      <c r="E2500" s="196" t="s">
        <v>1401</v>
      </c>
      <c r="F2500" s="196" t="s">
        <v>4375</v>
      </c>
      <c r="G2500" s="198">
        <v>45303</v>
      </c>
      <c r="H2500" s="197" t="s">
        <v>4369</v>
      </c>
    </row>
    <row r="2501" spans="1:8">
      <c r="A2501" s="196" t="s">
        <v>5923</v>
      </c>
      <c r="B2501" s="196" t="s">
        <v>4373</v>
      </c>
      <c r="C2501" s="196" t="s">
        <v>5924</v>
      </c>
      <c r="D2501" s="196" t="s">
        <v>4371</v>
      </c>
      <c r="E2501" s="196" t="s">
        <v>1401</v>
      </c>
      <c r="F2501" s="196" t="s">
        <v>4353</v>
      </c>
      <c r="G2501" s="198">
        <v>45302</v>
      </c>
      <c r="H2501" s="196" t="b">
        <v>0</v>
      </c>
    </row>
    <row r="2502" spans="1:8">
      <c r="A2502" s="196" t="s">
        <v>5923</v>
      </c>
      <c r="B2502" s="196" t="s">
        <v>4373</v>
      </c>
      <c r="C2502" s="196" t="s">
        <v>5924</v>
      </c>
      <c r="D2502" s="196" t="s">
        <v>4370</v>
      </c>
      <c r="E2502" s="196" t="s">
        <v>1401</v>
      </c>
      <c r="F2502" s="196" t="s">
        <v>4403</v>
      </c>
      <c r="G2502" s="197" t="s">
        <v>4369</v>
      </c>
      <c r="H2502" s="197" t="s">
        <v>4369</v>
      </c>
    </row>
    <row r="2503" spans="1:8">
      <c r="A2503" s="196" t="s">
        <v>5923</v>
      </c>
      <c r="B2503" s="196" t="s">
        <v>4373</v>
      </c>
      <c r="C2503" s="196" t="s">
        <v>5924</v>
      </c>
      <c r="D2503" s="196" t="s">
        <v>4367</v>
      </c>
      <c r="E2503" s="196" t="s">
        <v>1401</v>
      </c>
      <c r="F2503" s="196" t="s">
        <v>4368</v>
      </c>
      <c r="G2503" s="197" t="s">
        <v>4369</v>
      </c>
      <c r="H2503" s="197" t="s">
        <v>4369</v>
      </c>
    </row>
    <row r="2504" spans="1:8">
      <c r="A2504" s="196" t="s">
        <v>5925</v>
      </c>
      <c r="B2504" s="196" t="s">
        <v>4373</v>
      </c>
      <c r="C2504" s="196" t="s">
        <v>5926</v>
      </c>
      <c r="D2504" s="196" t="s">
        <v>4370</v>
      </c>
      <c r="E2504" s="196" t="s">
        <v>1401</v>
      </c>
      <c r="F2504" s="196" t="s">
        <v>4375</v>
      </c>
      <c r="G2504" s="198">
        <v>45666</v>
      </c>
      <c r="H2504" s="197" t="s">
        <v>4369</v>
      </c>
    </row>
    <row r="2505" spans="1:8">
      <c r="A2505" s="196" t="s">
        <v>5925</v>
      </c>
      <c r="B2505" s="196" t="s">
        <v>4373</v>
      </c>
      <c r="C2505" s="196" t="s">
        <v>5926</v>
      </c>
      <c r="D2505" s="196" t="s">
        <v>4371</v>
      </c>
      <c r="E2505" s="196" t="s">
        <v>1401</v>
      </c>
      <c r="F2505" s="196" t="s">
        <v>4375</v>
      </c>
      <c r="G2505" s="198">
        <v>45666</v>
      </c>
      <c r="H2505" s="196" t="b">
        <v>0</v>
      </c>
    </row>
    <row r="2506" spans="1:8">
      <c r="A2506" s="196" t="s">
        <v>5925</v>
      </c>
      <c r="B2506" s="196" t="s">
        <v>4373</v>
      </c>
      <c r="C2506" s="196" t="s">
        <v>5926</v>
      </c>
      <c r="D2506" s="196" t="s">
        <v>4367</v>
      </c>
      <c r="E2506" s="196" t="s">
        <v>1401</v>
      </c>
      <c r="F2506" s="196" t="s">
        <v>4375</v>
      </c>
      <c r="G2506" s="198">
        <v>45666</v>
      </c>
      <c r="H2506" s="197" t="s">
        <v>4369</v>
      </c>
    </row>
    <row r="2507" spans="1:8">
      <c r="A2507" s="196" t="s">
        <v>5927</v>
      </c>
      <c r="B2507" s="196" t="s">
        <v>4373</v>
      </c>
      <c r="C2507" s="196" t="s">
        <v>5928</v>
      </c>
      <c r="D2507" s="196" t="s">
        <v>4371</v>
      </c>
      <c r="E2507" s="196" t="s">
        <v>1401</v>
      </c>
      <c r="F2507" s="196" t="s">
        <v>4375</v>
      </c>
      <c r="G2507" s="198">
        <v>45684</v>
      </c>
      <c r="H2507" s="196" t="b">
        <v>0</v>
      </c>
    </row>
    <row r="2508" spans="1:8">
      <c r="A2508" s="196" t="s">
        <v>5927</v>
      </c>
      <c r="B2508" s="196" t="s">
        <v>4373</v>
      </c>
      <c r="C2508" s="196" t="s">
        <v>5928</v>
      </c>
      <c r="D2508" s="196" t="s">
        <v>4367</v>
      </c>
      <c r="E2508" s="196" t="s">
        <v>1401</v>
      </c>
      <c r="F2508" s="196" t="s">
        <v>4375</v>
      </c>
      <c r="G2508" s="198">
        <v>45680</v>
      </c>
      <c r="H2508" s="197" t="s">
        <v>4369</v>
      </c>
    </row>
    <row r="2509" spans="1:8">
      <c r="A2509" s="196" t="s">
        <v>5927</v>
      </c>
      <c r="B2509" s="196" t="s">
        <v>4373</v>
      </c>
      <c r="C2509" s="196" t="s">
        <v>5928</v>
      </c>
      <c r="D2509" s="196" t="s">
        <v>4370</v>
      </c>
      <c r="E2509" s="196" t="s">
        <v>1401</v>
      </c>
      <c r="F2509" s="196" t="s">
        <v>4354</v>
      </c>
      <c r="G2509" s="197" t="s">
        <v>4369</v>
      </c>
      <c r="H2509" s="197" t="s">
        <v>4369</v>
      </c>
    </row>
    <row r="2510" spans="1:8">
      <c r="A2510" s="196" t="s">
        <v>5929</v>
      </c>
      <c r="B2510" s="196" t="s">
        <v>4373</v>
      </c>
      <c r="C2510" s="196" t="s">
        <v>5930</v>
      </c>
      <c r="D2510" s="196" t="s">
        <v>4371</v>
      </c>
      <c r="E2510" s="196" t="s">
        <v>1401</v>
      </c>
      <c r="F2510" s="196" t="s">
        <v>4353</v>
      </c>
      <c r="G2510" s="198">
        <v>45300</v>
      </c>
      <c r="H2510" s="196" t="b">
        <v>0</v>
      </c>
    </row>
    <row r="2511" spans="1:8">
      <c r="A2511" s="196" t="s">
        <v>5929</v>
      </c>
      <c r="B2511" s="196" t="s">
        <v>4373</v>
      </c>
      <c r="C2511" s="196" t="s">
        <v>5930</v>
      </c>
      <c r="D2511" s="196" t="s">
        <v>4370</v>
      </c>
      <c r="E2511" s="196" t="s">
        <v>1401</v>
      </c>
      <c r="F2511" s="196" t="s">
        <v>4375</v>
      </c>
      <c r="G2511" s="198">
        <v>45300</v>
      </c>
      <c r="H2511" s="197" t="s">
        <v>4369</v>
      </c>
    </row>
    <row r="2512" spans="1:8">
      <c r="A2512" s="196" t="s">
        <v>5929</v>
      </c>
      <c r="B2512" s="196" t="s">
        <v>4373</v>
      </c>
      <c r="C2512" s="196" t="s">
        <v>5930</v>
      </c>
      <c r="D2512" s="196" t="s">
        <v>4367</v>
      </c>
      <c r="E2512" s="196" t="s">
        <v>1401</v>
      </c>
      <c r="F2512" s="196" t="s">
        <v>4368</v>
      </c>
      <c r="G2512" s="197" t="s">
        <v>4369</v>
      </c>
      <c r="H2512" s="197" t="s">
        <v>4369</v>
      </c>
    </row>
    <row r="2513" spans="1:8">
      <c r="A2513" s="196" t="s">
        <v>5931</v>
      </c>
      <c r="B2513" s="196" t="s">
        <v>4373</v>
      </c>
      <c r="C2513" s="196" t="s">
        <v>5932</v>
      </c>
      <c r="D2513" s="196" t="s">
        <v>4371</v>
      </c>
      <c r="E2513" s="196" t="s">
        <v>1401</v>
      </c>
      <c r="F2513" s="196" t="s">
        <v>4354</v>
      </c>
      <c r="G2513" s="198">
        <v>44956</v>
      </c>
      <c r="H2513" s="196" t="b">
        <v>0</v>
      </c>
    </row>
    <row r="2514" spans="1:8">
      <c r="A2514" s="196" t="s">
        <v>5931</v>
      </c>
      <c r="B2514" s="196" t="s">
        <v>4373</v>
      </c>
      <c r="C2514" s="196" t="s">
        <v>5932</v>
      </c>
      <c r="D2514" s="196" t="s">
        <v>4370</v>
      </c>
      <c r="E2514" s="196" t="s">
        <v>1401</v>
      </c>
      <c r="F2514" s="196" t="s">
        <v>4353</v>
      </c>
      <c r="G2514" s="198">
        <v>44954</v>
      </c>
      <c r="H2514" s="197" t="s">
        <v>4369</v>
      </c>
    </row>
    <row r="2515" spans="1:8">
      <c r="A2515" s="196" t="s">
        <v>5931</v>
      </c>
      <c r="B2515" s="196" t="s">
        <v>4373</v>
      </c>
      <c r="C2515" s="196" t="s">
        <v>5932</v>
      </c>
      <c r="D2515" s="196" t="s">
        <v>4367</v>
      </c>
      <c r="E2515" s="196" t="s">
        <v>1401</v>
      </c>
      <c r="F2515" s="196" t="s">
        <v>4368</v>
      </c>
      <c r="G2515" s="197" t="s">
        <v>4369</v>
      </c>
      <c r="H2515" s="197" t="s">
        <v>4369</v>
      </c>
    </row>
    <row r="2516" spans="1:8">
      <c r="A2516" s="196" t="s">
        <v>5933</v>
      </c>
      <c r="B2516" s="196" t="s">
        <v>4366</v>
      </c>
      <c r="C2516" s="196" t="s">
        <v>5934</v>
      </c>
      <c r="D2516" s="196" t="s">
        <v>4367</v>
      </c>
      <c r="E2516" s="196" t="s">
        <v>5935</v>
      </c>
      <c r="F2516" s="196" t="s">
        <v>4368</v>
      </c>
      <c r="G2516" s="197" t="s">
        <v>4369</v>
      </c>
      <c r="H2516" s="197" t="s">
        <v>4369</v>
      </c>
    </row>
    <row r="2517" spans="1:8">
      <c r="A2517" s="196" t="s">
        <v>5933</v>
      </c>
      <c r="B2517" s="196" t="s">
        <v>4366</v>
      </c>
      <c r="C2517" s="196" t="s">
        <v>5934</v>
      </c>
      <c r="D2517" s="196" t="s">
        <v>4371</v>
      </c>
      <c r="E2517" s="196" t="s">
        <v>5935</v>
      </c>
      <c r="F2517" s="196" t="s">
        <v>4403</v>
      </c>
      <c r="G2517" s="197" t="s">
        <v>4369</v>
      </c>
      <c r="H2517" s="196" t="b">
        <v>0</v>
      </c>
    </row>
    <row r="2518" spans="1:8">
      <c r="A2518" s="196" t="s">
        <v>5933</v>
      </c>
      <c r="B2518" s="196" t="s">
        <v>4366</v>
      </c>
      <c r="C2518" s="196" t="s">
        <v>5934</v>
      </c>
      <c r="D2518" s="196" t="s">
        <v>4370</v>
      </c>
      <c r="E2518" s="196" t="s">
        <v>5935</v>
      </c>
      <c r="F2518" s="196" t="s">
        <v>4403</v>
      </c>
      <c r="G2518" s="197" t="s">
        <v>4369</v>
      </c>
      <c r="H2518" s="197" t="s">
        <v>4369</v>
      </c>
    </row>
    <row r="2519" spans="1:8">
      <c r="A2519" s="196" t="s">
        <v>5936</v>
      </c>
      <c r="B2519" s="196" t="s">
        <v>4373</v>
      </c>
      <c r="C2519" s="196" t="s">
        <v>5937</v>
      </c>
      <c r="D2519" s="196" t="s">
        <v>4367</v>
      </c>
      <c r="E2519" s="196" t="s">
        <v>5938</v>
      </c>
      <c r="F2519" s="196" t="s">
        <v>4375</v>
      </c>
      <c r="G2519" s="198">
        <v>45699</v>
      </c>
      <c r="H2519" s="197" t="s">
        <v>4369</v>
      </c>
    </row>
    <row r="2520" spans="1:8">
      <c r="A2520" s="196" t="s">
        <v>5936</v>
      </c>
      <c r="B2520" s="196" t="s">
        <v>4373</v>
      </c>
      <c r="C2520" s="196" t="s">
        <v>5937</v>
      </c>
      <c r="D2520" s="196" t="s">
        <v>4370</v>
      </c>
      <c r="E2520" s="196" t="s">
        <v>5938</v>
      </c>
      <c r="F2520" s="196" t="s">
        <v>4375</v>
      </c>
      <c r="G2520" s="198">
        <v>45700</v>
      </c>
      <c r="H2520" s="197" t="s">
        <v>4369</v>
      </c>
    </row>
    <row r="2521" spans="1:8">
      <c r="A2521" s="196" t="s">
        <v>5936</v>
      </c>
      <c r="B2521" s="196" t="s">
        <v>4373</v>
      </c>
      <c r="C2521" s="196" t="s">
        <v>5937</v>
      </c>
      <c r="D2521" s="196" t="s">
        <v>4371</v>
      </c>
      <c r="E2521" s="196" t="s">
        <v>5938</v>
      </c>
      <c r="F2521" s="196" t="s">
        <v>4375</v>
      </c>
      <c r="G2521" s="198">
        <v>45699</v>
      </c>
      <c r="H2521" s="196" t="b">
        <v>0</v>
      </c>
    </row>
    <row r="2522" spans="1:8">
      <c r="A2522" s="196" t="s">
        <v>5939</v>
      </c>
      <c r="B2522" s="196" t="s">
        <v>4373</v>
      </c>
      <c r="C2522" s="196" t="s">
        <v>5940</v>
      </c>
      <c r="D2522" s="196" t="s">
        <v>4367</v>
      </c>
      <c r="E2522" s="196" t="s">
        <v>5938</v>
      </c>
      <c r="F2522" s="196" t="s">
        <v>4375</v>
      </c>
      <c r="G2522" s="198">
        <v>45705</v>
      </c>
      <c r="H2522" s="197" t="s">
        <v>4369</v>
      </c>
    </row>
    <row r="2523" spans="1:8">
      <c r="A2523" s="196" t="s">
        <v>5939</v>
      </c>
      <c r="B2523" s="196" t="s">
        <v>4373</v>
      </c>
      <c r="C2523" s="196" t="s">
        <v>5940</v>
      </c>
      <c r="D2523" s="196" t="s">
        <v>4371</v>
      </c>
      <c r="E2523" s="196" t="s">
        <v>5938</v>
      </c>
      <c r="F2523" s="196" t="s">
        <v>4375</v>
      </c>
      <c r="G2523" s="198">
        <v>45705</v>
      </c>
      <c r="H2523" s="196" t="b">
        <v>1</v>
      </c>
    </row>
    <row r="2524" spans="1:8">
      <c r="A2524" s="196" t="s">
        <v>5939</v>
      </c>
      <c r="B2524" s="196" t="s">
        <v>4373</v>
      </c>
      <c r="C2524" s="196" t="s">
        <v>5940</v>
      </c>
      <c r="D2524" s="196" t="s">
        <v>4370</v>
      </c>
      <c r="E2524" s="196" t="s">
        <v>5938</v>
      </c>
      <c r="F2524" s="196" t="s">
        <v>4375</v>
      </c>
      <c r="G2524" s="198">
        <v>45705</v>
      </c>
      <c r="H2524" s="197" t="s">
        <v>4369</v>
      </c>
    </row>
    <row r="2525" spans="1:8">
      <c r="A2525" s="196" t="s">
        <v>5941</v>
      </c>
      <c r="B2525" s="196" t="s">
        <v>4373</v>
      </c>
      <c r="C2525" s="196" t="s">
        <v>5942</v>
      </c>
      <c r="D2525" s="196" t="s">
        <v>4367</v>
      </c>
      <c r="E2525" s="196" t="s">
        <v>5938</v>
      </c>
      <c r="F2525" s="196" t="s">
        <v>4375</v>
      </c>
      <c r="G2525" s="198">
        <v>45699</v>
      </c>
      <c r="H2525" s="197" t="s">
        <v>4369</v>
      </c>
    </row>
    <row r="2526" spans="1:8">
      <c r="A2526" s="196" t="s">
        <v>5941</v>
      </c>
      <c r="B2526" s="196" t="s">
        <v>4373</v>
      </c>
      <c r="C2526" s="196" t="s">
        <v>5942</v>
      </c>
      <c r="D2526" s="196" t="s">
        <v>4370</v>
      </c>
      <c r="E2526" s="196" t="s">
        <v>5938</v>
      </c>
      <c r="F2526" s="196" t="s">
        <v>4375</v>
      </c>
      <c r="G2526" s="198">
        <v>45704</v>
      </c>
      <c r="H2526" s="197" t="s">
        <v>4369</v>
      </c>
    </row>
    <row r="2527" spans="1:8">
      <c r="A2527" s="196" t="s">
        <v>5941</v>
      </c>
      <c r="B2527" s="196" t="s">
        <v>4373</v>
      </c>
      <c r="C2527" s="196" t="s">
        <v>5942</v>
      </c>
      <c r="D2527" s="196" t="s">
        <v>4371</v>
      </c>
      <c r="E2527" s="196" t="s">
        <v>5938</v>
      </c>
      <c r="F2527" s="196" t="s">
        <v>4389</v>
      </c>
      <c r="G2527" s="197" t="s">
        <v>4369</v>
      </c>
      <c r="H2527" s="196" t="b">
        <v>0</v>
      </c>
    </row>
    <row r="2528" spans="1:8">
      <c r="A2528" s="196" t="s">
        <v>5943</v>
      </c>
      <c r="B2528" s="196" t="s">
        <v>4366</v>
      </c>
      <c r="C2528" s="196" t="s">
        <v>409</v>
      </c>
      <c r="D2528" s="196" t="s">
        <v>4367</v>
      </c>
      <c r="E2528" s="196" t="s">
        <v>5938</v>
      </c>
      <c r="F2528" s="196" t="s">
        <v>4375</v>
      </c>
      <c r="G2528" s="198">
        <v>45705</v>
      </c>
      <c r="H2528" s="197" t="s">
        <v>4369</v>
      </c>
    </row>
    <row r="2529" spans="1:8">
      <c r="A2529" s="196" t="s">
        <v>5943</v>
      </c>
      <c r="B2529" s="196" t="s">
        <v>4366</v>
      </c>
      <c r="C2529" s="196" t="s">
        <v>409</v>
      </c>
      <c r="D2529" s="196" t="s">
        <v>4371</v>
      </c>
      <c r="E2529" s="196" t="s">
        <v>5938</v>
      </c>
      <c r="F2529" s="196" t="s">
        <v>4375</v>
      </c>
      <c r="G2529" s="198">
        <v>45691</v>
      </c>
      <c r="H2529" s="196" t="b">
        <v>0</v>
      </c>
    </row>
    <row r="2530" spans="1:8">
      <c r="A2530" s="196" t="s">
        <v>5943</v>
      </c>
      <c r="B2530" s="196" t="s">
        <v>4366</v>
      </c>
      <c r="C2530" s="196" t="s">
        <v>409</v>
      </c>
      <c r="D2530" s="196" t="s">
        <v>4370</v>
      </c>
      <c r="E2530" s="196" t="s">
        <v>5938</v>
      </c>
      <c r="F2530" s="196" t="s">
        <v>4375</v>
      </c>
      <c r="G2530" s="198">
        <v>45636</v>
      </c>
      <c r="H2530" s="197" t="s">
        <v>4369</v>
      </c>
    </row>
    <row r="2531" spans="1:8">
      <c r="A2531" s="196" t="s">
        <v>5944</v>
      </c>
      <c r="B2531" s="196" t="s">
        <v>4373</v>
      </c>
      <c r="C2531" s="196" t="s">
        <v>5945</v>
      </c>
      <c r="D2531" s="196" t="s">
        <v>4371</v>
      </c>
      <c r="E2531" s="196" t="s">
        <v>5938</v>
      </c>
      <c r="F2531" s="196" t="s">
        <v>4375</v>
      </c>
      <c r="G2531" s="198">
        <v>45705</v>
      </c>
      <c r="H2531" s="196" t="b">
        <v>0</v>
      </c>
    </row>
    <row r="2532" spans="1:8">
      <c r="A2532" s="196" t="s">
        <v>5944</v>
      </c>
      <c r="B2532" s="196" t="s">
        <v>4373</v>
      </c>
      <c r="C2532" s="196" t="s">
        <v>5945</v>
      </c>
      <c r="D2532" s="196" t="s">
        <v>4370</v>
      </c>
      <c r="E2532" s="196" t="s">
        <v>5938</v>
      </c>
      <c r="F2532" s="196" t="s">
        <v>4375</v>
      </c>
      <c r="G2532" s="198">
        <v>45705</v>
      </c>
      <c r="H2532" s="197" t="s">
        <v>4369</v>
      </c>
    </row>
    <row r="2533" spans="1:8">
      <c r="A2533" s="196" t="s">
        <v>5944</v>
      </c>
      <c r="B2533" s="196" t="s">
        <v>4373</v>
      </c>
      <c r="C2533" s="196" t="s">
        <v>5945</v>
      </c>
      <c r="D2533" s="196" t="s">
        <v>4367</v>
      </c>
      <c r="E2533" s="196" t="s">
        <v>5938</v>
      </c>
      <c r="F2533" s="196" t="s">
        <v>4375</v>
      </c>
      <c r="G2533" s="198">
        <v>45701</v>
      </c>
      <c r="H2533" s="197" t="s">
        <v>4369</v>
      </c>
    </row>
    <row r="2534" spans="1:8">
      <c r="A2534" s="196" t="s">
        <v>5946</v>
      </c>
      <c r="B2534" s="196" t="s">
        <v>4366</v>
      </c>
      <c r="C2534" s="196" t="s">
        <v>1414</v>
      </c>
      <c r="D2534" s="196" t="s">
        <v>4370</v>
      </c>
      <c r="E2534" s="196" t="s">
        <v>5947</v>
      </c>
      <c r="F2534" s="196" t="s">
        <v>4403</v>
      </c>
      <c r="G2534" s="197" t="s">
        <v>4369</v>
      </c>
      <c r="H2534" s="197" t="s">
        <v>4369</v>
      </c>
    </row>
    <row r="2535" spans="1:8">
      <c r="A2535" s="196" t="s">
        <v>5946</v>
      </c>
      <c r="B2535" s="196" t="s">
        <v>4366</v>
      </c>
      <c r="C2535" s="196" t="s">
        <v>1414</v>
      </c>
      <c r="D2535" s="196" t="s">
        <v>4367</v>
      </c>
      <c r="E2535" s="196" t="s">
        <v>5947</v>
      </c>
      <c r="F2535" s="196" t="s">
        <v>4368</v>
      </c>
      <c r="G2535" s="197" t="s">
        <v>4369</v>
      </c>
      <c r="H2535" s="197" t="s">
        <v>4369</v>
      </c>
    </row>
    <row r="2536" spans="1:8">
      <c r="A2536" s="196" t="s">
        <v>5946</v>
      </c>
      <c r="B2536" s="196" t="s">
        <v>4366</v>
      </c>
      <c r="C2536" s="196" t="s">
        <v>1414</v>
      </c>
      <c r="D2536" s="196" t="s">
        <v>4371</v>
      </c>
      <c r="E2536" s="196" t="s">
        <v>5947</v>
      </c>
      <c r="F2536" s="196" t="s">
        <v>4403</v>
      </c>
      <c r="G2536" s="197" t="s">
        <v>4369</v>
      </c>
      <c r="H2536" s="196" t="b">
        <v>0</v>
      </c>
    </row>
    <row r="2537" spans="1:8">
      <c r="A2537" s="196" t="s">
        <v>5948</v>
      </c>
      <c r="B2537" s="196" t="s">
        <v>4366</v>
      </c>
      <c r="C2537" s="196" t="s">
        <v>1426</v>
      </c>
      <c r="D2537" s="196" t="s">
        <v>4367</v>
      </c>
      <c r="E2537" s="196" t="s">
        <v>1422</v>
      </c>
      <c r="F2537" s="196" t="s">
        <v>4368</v>
      </c>
      <c r="G2537" s="197" t="s">
        <v>4369</v>
      </c>
      <c r="H2537" s="197" t="s">
        <v>4369</v>
      </c>
    </row>
    <row r="2538" spans="1:8">
      <c r="A2538" s="196" t="s">
        <v>5948</v>
      </c>
      <c r="B2538" s="196" t="s">
        <v>4366</v>
      </c>
      <c r="C2538" s="196" t="s">
        <v>1426</v>
      </c>
      <c r="D2538" s="196" t="s">
        <v>4371</v>
      </c>
      <c r="E2538" s="196" t="s">
        <v>1422</v>
      </c>
      <c r="F2538" s="196" t="s">
        <v>4403</v>
      </c>
      <c r="G2538" s="197" t="s">
        <v>4369</v>
      </c>
      <c r="H2538" s="196" t="b">
        <v>0</v>
      </c>
    </row>
    <row r="2539" spans="1:8">
      <c r="A2539" s="196" t="s">
        <v>5948</v>
      </c>
      <c r="B2539" s="196" t="s">
        <v>4366</v>
      </c>
      <c r="C2539" s="196" t="s">
        <v>1426</v>
      </c>
      <c r="D2539" s="196" t="s">
        <v>4370</v>
      </c>
      <c r="E2539" s="196" t="s">
        <v>1422</v>
      </c>
      <c r="F2539" s="196" t="s">
        <v>4403</v>
      </c>
      <c r="G2539" s="197" t="s">
        <v>4369</v>
      </c>
      <c r="H2539" s="197" t="s">
        <v>4369</v>
      </c>
    </row>
    <row r="2540" spans="1:8">
      <c r="A2540" s="196" t="s">
        <v>5949</v>
      </c>
      <c r="B2540" s="196" t="s">
        <v>4373</v>
      </c>
      <c r="C2540" s="196" t="s">
        <v>5950</v>
      </c>
      <c r="D2540" s="196" t="s">
        <v>4367</v>
      </c>
      <c r="E2540" s="196" t="s">
        <v>5951</v>
      </c>
      <c r="F2540" s="196" t="s">
        <v>4375</v>
      </c>
      <c r="G2540" s="198">
        <v>45661</v>
      </c>
      <c r="H2540" s="197" t="s">
        <v>4369</v>
      </c>
    </row>
    <row r="2541" spans="1:8">
      <c r="A2541" s="196" t="s">
        <v>5949</v>
      </c>
      <c r="B2541" s="196" t="s">
        <v>4373</v>
      </c>
      <c r="C2541" s="196" t="s">
        <v>5950</v>
      </c>
      <c r="D2541" s="196" t="s">
        <v>4371</v>
      </c>
      <c r="E2541" s="196" t="s">
        <v>5951</v>
      </c>
      <c r="F2541" s="196" t="s">
        <v>4375</v>
      </c>
      <c r="G2541" s="198">
        <v>45659</v>
      </c>
      <c r="H2541" s="196" t="b">
        <v>0</v>
      </c>
    </row>
    <row r="2542" spans="1:8">
      <c r="A2542" s="196" t="s">
        <v>5949</v>
      </c>
      <c r="B2542" s="196" t="s">
        <v>4373</v>
      </c>
      <c r="C2542" s="196" t="s">
        <v>5950</v>
      </c>
      <c r="D2542" s="196" t="s">
        <v>4370</v>
      </c>
      <c r="E2542" s="196" t="s">
        <v>5951</v>
      </c>
      <c r="F2542" s="196" t="s">
        <v>4375</v>
      </c>
      <c r="G2542" s="198">
        <v>45657</v>
      </c>
      <c r="H2542" s="197" t="s">
        <v>4369</v>
      </c>
    </row>
    <row r="2543" spans="1:8">
      <c r="A2543" s="196" t="s">
        <v>5952</v>
      </c>
      <c r="B2543" s="196" t="s">
        <v>4373</v>
      </c>
      <c r="C2543" s="196" t="s">
        <v>5953</v>
      </c>
      <c r="D2543" s="196" t="s">
        <v>4367</v>
      </c>
      <c r="E2543" s="196" t="s">
        <v>5951</v>
      </c>
      <c r="F2543" s="196" t="s">
        <v>4375</v>
      </c>
      <c r="G2543" s="198">
        <v>45677</v>
      </c>
      <c r="H2543" s="197" t="s">
        <v>4369</v>
      </c>
    </row>
    <row r="2544" spans="1:8">
      <c r="A2544" s="196" t="s">
        <v>5952</v>
      </c>
      <c r="B2544" s="196" t="s">
        <v>4373</v>
      </c>
      <c r="C2544" s="196" t="s">
        <v>5953</v>
      </c>
      <c r="D2544" s="196" t="s">
        <v>4371</v>
      </c>
      <c r="E2544" s="196" t="s">
        <v>5951</v>
      </c>
      <c r="F2544" s="196" t="s">
        <v>4375</v>
      </c>
      <c r="G2544" s="198">
        <v>45670</v>
      </c>
      <c r="H2544" s="196" t="b">
        <v>0</v>
      </c>
    </row>
    <row r="2545" spans="1:8">
      <c r="A2545" s="196" t="s">
        <v>5952</v>
      </c>
      <c r="B2545" s="196" t="s">
        <v>4373</v>
      </c>
      <c r="C2545" s="196" t="s">
        <v>5953</v>
      </c>
      <c r="D2545" s="196" t="s">
        <v>4370</v>
      </c>
      <c r="E2545" s="196" t="s">
        <v>5951</v>
      </c>
      <c r="F2545" s="196" t="s">
        <v>4354</v>
      </c>
      <c r="G2545" s="197" t="s">
        <v>4369</v>
      </c>
      <c r="H2545" s="197" t="s">
        <v>4369</v>
      </c>
    </row>
    <row r="2546" spans="1:8">
      <c r="A2546" s="196" t="s">
        <v>5954</v>
      </c>
      <c r="B2546" s="196" t="s">
        <v>4373</v>
      </c>
      <c r="C2546" s="196" t="s">
        <v>5955</v>
      </c>
      <c r="D2546" s="196" t="s">
        <v>4371</v>
      </c>
      <c r="E2546" s="196" t="s">
        <v>5951</v>
      </c>
      <c r="F2546" s="196" t="s">
        <v>4375</v>
      </c>
      <c r="G2546" s="198">
        <v>45656</v>
      </c>
      <c r="H2546" s="196" t="b">
        <v>0</v>
      </c>
    </row>
    <row r="2547" spans="1:8">
      <c r="A2547" s="196" t="s">
        <v>5954</v>
      </c>
      <c r="B2547" s="196" t="s">
        <v>4373</v>
      </c>
      <c r="C2547" s="196" t="s">
        <v>5955</v>
      </c>
      <c r="D2547" s="196" t="s">
        <v>4367</v>
      </c>
      <c r="E2547" s="196" t="s">
        <v>5951</v>
      </c>
      <c r="F2547" s="196" t="s">
        <v>4375</v>
      </c>
      <c r="G2547" s="198">
        <v>45660</v>
      </c>
      <c r="H2547" s="197" t="s">
        <v>4369</v>
      </c>
    </row>
    <row r="2548" spans="1:8">
      <c r="A2548" s="196" t="s">
        <v>5954</v>
      </c>
      <c r="B2548" s="196" t="s">
        <v>4373</v>
      </c>
      <c r="C2548" s="196" t="s">
        <v>5955</v>
      </c>
      <c r="D2548" s="196" t="s">
        <v>4370</v>
      </c>
      <c r="E2548" s="196" t="s">
        <v>5951</v>
      </c>
      <c r="F2548" s="196" t="s">
        <v>4375</v>
      </c>
      <c r="G2548" s="198">
        <v>45654</v>
      </c>
      <c r="H2548" s="197" t="s">
        <v>4369</v>
      </c>
    </row>
    <row r="2549" spans="1:8">
      <c r="A2549" s="196" t="s">
        <v>5956</v>
      </c>
      <c r="B2549" s="196" t="s">
        <v>4373</v>
      </c>
      <c r="C2549" s="196" t="s">
        <v>5957</v>
      </c>
      <c r="D2549" s="196" t="s">
        <v>4371</v>
      </c>
      <c r="E2549" s="196" t="s">
        <v>5951</v>
      </c>
      <c r="F2549" s="196" t="s">
        <v>4375</v>
      </c>
      <c r="G2549" s="198">
        <v>45656</v>
      </c>
      <c r="H2549" s="196" t="b">
        <v>0</v>
      </c>
    </row>
    <row r="2550" spans="1:8">
      <c r="A2550" s="196" t="s">
        <v>5956</v>
      </c>
      <c r="B2550" s="196" t="s">
        <v>4373</v>
      </c>
      <c r="C2550" s="196" t="s">
        <v>5957</v>
      </c>
      <c r="D2550" s="196" t="s">
        <v>4370</v>
      </c>
      <c r="E2550" s="196" t="s">
        <v>5951</v>
      </c>
      <c r="F2550" s="196" t="s">
        <v>4375</v>
      </c>
      <c r="G2550" s="198">
        <v>45656</v>
      </c>
      <c r="H2550" s="197" t="s">
        <v>4369</v>
      </c>
    </row>
    <row r="2551" spans="1:8">
      <c r="A2551" s="196" t="s">
        <v>5956</v>
      </c>
      <c r="B2551" s="196" t="s">
        <v>4373</v>
      </c>
      <c r="C2551" s="196" t="s">
        <v>5957</v>
      </c>
      <c r="D2551" s="196" t="s">
        <v>4367</v>
      </c>
      <c r="E2551" s="196" t="s">
        <v>5951</v>
      </c>
      <c r="F2551" s="196" t="s">
        <v>4368</v>
      </c>
      <c r="G2551" s="197" t="s">
        <v>4369</v>
      </c>
      <c r="H2551" s="197" t="s">
        <v>4369</v>
      </c>
    </row>
    <row r="2552" spans="1:8">
      <c r="A2552" s="196" t="s">
        <v>5958</v>
      </c>
      <c r="B2552" s="196" t="s">
        <v>4373</v>
      </c>
      <c r="C2552" s="196" t="s">
        <v>5959</v>
      </c>
      <c r="D2552" s="196" t="s">
        <v>4370</v>
      </c>
      <c r="E2552" s="196" t="s">
        <v>5951</v>
      </c>
      <c r="F2552" s="196" t="s">
        <v>4375</v>
      </c>
      <c r="G2552" s="198">
        <v>45662</v>
      </c>
      <c r="H2552" s="197" t="s">
        <v>4369</v>
      </c>
    </row>
    <row r="2553" spans="1:8">
      <c r="A2553" s="196" t="s">
        <v>5958</v>
      </c>
      <c r="B2553" s="196" t="s">
        <v>4373</v>
      </c>
      <c r="C2553" s="196" t="s">
        <v>5959</v>
      </c>
      <c r="D2553" s="196" t="s">
        <v>4367</v>
      </c>
      <c r="E2553" s="196" t="s">
        <v>5951</v>
      </c>
      <c r="F2553" s="196" t="s">
        <v>4375</v>
      </c>
      <c r="G2553" s="198">
        <v>45662</v>
      </c>
      <c r="H2553" s="197" t="s">
        <v>4369</v>
      </c>
    </row>
    <row r="2554" spans="1:8">
      <c r="A2554" s="196" t="s">
        <v>5958</v>
      </c>
      <c r="B2554" s="196" t="s">
        <v>4373</v>
      </c>
      <c r="C2554" s="196" t="s">
        <v>5959</v>
      </c>
      <c r="D2554" s="196" t="s">
        <v>4371</v>
      </c>
      <c r="E2554" s="196" t="s">
        <v>5951</v>
      </c>
      <c r="F2554" s="196" t="s">
        <v>4375</v>
      </c>
      <c r="G2554" s="198">
        <v>45660</v>
      </c>
      <c r="H2554" s="196" t="b">
        <v>0</v>
      </c>
    </row>
    <row r="2555" spans="1:8">
      <c r="A2555" s="196" t="s">
        <v>5960</v>
      </c>
      <c r="B2555" s="196" t="s">
        <v>4373</v>
      </c>
      <c r="C2555" s="196" t="s">
        <v>5961</v>
      </c>
      <c r="D2555" s="196" t="s">
        <v>4367</v>
      </c>
      <c r="E2555" s="196" t="s">
        <v>5951</v>
      </c>
      <c r="F2555" s="196" t="s">
        <v>4368</v>
      </c>
      <c r="G2555" s="197" t="s">
        <v>4369</v>
      </c>
      <c r="H2555" s="197" t="s">
        <v>4369</v>
      </c>
    </row>
    <row r="2556" spans="1:8">
      <c r="A2556" s="196" t="s">
        <v>5960</v>
      </c>
      <c r="B2556" s="196" t="s">
        <v>4373</v>
      </c>
      <c r="C2556" s="196" t="s">
        <v>5961</v>
      </c>
      <c r="D2556" s="196" t="s">
        <v>4370</v>
      </c>
      <c r="E2556" s="196" t="s">
        <v>5951</v>
      </c>
      <c r="F2556" s="196" t="s">
        <v>4375</v>
      </c>
      <c r="G2556" s="198">
        <v>45654</v>
      </c>
      <c r="H2556" s="197" t="s">
        <v>4369</v>
      </c>
    </row>
    <row r="2557" spans="1:8">
      <c r="A2557" s="196" t="s">
        <v>5960</v>
      </c>
      <c r="B2557" s="196" t="s">
        <v>4373</v>
      </c>
      <c r="C2557" s="196" t="s">
        <v>5961</v>
      </c>
      <c r="D2557" s="196" t="s">
        <v>4371</v>
      </c>
      <c r="E2557" s="196" t="s">
        <v>5951</v>
      </c>
      <c r="F2557" s="196" t="s">
        <v>4375</v>
      </c>
      <c r="G2557" s="198">
        <v>45656</v>
      </c>
      <c r="H2557" s="196" t="b">
        <v>0</v>
      </c>
    </row>
    <row r="2558" spans="1:8">
      <c r="A2558" s="196" t="s">
        <v>5962</v>
      </c>
      <c r="B2558" s="196" t="s">
        <v>4366</v>
      </c>
      <c r="C2558" s="196" t="s">
        <v>5963</v>
      </c>
      <c r="D2558" s="196" t="s">
        <v>4367</v>
      </c>
      <c r="E2558" s="196" t="s">
        <v>5951</v>
      </c>
      <c r="F2558" s="196" t="s">
        <v>4368</v>
      </c>
      <c r="G2558" s="197" t="s">
        <v>4369</v>
      </c>
      <c r="H2558" s="197" t="s">
        <v>4369</v>
      </c>
    </row>
    <row r="2559" spans="1:8">
      <c r="A2559" s="196" t="s">
        <v>5962</v>
      </c>
      <c r="B2559" s="196" t="s">
        <v>4366</v>
      </c>
      <c r="C2559" s="196" t="s">
        <v>5963</v>
      </c>
      <c r="D2559" s="196" t="s">
        <v>4370</v>
      </c>
      <c r="E2559" s="196" t="s">
        <v>5951</v>
      </c>
      <c r="F2559" s="196" t="s">
        <v>4353</v>
      </c>
      <c r="G2559" s="198">
        <v>44939</v>
      </c>
      <c r="H2559" s="197" t="s">
        <v>4369</v>
      </c>
    </row>
    <row r="2560" spans="1:8">
      <c r="A2560" s="196" t="s">
        <v>5962</v>
      </c>
      <c r="B2560" s="196" t="s">
        <v>4366</v>
      </c>
      <c r="C2560" s="196" t="s">
        <v>5963</v>
      </c>
      <c r="D2560" s="196" t="s">
        <v>4371</v>
      </c>
      <c r="E2560" s="196" t="s">
        <v>5951</v>
      </c>
      <c r="F2560" s="196" t="s">
        <v>4353</v>
      </c>
      <c r="G2560" s="198">
        <v>44929</v>
      </c>
      <c r="H2560" s="196" t="b">
        <v>0</v>
      </c>
    </row>
    <row r="2561" spans="1:8">
      <c r="A2561" s="196" t="s">
        <v>5964</v>
      </c>
      <c r="B2561" s="196" t="s">
        <v>4373</v>
      </c>
      <c r="C2561" s="196" t="s">
        <v>5965</v>
      </c>
      <c r="D2561" s="196" t="s">
        <v>4367</v>
      </c>
      <c r="E2561" s="196" t="s">
        <v>5951</v>
      </c>
      <c r="F2561" s="196" t="s">
        <v>4375</v>
      </c>
      <c r="G2561" s="198">
        <v>45660</v>
      </c>
      <c r="H2561" s="197" t="s">
        <v>4369</v>
      </c>
    </row>
    <row r="2562" spans="1:8">
      <c r="A2562" s="196" t="s">
        <v>5964</v>
      </c>
      <c r="B2562" s="196" t="s">
        <v>4373</v>
      </c>
      <c r="C2562" s="196" t="s">
        <v>5965</v>
      </c>
      <c r="D2562" s="196" t="s">
        <v>4370</v>
      </c>
      <c r="E2562" s="196" t="s">
        <v>5951</v>
      </c>
      <c r="F2562" s="196" t="s">
        <v>4375</v>
      </c>
      <c r="G2562" s="198">
        <v>45656</v>
      </c>
      <c r="H2562" s="197" t="s">
        <v>4369</v>
      </c>
    </row>
    <row r="2563" spans="1:8">
      <c r="A2563" s="196" t="s">
        <v>5964</v>
      </c>
      <c r="B2563" s="196" t="s">
        <v>4373</v>
      </c>
      <c r="C2563" s="196" t="s">
        <v>5965</v>
      </c>
      <c r="D2563" s="196" t="s">
        <v>4371</v>
      </c>
      <c r="E2563" s="196" t="s">
        <v>5951</v>
      </c>
      <c r="F2563" s="196" t="s">
        <v>4375</v>
      </c>
      <c r="G2563" s="198">
        <v>45654</v>
      </c>
      <c r="H2563" s="196" t="b">
        <v>0</v>
      </c>
    </row>
    <row r="2564" spans="1:8">
      <c r="A2564" s="196" t="s">
        <v>5966</v>
      </c>
      <c r="B2564" s="196" t="s">
        <v>4366</v>
      </c>
      <c r="C2564" s="196" t="s">
        <v>1439</v>
      </c>
      <c r="D2564" s="196" t="s">
        <v>4371</v>
      </c>
      <c r="E2564" s="196" t="s">
        <v>5951</v>
      </c>
      <c r="F2564" s="196" t="s">
        <v>4375</v>
      </c>
      <c r="G2564" s="198">
        <v>45656</v>
      </c>
      <c r="H2564" s="196" t="b">
        <v>0</v>
      </c>
    </row>
    <row r="2565" spans="1:8">
      <c r="A2565" s="196" t="s">
        <v>5966</v>
      </c>
      <c r="B2565" s="196" t="s">
        <v>4366</v>
      </c>
      <c r="C2565" s="196" t="s">
        <v>1439</v>
      </c>
      <c r="D2565" s="196" t="s">
        <v>4367</v>
      </c>
      <c r="E2565" s="196" t="s">
        <v>5951</v>
      </c>
      <c r="F2565" s="196" t="s">
        <v>4368</v>
      </c>
      <c r="G2565" s="197" t="s">
        <v>4369</v>
      </c>
      <c r="H2565" s="197" t="s">
        <v>4369</v>
      </c>
    </row>
    <row r="2566" spans="1:8">
      <c r="A2566" s="196" t="s">
        <v>5966</v>
      </c>
      <c r="B2566" s="196" t="s">
        <v>4366</v>
      </c>
      <c r="C2566" s="196" t="s">
        <v>1439</v>
      </c>
      <c r="D2566" s="196" t="s">
        <v>4370</v>
      </c>
      <c r="E2566" s="196" t="s">
        <v>5951</v>
      </c>
      <c r="F2566" s="196" t="s">
        <v>4375</v>
      </c>
      <c r="G2566" s="198">
        <v>45656</v>
      </c>
      <c r="H2566" s="197" t="s">
        <v>4369</v>
      </c>
    </row>
    <row r="2567" spans="1:8">
      <c r="A2567" s="196" t="s">
        <v>5967</v>
      </c>
      <c r="B2567" s="196" t="s">
        <v>4373</v>
      </c>
      <c r="C2567" s="196" t="s">
        <v>5968</v>
      </c>
      <c r="D2567" s="196" t="s">
        <v>4367</v>
      </c>
      <c r="E2567" s="196" t="s">
        <v>5951</v>
      </c>
      <c r="F2567" s="196" t="s">
        <v>4375</v>
      </c>
      <c r="G2567" s="198">
        <v>45661</v>
      </c>
      <c r="H2567" s="197" t="s">
        <v>4369</v>
      </c>
    </row>
    <row r="2568" spans="1:8">
      <c r="A2568" s="196" t="s">
        <v>5967</v>
      </c>
      <c r="B2568" s="196" t="s">
        <v>4373</v>
      </c>
      <c r="C2568" s="196" t="s">
        <v>5968</v>
      </c>
      <c r="D2568" s="196" t="s">
        <v>4370</v>
      </c>
      <c r="E2568" s="196" t="s">
        <v>5951</v>
      </c>
      <c r="F2568" s="196" t="s">
        <v>4375</v>
      </c>
      <c r="G2568" s="198">
        <v>45662</v>
      </c>
      <c r="H2568" s="197" t="s">
        <v>4369</v>
      </c>
    </row>
    <row r="2569" spans="1:8">
      <c r="A2569" s="196" t="s">
        <v>5967</v>
      </c>
      <c r="B2569" s="196" t="s">
        <v>4373</v>
      </c>
      <c r="C2569" s="196" t="s">
        <v>5968</v>
      </c>
      <c r="D2569" s="196" t="s">
        <v>4371</v>
      </c>
      <c r="E2569" s="196" t="s">
        <v>5951</v>
      </c>
      <c r="F2569" s="196" t="s">
        <v>4375</v>
      </c>
      <c r="G2569" s="198">
        <v>45656</v>
      </c>
      <c r="H2569" s="196" t="b">
        <v>0</v>
      </c>
    </row>
    <row r="2570" spans="1:8">
      <c r="A2570" s="196" t="s">
        <v>5969</v>
      </c>
      <c r="B2570" s="196" t="s">
        <v>4373</v>
      </c>
      <c r="C2570" s="196" t="s">
        <v>5970</v>
      </c>
      <c r="D2570" s="196" t="s">
        <v>4370</v>
      </c>
      <c r="E2570" s="196" t="s">
        <v>5951</v>
      </c>
      <c r="F2570" s="196" t="s">
        <v>4375</v>
      </c>
      <c r="G2570" s="198">
        <v>45661</v>
      </c>
      <c r="H2570" s="197" t="s">
        <v>4369</v>
      </c>
    </row>
    <row r="2571" spans="1:8">
      <c r="A2571" s="196" t="s">
        <v>5969</v>
      </c>
      <c r="B2571" s="196" t="s">
        <v>4373</v>
      </c>
      <c r="C2571" s="196" t="s">
        <v>5970</v>
      </c>
      <c r="D2571" s="196" t="s">
        <v>4371</v>
      </c>
      <c r="E2571" s="196" t="s">
        <v>5951</v>
      </c>
      <c r="F2571" s="196" t="s">
        <v>4375</v>
      </c>
      <c r="G2571" s="198">
        <v>45660</v>
      </c>
      <c r="H2571" s="196" t="b">
        <v>0</v>
      </c>
    </row>
    <row r="2572" spans="1:8">
      <c r="A2572" s="196" t="s">
        <v>5969</v>
      </c>
      <c r="B2572" s="196" t="s">
        <v>4373</v>
      </c>
      <c r="C2572" s="196" t="s">
        <v>5970</v>
      </c>
      <c r="D2572" s="196" t="s">
        <v>4367</v>
      </c>
      <c r="E2572" s="196" t="s">
        <v>5951</v>
      </c>
      <c r="F2572" s="196" t="s">
        <v>4375</v>
      </c>
      <c r="G2572" s="198">
        <v>45662</v>
      </c>
      <c r="H2572" s="197" t="s">
        <v>4369</v>
      </c>
    </row>
    <row r="2573" spans="1:8">
      <c r="A2573" s="196" t="s">
        <v>5848</v>
      </c>
      <c r="B2573" s="196" t="s">
        <v>4373</v>
      </c>
      <c r="C2573" s="196" t="s">
        <v>5849</v>
      </c>
      <c r="D2573" s="196" t="s">
        <v>4367</v>
      </c>
      <c r="E2573" s="196" t="s">
        <v>5971</v>
      </c>
      <c r="F2573" s="196" t="s">
        <v>4375</v>
      </c>
      <c r="G2573" s="198">
        <v>45687</v>
      </c>
      <c r="H2573" s="197" t="s">
        <v>4369</v>
      </c>
    </row>
    <row r="2574" spans="1:8">
      <c r="A2574" s="196" t="s">
        <v>5848</v>
      </c>
      <c r="B2574" s="196" t="s">
        <v>4373</v>
      </c>
      <c r="C2574" s="196" t="s">
        <v>5849</v>
      </c>
      <c r="D2574" s="196" t="s">
        <v>4371</v>
      </c>
      <c r="E2574" s="196" t="s">
        <v>5971</v>
      </c>
      <c r="F2574" s="196" t="s">
        <v>4375</v>
      </c>
      <c r="G2574" s="198">
        <v>45688</v>
      </c>
      <c r="H2574" s="196" t="b">
        <v>0</v>
      </c>
    </row>
    <row r="2575" spans="1:8">
      <c r="A2575" s="196" t="s">
        <v>5848</v>
      </c>
      <c r="B2575" s="196" t="s">
        <v>4373</v>
      </c>
      <c r="C2575" s="196" t="s">
        <v>5849</v>
      </c>
      <c r="D2575" s="196" t="s">
        <v>4370</v>
      </c>
      <c r="E2575" s="196" t="s">
        <v>5971</v>
      </c>
      <c r="F2575" s="196" t="s">
        <v>4375</v>
      </c>
      <c r="G2575" s="198">
        <v>45688</v>
      </c>
      <c r="H2575" s="197" t="s">
        <v>4369</v>
      </c>
    </row>
    <row r="2576" spans="1:8">
      <c r="A2576" s="196" t="s">
        <v>5972</v>
      </c>
      <c r="B2576" s="196" t="s">
        <v>4373</v>
      </c>
      <c r="C2576" s="196" t="s">
        <v>5973</v>
      </c>
      <c r="D2576" s="196" t="s">
        <v>4367</v>
      </c>
      <c r="E2576" s="196" t="s">
        <v>5971</v>
      </c>
      <c r="F2576" s="196" t="s">
        <v>4375</v>
      </c>
      <c r="G2576" s="198">
        <v>45687</v>
      </c>
      <c r="H2576" s="197" t="s">
        <v>4369</v>
      </c>
    </row>
    <row r="2577" spans="1:8">
      <c r="A2577" s="196" t="s">
        <v>5972</v>
      </c>
      <c r="B2577" s="196" t="s">
        <v>4373</v>
      </c>
      <c r="C2577" s="196" t="s">
        <v>5973</v>
      </c>
      <c r="D2577" s="196" t="s">
        <v>4371</v>
      </c>
      <c r="E2577" s="196" t="s">
        <v>5971</v>
      </c>
      <c r="F2577" s="196" t="s">
        <v>4375</v>
      </c>
      <c r="G2577" s="198">
        <v>45687</v>
      </c>
      <c r="H2577" s="196" t="b">
        <v>0</v>
      </c>
    </row>
    <row r="2578" spans="1:8">
      <c r="A2578" s="196" t="s">
        <v>5972</v>
      </c>
      <c r="B2578" s="196" t="s">
        <v>4373</v>
      </c>
      <c r="C2578" s="196" t="s">
        <v>5973</v>
      </c>
      <c r="D2578" s="196" t="s">
        <v>4370</v>
      </c>
      <c r="E2578" s="196" t="s">
        <v>5971</v>
      </c>
      <c r="F2578" s="196" t="s">
        <v>4375</v>
      </c>
      <c r="G2578" s="198">
        <v>45690</v>
      </c>
      <c r="H2578" s="197" t="s">
        <v>4369</v>
      </c>
    </row>
    <row r="2579" spans="1:8">
      <c r="A2579" s="196" t="s">
        <v>5974</v>
      </c>
      <c r="B2579" s="196" t="s">
        <v>4373</v>
      </c>
      <c r="C2579" s="196" t="s">
        <v>5975</v>
      </c>
      <c r="D2579" s="196" t="s">
        <v>4367</v>
      </c>
      <c r="E2579" s="196" t="s">
        <v>5971</v>
      </c>
      <c r="F2579" s="196" t="s">
        <v>4375</v>
      </c>
      <c r="G2579" s="198">
        <v>45688</v>
      </c>
      <c r="H2579" s="197" t="s">
        <v>4369</v>
      </c>
    </row>
    <row r="2580" spans="1:8">
      <c r="A2580" s="196" t="s">
        <v>5974</v>
      </c>
      <c r="B2580" s="196" t="s">
        <v>4373</v>
      </c>
      <c r="C2580" s="196" t="s">
        <v>5975</v>
      </c>
      <c r="D2580" s="196" t="s">
        <v>4370</v>
      </c>
      <c r="E2580" s="196" t="s">
        <v>5971</v>
      </c>
      <c r="F2580" s="196" t="s">
        <v>4375</v>
      </c>
      <c r="G2580" s="198">
        <v>45688</v>
      </c>
      <c r="H2580" s="197" t="s">
        <v>4369</v>
      </c>
    </row>
    <row r="2581" spans="1:8">
      <c r="A2581" s="196" t="s">
        <v>5974</v>
      </c>
      <c r="B2581" s="196" t="s">
        <v>4373</v>
      </c>
      <c r="C2581" s="196" t="s">
        <v>5975</v>
      </c>
      <c r="D2581" s="196" t="s">
        <v>4371</v>
      </c>
      <c r="E2581" s="196" t="s">
        <v>5971</v>
      </c>
      <c r="F2581" s="196" t="s">
        <v>4375</v>
      </c>
      <c r="G2581" s="198">
        <v>45688</v>
      </c>
      <c r="H2581" s="196" t="b">
        <v>0</v>
      </c>
    </row>
    <row r="2582" spans="1:8">
      <c r="A2582" s="196" t="s">
        <v>5976</v>
      </c>
      <c r="B2582" s="196" t="s">
        <v>4373</v>
      </c>
      <c r="C2582" s="196" t="s">
        <v>5977</v>
      </c>
      <c r="D2582" s="196" t="s">
        <v>4367</v>
      </c>
      <c r="E2582" s="196" t="s">
        <v>5971</v>
      </c>
      <c r="F2582" s="196" t="s">
        <v>4375</v>
      </c>
      <c r="G2582" s="198">
        <v>45691</v>
      </c>
      <c r="H2582" s="197" t="s">
        <v>4369</v>
      </c>
    </row>
    <row r="2583" spans="1:8">
      <c r="A2583" s="196" t="s">
        <v>5976</v>
      </c>
      <c r="B2583" s="196" t="s">
        <v>4373</v>
      </c>
      <c r="C2583" s="196" t="s">
        <v>5977</v>
      </c>
      <c r="D2583" s="196" t="s">
        <v>4370</v>
      </c>
      <c r="E2583" s="196" t="s">
        <v>5971</v>
      </c>
      <c r="F2583" s="196" t="s">
        <v>4375</v>
      </c>
      <c r="G2583" s="198">
        <v>45691</v>
      </c>
      <c r="H2583" s="197" t="s">
        <v>4369</v>
      </c>
    </row>
    <row r="2584" spans="1:8">
      <c r="A2584" s="196" t="s">
        <v>5976</v>
      </c>
      <c r="B2584" s="196" t="s">
        <v>4373</v>
      </c>
      <c r="C2584" s="196" t="s">
        <v>5977</v>
      </c>
      <c r="D2584" s="196" t="s">
        <v>4371</v>
      </c>
      <c r="E2584" s="196" t="s">
        <v>5971</v>
      </c>
      <c r="F2584" s="196" t="s">
        <v>4375</v>
      </c>
      <c r="G2584" s="198">
        <v>45688</v>
      </c>
      <c r="H2584" s="196" t="b">
        <v>0</v>
      </c>
    </row>
    <row r="2585" spans="1:8">
      <c r="A2585" s="196" t="s">
        <v>5978</v>
      </c>
      <c r="B2585" s="196" t="s">
        <v>4373</v>
      </c>
      <c r="C2585" s="196" t="s">
        <v>5979</v>
      </c>
      <c r="D2585" s="196" t="s">
        <v>4367</v>
      </c>
      <c r="E2585" s="196" t="s">
        <v>5971</v>
      </c>
      <c r="F2585" s="196" t="s">
        <v>4375</v>
      </c>
      <c r="G2585" s="198">
        <v>45689</v>
      </c>
      <c r="H2585" s="197" t="s">
        <v>4369</v>
      </c>
    </row>
    <row r="2586" spans="1:8">
      <c r="A2586" s="196" t="s">
        <v>5978</v>
      </c>
      <c r="B2586" s="196" t="s">
        <v>4373</v>
      </c>
      <c r="C2586" s="196" t="s">
        <v>5979</v>
      </c>
      <c r="D2586" s="196" t="s">
        <v>4371</v>
      </c>
      <c r="E2586" s="196" t="s">
        <v>5971</v>
      </c>
      <c r="F2586" s="196" t="s">
        <v>4375</v>
      </c>
      <c r="G2586" s="198">
        <v>45687</v>
      </c>
      <c r="H2586" s="196" t="b">
        <v>0</v>
      </c>
    </row>
    <row r="2587" spans="1:8">
      <c r="A2587" s="196" t="s">
        <v>5978</v>
      </c>
      <c r="B2587" s="196" t="s">
        <v>4373</v>
      </c>
      <c r="C2587" s="196" t="s">
        <v>5979</v>
      </c>
      <c r="D2587" s="196" t="s">
        <v>4370</v>
      </c>
      <c r="E2587" s="196" t="s">
        <v>5971</v>
      </c>
      <c r="F2587" s="196" t="s">
        <v>4375</v>
      </c>
      <c r="G2587" s="198">
        <v>45689</v>
      </c>
      <c r="H2587" s="197" t="s">
        <v>4369</v>
      </c>
    </row>
    <row r="2588" spans="1:8">
      <c r="A2588" s="196" t="s">
        <v>5980</v>
      </c>
      <c r="B2588" s="196" t="s">
        <v>4373</v>
      </c>
      <c r="C2588" s="196" t="s">
        <v>5981</v>
      </c>
      <c r="D2588" s="196" t="s">
        <v>4371</v>
      </c>
      <c r="E2588" s="196" t="s">
        <v>5971</v>
      </c>
      <c r="F2588" s="196" t="s">
        <v>4375</v>
      </c>
      <c r="G2588" s="198">
        <v>45688</v>
      </c>
      <c r="H2588" s="196" t="b">
        <v>0</v>
      </c>
    </row>
    <row r="2589" spans="1:8">
      <c r="A2589" s="196" t="s">
        <v>5980</v>
      </c>
      <c r="B2589" s="196" t="s">
        <v>4373</v>
      </c>
      <c r="C2589" s="196" t="s">
        <v>5981</v>
      </c>
      <c r="D2589" s="196" t="s">
        <v>4370</v>
      </c>
      <c r="E2589" s="196" t="s">
        <v>5971</v>
      </c>
      <c r="F2589" s="196" t="s">
        <v>4375</v>
      </c>
      <c r="G2589" s="198">
        <v>45688</v>
      </c>
      <c r="H2589" s="197" t="s">
        <v>4369</v>
      </c>
    </row>
    <row r="2590" spans="1:8">
      <c r="A2590" s="196" t="s">
        <v>5980</v>
      </c>
      <c r="B2590" s="196" t="s">
        <v>4373</v>
      </c>
      <c r="C2590" s="196" t="s">
        <v>5981</v>
      </c>
      <c r="D2590" s="196" t="s">
        <v>4367</v>
      </c>
      <c r="E2590" s="196" t="s">
        <v>5971</v>
      </c>
      <c r="F2590" s="196" t="s">
        <v>4375</v>
      </c>
      <c r="G2590" s="198">
        <v>45688</v>
      </c>
      <c r="H2590" s="197" t="s">
        <v>4369</v>
      </c>
    </row>
    <row r="2591" spans="1:8">
      <c r="A2591" s="196" t="s">
        <v>5860</v>
      </c>
      <c r="B2591" s="196" t="s">
        <v>4373</v>
      </c>
      <c r="C2591" s="196" t="s">
        <v>5861</v>
      </c>
      <c r="D2591" s="196" t="s">
        <v>4370</v>
      </c>
      <c r="E2591" s="196" t="s">
        <v>5971</v>
      </c>
      <c r="F2591" s="196" t="s">
        <v>4375</v>
      </c>
      <c r="G2591" s="198">
        <v>45331</v>
      </c>
      <c r="H2591" s="197" t="s">
        <v>4369</v>
      </c>
    </row>
    <row r="2592" spans="1:8">
      <c r="A2592" s="196" t="s">
        <v>5860</v>
      </c>
      <c r="B2592" s="196" t="s">
        <v>4373</v>
      </c>
      <c r="C2592" s="196" t="s">
        <v>5861</v>
      </c>
      <c r="D2592" s="196" t="s">
        <v>4371</v>
      </c>
      <c r="E2592" s="196" t="s">
        <v>5971</v>
      </c>
      <c r="F2592" s="196" t="s">
        <v>4353</v>
      </c>
      <c r="G2592" s="198">
        <v>45335</v>
      </c>
      <c r="H2592" s="196" t="b">
        <v>0</v>
      </c>
    </row>
    <row r="2593" spans="1:8">
      <c r="A2593" s="196" t="s">
        <v>5860</v>
      </c>
      <c r="B2593" s="196" t="s">
        <v>4373</v>
      </c>
      <c r="C2593" s="196" t="s">
        <v>5861</v>
      </c>
      <c r="D2593" s="196" t="s">
        <v>4367</v>
      </c>
      <c r="E2593" s="196" t="s">
        <v>5971</v>
      </c>
      <c r="F2593" s="196" t="s">
        <v>4375</v>
      </c>
      <c r="G2593" s="198">
        <v>45687</v>
      </c>
      <c r="H2593" s="197" t="s">
        <v>4369</v>
      </c>
    </row>
    <row r="2594" spans="1:8">
      <c r="A2594" s="196" t="s">
        <v>5864</v>
      </c>
      <c r="B2594" s="196" t="s">
        <v>4366</v>
      </c>
      <c r="C2594" s="196" t="s">
        <v>2232</v>
      </c>
      <c r="D2594" s="196" t="s">
        <v>4371</v>
      </c>
      <c r="E2594" s="196" t="s">
        <v>5971</v>
      </c>
      <c r="F2594" s="196" t="s">
        <v>4375</v>
      </c>
      <c r="G2594" s="198">
        <v>45687</v>
      </c>
      <c r="H2594" s="196" t="b">
        <v>0</v>
      </c>
    </row>
    <row r="2595" spans="1:8">
      <c r="A2595" s="196" t="s">
        <v>5864</v>
      </c>
      <c r="B2595" s="196" t="s">
        <v>4366</v>
      </c>
      <c r="C2595" s="196" t="s">
        <v>2232</v>
      </c>
      <c r="D2595" s="196" t="s">
        <v>4367</v>
      </c>
      <c r="E2595" s="196" t="s">
        <v>5971</v>
      </c>
      <c r="F2595" s="196" t="s">
        <v>4375</v>
      </c>
      <c r="G2595" s="198">
        <v>45706</v>
      </c>
      <c r="H2595" s="197" t="s">
        <v>4369</v>
      </c>
    </row>
    <row r="2596" spans="1:8">
      <c r="A2596" s="196" t="s">
        <v>5864</v>
      </c>
      <c r="B2596" s="196" t="s">
        <v>4366</v>
      </c>
      <c r="C2596" s="196" t="s">
        <v>2232</v>
      </c>
      <c r="D2596" s="196" t="s">
        <v>4370</v>
      </c>
      <c r="E2596" s="196" t="s">
        <v>5971</v>
      </c>
      <c r="F2596" s="196" t="s">
        <v>4375</v>
      </c>
      <c r="G2596" s="198">
        <v>45322</v>
      </c>
      <c r="H2596" s="197" t="s">
        <v>4369</v>
      </c>
    </row>
    <row r="2597" spans="1:8">
      <c r="A2597" s="196" t="s">
        <v>5982</v>
      </c>
      <c r="B2597" s="196" t="s">
        <v>4373</v>
      </c>
      <c r="C2597" s="196" t="s">
        <v>5983</v>
      </c>
      <c r="D2597" s="196" t="s">
        <v>4370</v>
      </c>
      <c r="E2597" s="196" t="s">
        <v>5971</v>
      </c>
      <c r="F2597" s="196" t="s">
        <v>4375</v>
      </c>
      <c r="G2597" s="198">
        <v>45687</v>
      </c>
      <c r="H2597" s="197" t="s">
        <v>4369</v>
      </c>
    </row>
    <row r="2598" spans="1:8">
      <c r="A2598" s="196" t="s">
        <v>5982</v>
      </c>
      <c r="B2598" s="196" t="s">
        <v>4373</v>
      </c>
      <c r="C2598" s="196" t="s">
        <v>5983</v>
      </c>
      <c r="D2598" s="196" t="s">
        <v>4371</v>
      </c>
      <c r="E2598" s="196" t="s">
        <v>5971</v>
      </c>
      <c r="F2598" s="196" t="s">
        <v>4375</v>
      </c>
      <c r="G2598" s="198">
        <v>45687</v>
      </c>
      <c r="H2598" s="196" t="b">
        <v>0</v>
      </c>
    </row>
    <row r="2599" spans="1:8">
      <c r="A2599" s="196" t="s">
        <v>5982</v>
      </c>
      <c r="B2599" s="196" t="s">
        <v>4373</v>
      </c>
      <c r="C2599" s="196" t="s">
        <v>5983</v>
      </c>
      <c r="D2599" s="196" t="s">
        <v>4367</v>
      </c>
      <c r="E2599" s="196" t="s">
        <v>5971</v>
      </c>
      <c r="F2599" s="196" t="s">
        <v>4375</v>
      </c>
      <c r="G2599" s="198">
        <v>45687</v>
      </c>
      <c r="H2599" s="197" t="s">
        <v>4369</v>
      </c>
    </row>
    <row r="2600" spans="1:8">
      <c r="A2600" s="196" t="s">
        <v>5984</v>
      </c>
      <c r="B2600" s="196" t="s">
        <v>4373</v>
      </c>
      <c r="C2600" s="196" t="s">
        <v>5985</v>
      </c>
      <c r="D2600" s="196" t="s">
        <v>4371</v>
      </c>
      <c r="E2600" s="196" t="s">
        <v>5971</v>
      </c>
      <c r="F2600" s="196" t="s">
        <v>4375</v>
      </c>
      <c r="G2600" s="198">
        <v>45690</v>
      </c>
      <c r="H2600" s="196" t="b">
        <v>0</v>
      </c>
    </row>
    <row r="2601" spans="1:8">
      <c r="A2601" s="196" t="s">
        <v>5984</v>
      </c>
      <c r="B2601" s="196" t="s">
        <v>4373</v>
      </c>
      <c r="C2601" s="196" t="s">
        <v>5985</v>
      </c>
      <c r="D2601" s="196" t="s">
        <v>4370</v>
      </c>
      <c r="E2601" s="196" t="s">
        <v>5971</v>
      </c>
      <c r="F2601" s="196" t="s">
        <v>4375</v>
      </c>
      <c r="G2601" s="198">
        <v>45689</v>
      </c>
      <c r="H2601" s="197" t="s">
        <v>4369</v>
      </c>
    </row>
    <row r="2602" spans="1:8">
      <c r="A2602" s="196" t="s">
        <v>5984</v>
      </c>
      <c r="B2602" s="196" t="s">
        <v>4373</v>
      </c>
      <c r="C2602" s="196" t="s">
        <v>5985</v>
      </c>
      <c r="D2602" s="196" t="s">
        <v>4367</v>
      </c>
      <c r="E2602" s="196" t="s">
        <v>5971</v>
      </c>
      <c r="F2602" s="196" t="s">
        <v>4375</v>
      </c>
      <c r="G2602" s="198">
        <v>45689</v>
      </c>
      <c r="H2602" s="197" t="s">
        <v>4369</v>
      </c>
    </row>
    <row r="2603" spans="1:8">
      <c r="A2603" s="196" t="s">
        <v>5986</v>
      </c>
      <c r="B2603" s="196" t="s">
        <v>4373</v>
      </c>
      <c r="C2603" s="196" t="s">
        <v>5987</v>
      </c>
      <c r="D2603" s="196" t="s">
        <v>4370</v>
      </c>
      <c r="E2603" s="196" t="s">
        <v>5971</v>
      </c>
      <c r="F2603" s="196" t="s">
        <v>4375</v>
      </c>
      <c r="G2603" s="198">
        <v>45695</v>
      </c>
      <c r="H2603" s="197" t="s">
        <v>4369</v>
      </c>
    </row>
    <row r="2604" spans="1:8">
      <c r="A2604" s="196" t="s">
        <v>5986</v>
      </c>
      <c r="B2604" s="196" t="s">
        <v>4373</v>
      </c>
      <c r="C2604" s="196" t="s">
        <v>5987</v>
      </c>
      <c r="D2604" s="196" t="s">
        <v>4367</v>
      </c>
      <c r="E2604" s="196" t="s">
        <v>5971</v>
      </c>
      <c r="F2604" s="196" t="s">
        <v>4375</v>
      </c>
      <c r="G2604" s="198">
        <v>45695</v>
      </c>
      <c r="H2604" s="197" t="s">
        <v>4369</v>
      </c>
    </row>
    <row r="2605" spans="1:8">
      <c r="A2605" s="196" t="s">
        <v>5986</v>
      </c>
      <c r="B2605" s="196" t="s">
        <v>4373</v>
      </c>
      <c r="C2605" s="196" t="s">
        <v>5987</v>
      </c>
      <c r="D2605" s="196" t="s">
        <v>4371</v>
      </c>
      <c r="E2605" s="196" t="s">
        <v>5971</v>
      </c>
      <c r="F2605" s="196" t="s">
        <v>4375</v>
      </c>
      <c r="G2605" s="198">
        <v>45699</v>
      </c>
      <c r="H2605" s="196" t="b">
        <v>0</v>
      </c>
    </row>
    <row r="2606" spans="1:8">
      <c r="A2606" s="196" t="s">
        <v>5988</v>
      </c>
      <c r="B2606" s="196" t="s">
        <v>4373</v>
      </c>
      <c r="C2606" s="196" t="s">
        <v>5989</v>
      </c>
      <c r="D2606" s="196" t="s">
        <v>4370</v>
      </c>
      <c r="E2606" s="196" t="s">
        <v>5990</v>
      </c>
      <c r="F2606" s="196" t="s">
        <v>4375</v>
      </c>
      <c r="G2606" s="198">
        <v>45301</v>
      </c>
      <c r="H2606" s="197" t="s">
        <v>4369</v>
      </c>
    </row>
    <row r="2607" spans="1:8">
      <c r="A2607" s="196" t="s">
        <v>5988</v>
      </c>
      <c r="B2607" s="196" t="s">
        <v>4373</v>
      </c>
      <c r="C2607" s="196" t="s">
        <v>5989</v>
      </c>
      <c r="D2607" s="196" t="s">
        <v>4367</v>
      </c>
      <c r="E2607" s="196" t="s">
        <v>5990</v>
      </c>
      <c r="F2607" s="196" t="s">
        <v>4368</v>
      </c>
      <c r="G2607" s="197" t="s">
        <v>4369</v>
      </c>
      <c r="H2607" s="197" t="s">
        <v>4369</v>
      </c>
    </row>
    <row r="2608" spans="1:8">
      <c r="A2608" s="196" t="s">
        <v>5988</v>
      </c>
      <c r="B2608" s="196" t="s">
        <v>4373</v>
      </c>
      <c r="C2608" s="196" t="s">
        <v>5989</v>
      </c>
      <c r="D2608" s="196" t="s">
        <v>4371</v>
      </c>
      <c r="E2608" s="196" t="s">
        <v>5990</v>
      </c>
      <c r="F2608" s="196" t="s">
        <v>4353</v>
      </c>
      <c r="G2608" s="198">
        <v>45302</v>
      </c>
      <c r="H2608" s="196" t="b">
        <v>0</v>
      </c>
    </row>
    <row r="2609" spans="1:8">
      <c r="A2609" s="196" t="s">
        <v>5991</v>
      </c>
      <c r="B2609" s="196" t="s">
        <v>4373</v>
      </c>
      <c r="C2609" s="196" t="s">
        <v>5992</v>
      </c>
      <c r="D2609" s="196" t="s">
        <v>4371</v>
      </c>
      <c r="E2609" s="196" t="s">
        <v>5990</v>
      </c>
      <c r="F2609" s="196" t="s">
        <v>4353</v>
      </c>
      <c r="G2609" s="198">
        <v>45306</v>
      </c>
      <c r="H2609" s="196" t="b">
        <v>0</v>
      </c>
    </row>
    <row r="2610" spans="1:8">
      <c r="A2610" s="196" t="s">
        <v>5991</v>
      </c>
      <c r="B2610" s="196" t="s">
        <v>4373</v>
      </c>
      <c r="C2610" s="196" t="s">
        <v>5992</v>
      </c>
      <c r="D2610" s="196" t="s">
        <v>4367</v>
      </c>
      <c r="E2610" s="196" t="s">
        <v>5990</v>
      </c>
      <c r="F2610" s="196" t="s">
        <v>4368</v>
      </c>
      <c r="G2610" s="197" t="s">
        <v>4369</v>
      </c>
      <c r="H2610" s="197" t="s">
        <v>4369</v>
      </c>
    </row>
    <row r="2611" spans="1:8">
      <c r="A2611" s="196" t="s">
        <v>5991</v>
      </c>
      <c r="B2611" s="196" t="s">
        <v>4373</v>
      </c>
      <c r="C2611" s="196" t="s">
        <v>5992</v>
      </c>
      <c r="D2611" s="196" t="s">
        <v>4370</v>
      </c>
      <c r="E2611" s="196" t="s">
        <v>5990</v>
      </c>
      <c r="F2611" s="196" t="s">
        <v>4375</v>
      </c>
      <c r="G2611" s="198">
        <v>45303</v>
      </c>
      <c r="H2611" s="197" t="s">
        <v>4369</v>
      </c>
    </row>
    <row r="2612" spans="1:8">
      <c r="A2612" s="196" t="s">
        <v>5993</v>
      </c>
      <c r="B2612" s="196" t="s">
        <v>4373</v>
      </c>
      <c r="C2612" s="196" t="s">
        <v>5994</v>
      </c>
      <c r="D2612" s="196" t="s">
        <v>4370</v>
      </c>
      <c r="E2612" s="196" t="s">
        <v>5990</v>
      </c>
      <c r="F2612" s="196" t="s">
        <v>4375</v>
      </c>
      <c r="G2612" s="198">
        <v>45302</v>
      </c>
      <c r="H2612" s="197" t="s">
        <v>4369</v>
      </c>
    </row>
    <row r="2613" spans="1:8">
      <c r="A2613" s="196" t="s">
        <v>5993</v>
      </c>
      <c r="B2613" s="196" t="s">
        <v>4373</v>
      </c>
      <c r="C2613" s="196" t="s">
        <v>5994</v>
      </c>
      <c r="D2613" s="196" t="s">
        <v>4367</v>
      </c>
      <c r="E2613" s="196" t="s">
        <v>5990</v>
      </c>
      <c r="F2613" s="196" t="s">
        <v>4368</v>
      </c>
      <c r="G2613" s="197" t="s">
        <v>4369</v>
      </c>
      <c r="H2613" s="197" t="s">
        <v>4369</v>
      </c>
    </row>
    <row r="2614" spans="1:8">
      <c r="A2614" s="196" t="s">
        <v>5993</v>
      </c>
      <c r="B2614" s="196" t="s">
        <v>4373</v>
      </c>
      <c r="C2614" s="196" t="s">
        <v>5994</v>
      </c>
      <c r="D2614" s="196" t="s">
        <v>4371</v>
      </c>
      <c r="E2614" s="196" t="s">
        <v>5990</v>
      </c>
      <c r="F2614" s="196" t="s">
        <v>4353</v>
      </c>
      <c r="G2614" s="198">
        <v>45301</v>
      </c>
      <c r="H2614" s="196" t="b">
        <v>0</v>
      </c>
    </row>
    <row r="2615" spans="1:8">
      <c r="A2615" s="196" t="s">
        <v>5995</v>
      </c>
      <c r="B2615" s="196" t="s">
        <v>4373</v>
      </c>
      <c r="C2615" s="196" t="s">
        <v>5996</v>
      </c>
      <c r="D2615" s="196" t="s">
        <v>4370</v>
      </c>
      <c r="E2615" s="196" t="s">
        <v>5990</v>
      </c>
      <c r="F2615" s="196" t="s">
        <v>4375</v>
      </c>
      <c r="G2615" s="198">
        <v>45302</v>
      </c>
      <c r="H2615" s="197" t="s">
        <v>4369</v>
      </c>
    </row>
    <row r="2616" spans="1:8">
      <c r="A2616" s="196" t="s">
        <v>5995</v>
      </c>
      <c r="B2616" s="196" t="s">
        <v>4373</v>
      </c>
      <c r="C2616" s="196" t="s">
        <v>5996</v>
      </c>
      <c r="D2616" s="196" t="s">
        <v>4367</v>
      </c>
      <c r="E2616" s="196" t="s">
        <v>5990</v>
      </c>
      <c r="F2616" s="196" t="s">
        <v>4368</v>
      </c>
      <c r="G2616" s="197" t="s">
        <v>4369</v>
      </c>
      <c r="H2616" s="197" t="s">
        <v>4369</v>
      </c>
    </row>
    <row r="2617" spans="1:8">
      <c r="A2617" s="196" t="s">
        <v>5995</v>
      </c>
      <c r="B2617" s="196" t="s">
        <v>4373</v>
      </c>
      <c r="C2617" s="196" t="s">
        <v>5996</v>
      </c>
      <c r="D2617" s="196" t="s">
        <v>4371</v>
      </c>
      <c r="E2617" s="196" t="s">
        <v>5990</v>
      </c>
      <c r="F2617" s="196" t="s">
        <v>4375</v>
      </c>
      <c r="G2617" s="198">
        <v>45664</v>
      </c>
      <c r="H2617" s="196" t="b">
        <v>0</v>
      </c>
    </row>
    <row r="2618" spans="1:8">
      <c r="A2618" s="196" t="s">
        <v>5997</v>
      </c>
      <c r="B2618" s="196" t="s">
        <v>4373</v>
      </c>
      <c r="C2618" s="196" t="s">
        <v>5998</v>
      </c>
      <c r="D2618" s="196" t="s">
        <v>4371</v>
      </c>
      <c r="E2618" s="196" t="s">
        <v>5990</v>
      </c>
      <c r="F2618" s="196" t="s">
        <v>4375</v>
      </c>
      <c r="G2618" s="198">
        <v>45667</v>
      </c>
      <c r="H2618" s="196" t="b">
        <v>0</v>
      </c>
    </row>
    <row r="2619" spans="1:8">
      <c r="A2619" s="196" t="s">
        <v>5997</v>
      </c>
      <c r="B2619" s="196" t="s">
        <v>4373</v>
      </c>
      <c r="C2619" s="196" t="s">
        <v>5998</v>
      </c>
      <c r="D2619" s="196" t="s">
        <v>4367</v>
      </c>
      <c r="E2619" s="196" t="s">
        <v>5990</v>
      </c>
      <c r="F2619" s="196" t="s">
        <v>4375</v>
      </c>
      <c r="G2619" s="198">
        <v>45667</v>
      </c>
      <c r="H2619" s="197" t="s">
        <v>4369</v>
      </c>
    </row>
    <row r="2620" spans="1:8">
      <c r="A2620" s="196" t="s">
        <v>5997</v>
      </c>
      <c r="B2620" s="196" t="s">
        <v>4373</v>
      </c>
      <c r="C2620" s="196" t="s">
        <v>5998</v>
      </c>
      <c r="D2620" s="196" t="s">
        <v>4370</v>
      </c>
      <c r="E2620" s="196" t="s">
        <v>5990</v>
      </c>
      <c r="F2620" s="196" t="s">
        <v>4375</v>
      </c>
      <c r="G2620" s="198">
        <v>45667</v>
      </c>
      <c r="H2620" s="197" t="s">
        <v>4369</v>
      </c>
    </row>
    <row r="2621" spans="1:8">
      <c r="A2621" s="196" t="s">
        <v>5999</v>
      </c>
      <c r="B2621" s="196" t="s">
        <v>4373</v>
      </c>
      <c r="C2621" s="196" t="s">
        <v>6000</v>
      </c>
      <c r="D2621" s="196" t="s">
        <v>4367</v>
      </c>
      <c r="E2621" s="196" t="s">
        <v>5990</v>
      </c>
      <c r="F2621" s="196" t="s">
        <v>4375</v>
      </c>
      <c r="G2621" s="198">
        <v>45668</v>
      </c>
      <c r="H2621" s="197" t="s">
        <v>4369</v>
      </c>
    </row>
    <row r="2622" spans="1:8">
      <c r="A2622" s="196" t="s">
        <v>5999</v>
      </c>
      <c r="B2622" s="196" t="s">
        <v>4373</v>
      </c>
      <c r="C2622" s="196" t="s">
        <v>6000</v>
      </c>
      <c r="D2622" s="196" t="s">
        <v>4370</v>
      </c>
      <c r="E2622" s="196" t="s">
        <v>5990</v>
      </c>
      <c r="F2622" s="196" t="s">
        <v>4375</v>
      </c>
      <c r="G2622" s="198">
        <v>45668</v>
      </c>
      <c r="H2622" s="197" t="s">
        <v>4369</v>
      </c>
    </row>
    <row r="2623" spans="1:8">
      <c r="A2623" s="196" t="s">
        <v>5999</v>
      </c>
      <c r="B2623" s="196" t="s">
        <v>4373</v>
      </c>
      <c r="C2623" s="196" t="s">
        <v>6000</v>
      </c>
      <c r="D2623" s="196" t="s">
        <v>4371</v>
      </c>
      <c r="E2623" s="196" t="s">
        <v>5990</v>
      </c>
      <c r="F2623" s="196" t="s">
        <v>4375</v>
      </c>
      <c r="G2623" s="198">
        <v>45668</v>
      </c>
      <c r="H2623" s="196" t="b">
        <v>0</v>
      </c>
    </row>
    <row r="2624" spans="1:8">
      <c r="A2624" s="196" t="s">
        <v>6001</v>
      </c>
      <c r="B2624" s="196" t="s">
        <v>4373</v>
      </c>
      <c r="C2624" s="196" t="s">
        <v>6002</v>
      </c>
      <c r="D2624" s="196" t="s">
        <v>4371</v>
      </c>
      <c r="E2624" s="196" t="s">
        <v>5990</v>
      </c>
      <c r="F2624" s="196" t="s">
        <v>4403</v>
      </c>
      <c r="G2624" s="197" t="s">
        <v>4369</v>
      </c>
      <c r="H2624" s="196" t="b">
        <v>0</v>
      </c>
    </row>
    <row r="2625" spans="1:8">
      <c r="A2625" s="196" t="s">
        <v>6001</v>
      </c>
      <c r="B2625" s="196" t="s">
        <v>4373</v>
      </c>
      <c r="C2625" s="196" t="s">
        <v>6002</v>
      </c>
      <c r="D2625" s="196" t="s">
        <v>4370</v>
      </c>
      <c r="E2625" s="196" t="s">
        <v>5990</v>
      </c>
      <c r="F2625" s="196" t="s">
        <v>4403</v>
      </c>
      <c r="G2625" s="197" t="s">
        <v>4369</v>
      </c>
      <c r="H2625" s="197" t="s">
        <v>4369</v>
      </c>
    </row>
    <row r="2626" spans="1:8">
      <c r="A2626" s="196" t="s">
        <v>6001</v>
      </c>
      <c r="B2626" s="196" t="s">
        <v>4373</v>
      </c>
      <c r="C2626" s="196" t="s">
        <v>6002</v>
      </c>
      <c r="D2626" s="196" t="s">
        <v>4367</v>
      </c>
      <c r="E2626" s="196" t="s">
        <v>5990</v>
      </c>
      <c r="F2626" s="196" t="s">
        <v>4368</v>
      </c>
      <c r="G2626" s="197" t="s">
        <v>4369</v>
      </c>
      <c r="H2626" s="197" t="s">
        <v>4369</v>
      </c>
    </row>
    <row r="2627" spans="1:8">
      <c r="A2627" s="196" t="s">
        <v>6003</v>
      </c>
      <c r="B2627" s="196" t="s">
        <v>4373</v>
      </c>
      <c r="C2627" s="196" t="s">
        <v>6004</v>
      </c>
      <c r="D2627" s="196" t="s">
        <v>4371</v>
      </c>
      <c r="E2627" s="196" t="s">
        <v>5990</v>
      </c>
      <c r="F2627" s="196" t="s">
        <v>4353</v>
      </c>
      <c r="G2627" s="198">
        <v>44930</v>
      </c>
      <c r="H2627" s="196" t="b">
        <v>0</v>
      </c>
    </row>
    <row r="2628" spans="1:8">
      <c r="A2628" s="196" t="s">
        <v>6003</v>
      </c>
      <c r="B2628" s="196" t="s">
        <v>4373</v>
      </c>
      <c r="C2628" s="196" t="s">
        <v>6004</v>
      </c>
      <c r="D2628" s="196" t="s">
        <v>4370</v>
      </c>
      <c r="E2628" s="196" t="s">
        <v>5990</v>
      </c>
      <c r="F2628" s="196" t="s">
        <v>4353</v>
      </c>
      <c r="G2628" s="198">
        <v>44931</v>
      </c>
      <c r="H2628" s="197" t="s">
        <v>4369</v>
      </c>
    </row>
    <row r="2629" spans="1:8">
      <c r="A2629" s="196" t="s">
        <v>6003</v>
      </c>
      <c r="B2629" s="196" t="s">
        <v>4373</v>
      </c>
      <c r="C2629" s="196" t="s">
        <v>6004</v>
      </c>
      <c r="D2629" s="196" t="s">
        <v>4367</v>
      </c>
      <c r="E2629" s="196" t="s">
        <v>5990</v>
      </c>
      <c r="F2629" s="196" t="s">
        <v>4368</v>
      </c>
      <c r="G2629" s="197" t="s">
        <v>4369</v>
      </c>
      <c r="H2629" s="197" t="s">
        <v>4369</v>
      </c>
    </row>
    <row r="2630" spans="1:8">
      <c r="A2630" s="196" t="s">
        <v>6005</v>
      </c>
      <c r="B2630" s="196" t="s">
        <v>4373</v>
      </c>
      <c r="C2630" s="196" t="s">
        <v>6006</v>
      </c>
      <c r="D2630" s="196" t="s">
        <v>4367</v>
      </c>
      <c r="E2630" s="196" t="s">
        <v>5990</v>
      </c>
      <c r="F2630" s="196" t="s">
        <v>4375</v>
      </c>
      <c r="G2630" s="198">
        <v>45666</v>
      </c>
      <c r="H2630" s="197" t="s">
        <v>4369</v>
      </c>
    </row>
    <row r="2631" spans="1:8">
      <c r="A2631" s="196" t="s">
        <v>6005</v>
      </c>
      <c r="B2631" s="196" t="s">
        <v>4373</v>
      </c>
      <c r="C2631" s="196" t="s">
        <v>6006</v>
      </c>
      <c r="D2631" s="196" t="s">
        <v>4370</v>
      </c>
      <c r="E2631" s="196" t="s">
        <v>5990</v>
      </c>
      <c r="F2631" s="196" t="s">
        <v>4375</v>
      </c>
      <c r="G2631" s="198">
        <v>45302</v>
      </c>
      <c r="H2631" s="197" t="s">
        <v>4369</v>
      </c>
    </row>
    <row r="2632" spans="1:8">
      <c r="A2632" s="196" t="s">
        <v>6005</v>
      </c>
      <c r="B2632" s="196" t="s">
        <v>4373</v>
      </c>
      <c r="C2632" s="196" t="s">
        <v>6006</v>
      </c>
      <c r="D2632" s="196" t="s">
        <v>4371</v>
      </c>
      <c r="E2632" s="196" t="s">
        <v>5990</v>
      </c>
      <c r="F2632" s="196" t="s">
        <v>4375</v>
      </c>
      <c r="G2632" s="198">
        <v>45666</v>
      </c>
      <c r="H2632" s="196" t="b">
        <v>0</v>
      </c>
    </row>
    <row r="2633" spans="1:8">
      <c r="A2633" s="196" t="s">
        <v>6007</v>
      </c>
      <c r="B2633" s="196" t="s">
        <v>4373</v>
      </c>
      <c r="C2633" s="196" t="s">
        <v>6008</v>
      </c>
      <c r="D2633" s="196" t="s">
        <v>4370</v>
      </c>
      <c r="E2633" s="196" t="s">
        <v>5990</v>
      </c>
      <c r="F2633" s="196" t="s">
        <v>4375</v>
      </c>
      <c r="G2633" s="198">
        <v>45301</v>
      </c>
      <c r="H2633" s="197" t="s">
        <v>4369</v>
      </c>
    </row>
    <row r="2634" spans="1:8">
      <c r="A2634" s="196" t="s">
        <v>6007</v>
      </c>
      <c r="B2634" s="196" t="s">
        <v>4373</v>
      </c>
      <c r="C2634" s="196" t="s">
        <v>6008</v>
      </c>
      <c r="D2634" s="196" t="s">
        <v>4367</v>
      </c>
      <c r="E2634" s="196" t="s">
        <v>5990</v>
      </c>
      <c r="F2634" s="196" t="s">
        <v>4368</v>
      </c>
      <c r="G2634" s="197" t="s">
        <v>4369</v>
      </c>
      <c r="H2634" s="197" t="s">
        <v>4369</v>
      </c>
    </row>
    <row r="2635" spans="1:8">
      <c r="A2635" s="196" t="s">
        <v>6007</v>
      </c>
      <c r="B2635" s="196" t="s">
        <v>4373</v>
      </c>
      <c r="C2635" s="196" t="s">
        <v>6008</v>
      </c>
      <c r="D2635" s="196" t="s">
        <v>4371</v>
      </c>
      <c r="E2635" s="196" t="s">
        <v>5990</v>
      </c>
      <c r="F2635" s="196" t="s">
        <v>4353</v>
      </c>
      <c r="G2635" s="198">
        <v>45306</v>
      </c>
      <c r="H2635" s="196" t="b">
        <v>0</v>
      </c>
    </row>
    <row r="2636" spans="1:8">
      <c r="A2636" s="196" t="s">
        <v>6009</v>
      </c>
      <c r="B2636" s="196" t="s">
        <v>4373</v>
      </c>
      <c r="C2636" s="196" t="s">
        <v>6010</v>
      </c>
      <c r="D2636" s="196" t="s">
        <v>4370</v>
      </c>
      <c r="E2636" s="196" t="s">
        <v>5990</v>
      </c>
      <c r="F2636" s="196" t="s">
        <v>4375</v>
      </c>
      <c r="G2636" s="198">
        <v>45666</v>
      </c>
      <c r="H2636" s="197" t="s">
        <v>4369</v>
      </c>
    </row>
    <row r="2637" spans="1:8">
      <c r="A2637" s="196" t="s">
        <v>6009</v>
      </c>
      <c r="B2637" s="196" t="s">
        <v>4373</v>
      </c>
      <c r="C2637" s="196" t="s">
        <v>6010</v>
      </c>
      <c r="D2637" s="196" t="s">
        <v>4367</v>
      </c>
      <c r="E2637" s="196" t="s">
        <v>5990</v>
      </c>
      <c r="F2637" s="196" t="s">
        <v>4375</v>
      </c>
      <c r="G2637" s="198">
        <v>45663</v>
      </c>
      <c r="H2637" s="197" t="s">
        <v>4369</v>
      </c>
    </row>
    <row r="2638" spans="1:8">
      <c r="A2638" s="196" t="s">
        <v>6009</v>
      </c>
      <c r="B2638" s="196" t="s">
        <v>4373</v>
      </c>
      <c r="C2638" s="196" t="s">
        <v>6010</v>
      </c>
      <c r="D2638" s="196" t="s">
        <v>4371</v>
      </c>
      <c r="E2638" s="196" t="s">
        <v>5990</v>
      </c>
      <c r="F2638" s="196" t="s">
        <v>4375</v>
      </c>
      <c r="G2638" s="198">
        <v>45678</v>
      </c>
      <c r="H2638" s="196" t="b">
        <v>0</v>
      </c>
    </row>
    <row r="2639" spans="1:8">
      <c r="A2639" s="196" t="s">
        <v>6011</v>
      </c>
      <c r="B2639" s="196" t="s">
        <v>4373</v>
      </c>
      <c r="C2639" s="196" t="s">
        <v>6012</v>
      </c>
      <c r="D2639" s="196" t="s">
        <v>4370</v>
      </c>
      <c r="E2639" s="196" t="s">
        <v>5990</v>
      </c>
      <c r="F2639" s="196" t="s">
        <v>4375</v>
      </c>
      <c r="G2639" s="198">
        <v>45302</v>
      </c>
      <c r="H2639" s="197" t="s">
        <v>4369</v>
      </c>
    </row>
    <row r="2640" spans="1:8">
      <c r="A2640" s="196" t="s">
        <v>6011</v>
      </c>
      <c r="B2640" s="196" t="s">
        <v>4373</v>
      </c>
      <c r="C2640" s="196" t="s">
        <v>6012</v>
      </c>
      <c r="D2640" s="196" t="s">
        <v>4371</v>
      </c>
      <c r="E2640" s="196" t="s">
        <v>5990</v>
      </c>
      <c r="F2640" s="196" t="s">
        <v>4353</v>
      </c>
      <c r="G2640" s="198">
        <v>45302</v>
      </c>
      <c r="H2640" s="196" t="b">
        <v>0</v>
      </c>
    </row>
    <row r="2641" spans="1:8">
      <c r="A2641" s="196" t="s">
        <v>6011</v>
      </c>
      <c r="B2641" s="196" t="s">
        <v>4373</v>
      </c>
      <c r="C2641" s="196" t="s">
        <v>6012</v>
      </c>
      <c r="D2641" s="196" t="s">
        <v>4367</v>
      </c>
      <c r="E2641" s="196" t="s">
        <v>5990</v>
      </c>
      <c r="F2641" s="196" t="s">
        <v>4368</v>
      </c>
      <c r="G2641" s="197" t="s">
        <v>4369</v>
      </c>
      <c r="H2641" s="197" t="s">
        <v>4369</v>
      </c>
    </row>
    <row r="2642" spans="1:8">
      <c r="A2642" s="196" t="s">
        <v>6013</v>
      </c>
      <c r="B2642" s="196" t="s">
        <v>4373</v>
      </c>
      <c r="C2642" s="196" t="s">
        <v>6014</v>
      </c>
      <c r="D2642" s="196" t="s">
        <v>4367</v>
      </c>
      <c r="E2642" s="196" t="s">
        <v>5990</v>
      </c>
      <c r="F2642" s="196" t="s">
        <v>4375</v>
      </c>
      <c r="G2642" s="198">
        <v>45666</v>
      </c>
      <c r="H2642" s="197" t="s">
        <v>4369</v>
      </c>
    </row>
    <row r="2643" spans="1:8">
      <c r="A2643" s="196" t="s">
        <v>6013</v>
      </c>
      <c r="B2643" s="196" t="s">
        <v>4373</v>
      </c>
      <c r="C2643" s="196" t="s">
        <v>6014</v>
      </c>
      <c r="D2643" s="196" t="s">
        <v>4370</v>
      </c>
      <c r="E2643" s="196" t="s">
        <v>5990</v>
      </c>
      <c r="F2643" s="196" t="s">
        <v>4375</v>
      </c>
      <c r="G2643" s="198">
        <v>45303</v>
      </c>
      <c r="H2643" s="197" t="s">
        <v>4369</v>
      </c>
    </row>
    <row r="2644" spans="1:8">
      <c r="A2644" s="196" t="s">
        <v>6013</v>
      </c>
      <c r="B2644" s="196" t="s">
        <v>4373</v>
      </c>
      <c r="C2644" s="196" t="s">
        <v>6014</v>
      </c>
      <c r="D2644" s="196" t="s">
        <v>4371</v>
      </c>
      <c r="E2644" s="196" t="s">
        <v>5990</v>
      </c>
      <c r="F2644" s="196" t="s">
        <v>4353</v>
      </c>
      <c r="G2644" s="198">
        <v>45303</v>
      </c>
      <c r="H2644" s="196" t="b">
        <v>0</v>
      </c>
    </row>
    <row r="2645" spans="1:8">
      <c r="A2645" s="196" t="s">
        <v>6015</v>
      </c>
      <c r="B2645" s="196" t="s">
        <v>4373</v>
      </c>
      <c r="C2645" s="196" t="s">
        <v>6016</v>
      </c>
      <c r="D2645" s="196" t="s">
        <v>4370</v>
      </c>
      <c r="E2645" s="196" t="s">
        <v>5990</v>
      </c>
      <c r="F2645" s="196" t="s">
        <v>4375</v>
      </c>
      <c r="G2645" s="198">
        <v>45666</v>
      </c>
      <c r="H2645" s="197" t="s">
        <v>4369</v>
      </c>
    </row>
    <row r="2646" spans="1:8">
      <c r="A2646" s="196" t="s">
        <v>6015</v>
      </c>
      <c r="B2646" s="196" t="s">
        <v>4373</v>
      </c>
      <c r="C2646" s="196" t="s">
        <v>6016</v>
      </c>
      <c r="D2646" s="196" t="s">
        <v>4371</v>
      </c>
      <c r="E2646" s="196" t="s">
        <v>5990</v>
      </c>
      <c r="F2646" s="196" t="s">
        <v>4375</v>
      </c>
      <c r="G2646" s="198">
        <v>45666</v>
      </c>
      <c r="H2646" s="196" t="b">
        <v>0</v>
      </c>
    </row>
    <row r="2647" spans="1:8">
      <c r="A2647" s="196" t="s">
        <v>6015</v>
      </c>
      <c r="B2647" s="196" t="s">
        <v>4373</v>
      </c>
      <c r="C2647" s="196" t="s">
        <v>6016</v>
      </c>
      <c r="D2647" s="196" t="s">
        <v>4367</v>
      </c>
      <c r="E2647" s="196" t="s">
        <v>5990</v>
      </c>
      <c r="F2647" s="196" t="s">
        <v>4375</v>
      </c>
      <c r="G2647" s="198">
        <v>45666</v>
      </c>
      <c r="H2647" s="197" t="s">
        <v>4369</v>
      </c>
    </row>
    <row r="2648" spans="1:8">
      <c r="A2648" s="196" t="s">
        <v>6017</v>
      </c>
      <c r="B2648" s="196" t="s">
        <v>4373</v>
      </c>
      <c r="C2648" s="196" t="s">
        <v>6018</v>
      </c>
      <c r="D2648" s="196" t="s">
        <v>4370</v>
      </c>
      <c r="E2648" s="196" t="s">
        <v>5990</v>
      </c>
      <c r="F2648" s="196" t="s">
        <v>4375</v>
      </c>
      <c r="G2648" s="198">
        <v>45303</v>
      </c>
      <c r="H2648" s="197" t="s">
        <v>4369</v>
      </c>
    </row>
    <row r="2649" spans="1:8">
      <c r="A2649" s="196" t="s">
        <v>6017</v>
      </c>
      <c r="B2649" s="196" t="s">
        <v>4373</v>
      </c>
      <c r="C2649" s="196" t="s">
        <v>6018</v>
      </c>
      <c r="D2649" s="196" t="s">
        <v>4371</v>
      </c>
      <c r="E2649" s="196" t="s">
        <v>5990</v>
      </c>
      <c r="F2649" s="196" t="s">
        <v>4353</v>
      </c>
      <c r="G2649" s="198">
        <v>45306</v>
      </c>
      <c r="H2649" s="196" t="b">
        <v>0</v>
      </c>
    </row>
    <row r="2650" spans="1:8">
      <c r="A2650" s="196" t="s">
        <v>6017</v>
      </c>
      <c r="B2650" s="196" t="s">
        <v>4373</v>
      </c>
      <c r="C2650" s="196" t="s">
        <v>6018</v>
      </c>
      <c r="D2650" s="196" t="s">
        <v>4367</v>
      </c>
      <c r="E2650" s="196" t="s">
        <v>5990</v>
      </c>
      <c r="F2650" s="196" t="s">
        <v>4375</v>
      </c>
      <c r="G2650" s="198">
        <v>45663</v>
      </c>
      <c r="H2650" s="197" t="s">
        <v>4369</v>
      </c>
    </row>
    <row r="2651" spans="1:8">
      <c r="A2651" s="196" t="s">
        <v>6019</v>
      </c>
      <c r="B2651" s="196" t="s">
        <v>4373</v>
      </c>
      <c r="C2651" s="196" t="s">
        <v>6020</v>
      </c>
      <c r="D2651" s="196" t="s">
        <v>4370</v>
      </c>
      <c r="E2651" s="196" t="s">
        <v>5990</v>
      </c>
      <c r="F2651" s="196" t="s">
        <v>4354</v>
      </c>
      <c r="G2651" s="197" t="s">
        <v>4369</v>
      </c>
      <c r="H2651" s="197" t="s">
        <v>4369</v>
      </c>
    </row>
    <row r="2652" spans="1:8">
      <c r="A2652" s="196" t="s">
        <v>6019</v>
      </c>
      <c r="B2652" s="196" t="s">
        <v>4373</v>
      </c>
      <c r="C2652" s="196" t="s">
        <v>6020</v>
      </c>
      <c r="D2652" s="196" t="s">
        <v>4367</v>
      </c>
      <c r="E2652" s="196" t="s">
        <v>5990</v>
      </c>
      <c r="F2652" s="196" t="s">
        <v>4368</v>
      </c>
      <c r="G2652" s="197" t="s">
        <v>4369</v>
      </c>
      <c r="H2652" s="197" t="s">
        <v>4369</v>
      </c>
    </row>
    <row r="2653" spans="1:8">
      <c r="A2653" s="196" t="s">
        <v>6019</v>
      </c>
      <c r="B2653" s="196" t="s">
        <v>4373</v>
      </c>
      <c r="C2653" s="196" t="s">
        <v>6020</v>
      </c>
      <c r="D2653" s="196" t="s">
        <v>4371</v>
      </c>
      <c r="E2653" s="196" t="s">
        <v>5990</v>
      </c>
      <c r="F2653" s="196" t="s">
        <v>4353</v>
      </c>
      <c r="G2653" s="198">
        <v>45303</v>
      </c>
      <c r="H2653" s="196" t="b">
        <v>0</v>
      </c>
    </row>
    <row r="2654" spans="1:8">
      <c r="A2654" s="196" t="s">
        <v>6021</v>
      </c>
      <c r="B2654" s="196" t="s">
        <v>4366</v>
      </c>
      <c r="C2654" s="196" t="s">
        <v>1451</v>
      </c>
      <c r="D2654" s="196" t="s">
        <v>4367</v>
      </c>
      <c r="E2654" s="196" t="s">
        <v>5990</v>
      </c>
      <c r="F2654" s="196" t="s">
        <v>4368</v>
      </c>
      <c r="G2654" s="197" t="s">
        <v>4369</v>
      </c>
      <c r="H2654" s="197" t="s">
        <v>4369</v>
      </c>
    </row>
    <row r="2655" spans="1:8">
      <c r="A2655" s="196" t="s">
        <v>6021</v>
      </c>
      <c r="B2655" s="196" t="s">
        <v>4366</v>
      </c>
      <c r="C2655" s="196" t="s">
        <v>1451</v>
      </c>
      <c r="D2655" s="196" t="s">
        <v>4371</v>
      </c>
      <c r="E2655" s="196" t="s">
        <v>5990</v>
      </c>
      <c r="F2655" s="196" t="s">
        <v>4375</v>
      </c>
      <c r="G2655" s="198">
        <v>45663</v>
      </c>
      <c r="H2655" s="196" t="b">
        <v>0</v>
      </c>
    </row>
    <row r="2656" spans="1:8">
      <c r="A2656" s="196" t="s">
        <v>6021</v>
      </c>
      <c r="B2656" s="196" t="s">
        <v>4366</v>
      </c>
      <c r="C2656" s="196" t="s">
        <v>1451</v>
      </c>
      <c r="D2656" s="196" t="s">
        <v>4370</v>
      </c>
      <c r="E2656" s="196" t="s">
        <v>5990</v>
      </c>
      <c r="F2656" s="196" t="s">
        <v>4375</v>
      </c>
      <c r="G2656" s="198">
        <v>45663</v>
      </c>
      <c r="H2656" s="197" t="s">
        <v>4369</v>
      </c>
    </row>
    <row r="2657" spans="1:8">
      <c r="A2657" s="196" t="s">
        <v>6022</v>
      </c>
      <c r="B2657" s="196" t="s">
        <v>4373</v>
      </c>
      <c r="C2657" s="196" t="s">
        <v>6023</v>
      </c>
      <c r="D2657" s="196" t="s">
        <v>4371</v>
      </c>
      <c r="E2657" s="196" t="s">
        <v>5990</v>
      </c>
      <c r="F2657" s="196" t="s">
        <v>4353</v>
      </c>
      <c r="G2657" s="198">
        <v>45301</v>
      </c>
      <c r="H2657" s="196" t="b">
        <v>0</v>
      </c>
    </row>
    <row r="2658" spans="1:8">
      <c r="A2658" s="196" t="s">
        <v>6022</v>
      </c>
      <c r="B2658" s="196" t="s">
        <v>4373</v>
      </c>
      <c r="C2658" s="196" t="s">
        <v>6023</v>
      </c>
      <c r="D2658" s="196" t="s">
        <v>4367</v>
      </c>
      <c r="E2658" s="196" t="s">
        <v>5990</v>
      </c>
      <c r="F2658" s="196" t="s">
        <v>4368</v>
      </c>
      <c r="G2658" s="197" t="s">
        <v>4369</v>
      </c>
      <c r="H2658" s="197" t="s">
        <v>4369</v>
      </c>
    </row>
    <row r="2659" spans="1:8">
      <c r="A2659" s="196" t="s">
        <v>6022</v>
      </c>
      <c r="B2659" s="196" t="s">
        <v>4373</v>
      </c>
      <c r="C2659" s="196" t="s">
        <v>6023</v>
      </c>
      <c r="D2659" s="196" t="s">
        <v>4370</v>
      </c>
      <c r="E2659" s="196" t="s">
        <v>5990</v>
      </c>
      <c r="F2659" s="196" t="s">
        <v>4353</v>
      </c>
      <c r="G2659" s="198">
        <v>44929</v>
      </c>
      <c r="H2659" s="197" t="s">
        <v>4369</v>
      </c>
    </row>
    <row r="2660" spans="1:8">
      <c r="A2660" s="196" t="s">
        <v>6024</v>
      </c>
      <c r="B2660" s="196" t="s">
        <v>4366</v>
      </c>
      <c r="C2660" s="196" t="s">
        <v>6025</v>
      </c>
      <c r="D2660" s="196" t="s">
        <v>4370</v>
      </c>
      <c r="E2660" s="196" t="s">
        <v>5990</v>
      </c>
      <c r="F2660" s="196" t="s">
        <v>4353</v>
      </c>
      <c r="G2660" s="198">
        <v>44931</v>
      </c>
      <c r="H2660" s="197" t="s">
        <v>4369</v>
      </c>
    </row>
    <row r="2661" spans="1:8">
      <c r="A2661" s="196" t="s">
        <v>6024</v>
      </c>
      <c r="B2661" s="196" t="s">
        <v>4366</v>
      </c>
      <c r="C2661" s="196" t="s">
        <v>6025</v>
      </c>
      <c r="D2661" s="196" t="s">
        <v>4367</v>
      </c>
      <c r="E2661" s="196" t="s">
        <v>5990</v>
      </c>
      <c r="F2661" s="196" t="s">
        <v>4368</v>
      </c>
      <c r="G2661" s="197" t="s">
        <v>4369</v>
      </c>
      <c r="H2661" s="197" t="s">
        <v>4369</v>
      </c>
    </row>
    <row r="2662" spans="1:8">
      <c r="A2662" s="196" t="s">
        <v>6024</v>
      </c>
      <c r="B2662" s="196" t="s">
        <v>4366</v>
      </c>
      <c r="C2662" s="196" t="s">
        <v>6025</v>
      </c>
      <c r="D2662" s="196" t="s">
        <v>4371</v>
      </c>
      <c r="E2662" s="196" t="s">
        <v>5990</v>
      </c>
      <c r="F2662" s="196" t="s">
        <v>4353</v>
      </c>
      <c r="G2662" s="198">
        <v>44925</v>
      </c>
      <c r="H2662" s="196" t="b">
        <v>0</v>
      </c>
    </row>
    <row r="2663" spans="1:8">
      <c r="A2663" s="196" t="s">
        <v>6026</v>
      </c>
      <c r="B2663" s="196" t="s">
        <v>4366</v>
      </c>
      <c r="C2663" s="196" t="s">
        <v>2130</v>
      </c>
      <c r="D2663" s="196" t="s">
        <v>4370</v>
      </c>
      <c r="E2663" s="196" t="s">
        <v>6027</v>
      </c>
      <c r="F2663" s="196" t="s">
        <v>4375</v>
      </c>
      <c r="G2663" s="198">
        <v>45301</v>
      </c>
      <c r="H2663" s="197" t="s">
        <v>4369</v>
      </c>
    </row>
    <row r="2664" spans="1:8">
      <c r="A2664" s="196" t="s">
        <v>6026</v>
      </c>
      <c r="B2664" s="196" t="s">
        <v>4366</v>
      </c>
      <c r="C2664" s="196" t="s">
        <v>2130</v>
      </c>
      <c r="D2664" s="196" t="s">
        <v>4371</v>
      </c>
      <c r="E2664" s="196" t="s">
        <v>6027</v>
      </c>
      <c r="F2664" s="196" t="s">
        <v>4375</v>
      </c>
      <c r="G2664" s="198">
        <v>45652</v>
      </c>
      <c r="H2664" s="196" t="b">
        <v>0</v>
      </c>
    </row>
    <row r="2665" spans="1:8">
      <c r="A2665" s="196" t="s">
        <v>6026</v>
      </c>
      <c r="B2665" s="196" t="s">
        <v>4366</v>
      </c>
      <c r="C2665" s="196" t="s">
        <v>2130</v>
      </c>
      <c r="D2665" s="196" t="s">
        <v>4367</v>
      </c>
      <c r="E2665" s="196" t="s">
        <v>6027</v>
      </c>
      <c r="F2665" s="196" t="s">
        <v>4368</v>
      </c>
      <c r="G2665" s="197" t="s">
        <v>4369</v>
      </c>
      <c r="H2665" s="197" t="s">
        <v>4369</v>
      </c>
    </row>
    <row r="2666" spans="1:8">
      <c r="A2666" s="196" t="s">
        <v>6028</v>
      </c>
      <c r="B2666" s="196" t="s">
        <v>4373</v>
      </c>
      <c r="C2666" s="196" t="s">
        <v>6029</v>
      </c>
      <c r="D2666" s="196" t="s">
        <v>4367</v>
      </c>
      <c r="E2666" s="196" t="s">
        <v>1458</v>
      </c>
      <c r="F2666" s="196" t="s">
        <v>4375</v>
      </c>
      <c r="G2666" s="198">
        <v>45670</v>
      </c>
      <c r="H2666" s="197" t="s">
        <v>4369</v>
      </c>
    </row>
    <row r="2667" spans="1:8">
      <c r="A2667" s="196" t="s">
        <v>6028</v>
      </c>
      <c r="B2667" s="196" t="s">
        <v>4373</v>
      </c>
      <c r="C2667" s="196" t="s">
        <v>6029</v>
      </c>
      <c r="D2667" s="196" t="s">
        <v>4371</v>
      </c>
      <c r="E2667" s="196" t="s">
        <v>1458</v>
      </c>
      <c r="F2667" s="196" t="s">
        <v>4375</v>
      </c>
      <c r="G2667" s="198">
        <v>45673</v>
      </c>
      <c r="H2667" s="196" t="b">
        <v>0</v>
      </c>
    </row>
    <row r="2668" spans="1:8">
      <c r="A2668" s="196" t="s">
        <v>6028</v>
      </c>
      <c r="B2668" s="196" t="s">
        <v>4373</v>
      </c>
      <c r="C2668" s="196" t="s">
        <v>6029</v>
      </c>
      <c r="D2668" s="196" t="s">
        <v>4370</v>
      </c>
      <c r="E2668" s="196" t="s">
        <v>1458</v>
      </c>
      <c r="F2668" s="196" t="s">
        <v>4375</v>
      </c>
      <c r="G2668" s="198">
        <v>45673</v>
      </c>
      <c r="H2668" s="197" t="s">
        <v>4369</v>
      </c>
    </row>
    <row r="2669" spans="1:8">
      <c r="A2669" s="196" t="s">
        <v>6030</v>
      </c>
      <c r="B2669" s="196" t="s">
        <v>4632</v>
      </c>
      <c r="C2669" s="196" t="s">
        <v>6031</v>
      </c>
      <c r="D2669" s="196" t="s">
        <v>4370</v>
      </c>
      <c r="E2669" s="196" t="s">
        <v>1458</v>
      </c>
      <c r="F2669" s="196" t="s">
        <v>4375</v>
      </c>
      <c r="G2669" s="198">
        <v>45668</v>
      </c>
      <c r="H2669" s="197" t="s">
        <v>4369</v>
      </c>
    </row>
    <row r="2670" spans="1:8">
      <c r="A2670" s="196" t="s">
        <v>6030</v>
      </c>
      <c r="B2670" s="196" t="s">
        <v>4632</v>
      </c>
      <c r="C2670" s="196" t="s">
        <v>6031</v>
      </c>
      <c r="D2670" s="196" t="s">
        <v>4371</v>
      </c>
      <c r="E2670" s="196" t="s">
        <v>1458</v>
      </c>
      <c r="F2670" s="196" t="s">
        <v>4375</v>
      </c>
      <c r="G2670" s="198">
        <v>45678</v>
      </c>
      <c r="H2670" s="196" t="b">
        <v>0</v>
      </c>
    </row>
    <row r="2671" spans="1:8">
      <c r="A2671" s="196" t="s">
        <v>6030</v>
      </c>
      <c r="B2671" s="196" t="s">
        <v>4632</v>
      </c>
      <c r="C2671" s="196" t="s">
        <v>6031</v>
      </c>
      <c r="D2671" s="196" t="s">
        <v>4367</v>
      </c>
      <c r="E2671" s="196" t="s">
        <v>1458</v>
      </c>
      <c r="F2671" s="196" t="s">
        <v>4368</v>
      </c>
      <c r="G2671" s="197" t="s">
        <v>4369</v>
      </c>
      <c r="H2671" s="197" t="s">
        <v>4369</v>
      </c>
    </row>
    <row r="2672" spans="1:8">
      <c r="A2672" s="196" t="s">
        <v>6032</v>
      </c>
      <c r="B2672" s="196" t="s">
        <v>4366</v>
      </c>
      <c r="C2672" s="196" t="s">
        <v>6033</v>
      </c>
      <c r="D2672" s="196" t="s">
        <v>4370</v>
      </c>
      <c r="E2672" s="196" t="s">
        <v>1458</v>
      </c>
      <c r="F2672" s="196" t="s">
        <v>4368</v>
      </c>
      <c r="G2672" s="197" t="s">
        <v>4369</v>
      </c>
      <c r="H2672" s="197" t="s">
        <v>4369</v>
      </c>
    </row>
    <row r="2673" spans="1:8">
      <c r="A2673" s="196" t="s">
        <v>6032</v>
      </c>
      <c r="B2673" s="196" t="s">
        <v>4366</v>
      </c>
      <c r="C2673" s="196" t="s">
        <v>6033</v>
      </c>
      <c r="D2673" s="196" t="s">
        <v>4371</v>
      </c>
      <c r="E2673" s="196" t="s">
        <v>1458</v>
      </c>
      <c r="F2673" s="196" t="s">
        <v>4368</v>
      </c>
      <c r="G2673" s="197" t="s">
        <v>4369</v>
      </c>
      <c r="H2673" s="196" t="b">
        <v>0</v>
      </c>
    </row>
    <row r="2674" spans="1:8">
      <c r="A2674" s="196" t="s">
        <v>6032</v>
      </c>
      <c r="B2674" s="196" t="s">
        <v>4366</v>
      </c>
      <c r="C2674" s="196" t="s">
        <v>6033</v>
      </c>
      <c r="D2674" s="196" t="s">
        <v>4367</v>
      </c>
      <c r="E2674" s="196" t="s">
        <v>1458</v>
      </c>
      <c r="F2674" s="196" t="s">
        <v>4368</v>
      </c>
      <c r="G2674" s="197" t="s">
        <v>4369</v>
      </c>
      <c r="H2674" s="197" t="s">
        <v>4369</v>
      </c>
    </row>
    <row r="2675" spans="1:8">
      <c r="A2675" s="196" t="s">
        <v>6034</v>
      </c>
      <c r="B2675" s="196" t="s">
        <v>4366</v>
      </c>
      <c r="C2675" s="196" t="s">
        <v>3771</v>
      </c>
      <c r="D2675" s="196" t="s">
        <v>4370</v>
      </c>
      <c r="E2675" s="196" t="s">
        <v>6035</v>
      </c>
      <c r="F2675" s="196" t="s">
        <v>4368</v>
      </c>
      <c r="G2675" s="197" t="s">
        <v>4369</v>
      </c>
      <c r="H2675" s="197" t="s">
        <v>4369</v>
      </c>
    </row>
    <row r="2676" spans="1:8">
      <c r="A2676" s="196" t="s">
        <v>6034</v>
      </c>
      <c r="B2676" s="196" t="s">
        <v>4366</v>
      </c>
      <c r="C2676" s="196" t="s">
        <v>3771</v>
      </c>
      <c r="D2676" s="196" t="s">
        <v>4367</v>
      </c>
      <c r="E2676" s="196" t="s">
        <v>6035</v>
      </c>
      <c r="F2676" s="196" t="s">
        <v>4368</v>
      </c>
      <c r="G2676" s="197" t="s">
        <v>4369</v>
      </c>
      <c r="H2676" s="197" t="s">
        <v>4369</v>
      </c>
    </row>
    <row r="2677" spans="1:8">
      <c r="A2677" s="196" t="s">
        <v>6034</v>
      </c>
      <c r="B2677" s="196" t="s">
        <v>4366</v>
      </c>
      <c r="C2677" s="196" t="s">
        <v>3771</v>
      </c>
      <c r="D2677" s="196" t="s">
        <v>4371</v>
      </c>
      <c r="E2677" s="196" t="s">
        <v>6035</v>
      </c>
      <c r="F2677" s="196" t="s">
        <v>4368</v>
      </c>
      <c r="G2677" s="197" t="s">
        <v>4369</v>
      </c>
      <c r="H2677" s="196" t="b">
        <v>0</v>
      </c>
    </row>
    <row r="2678" spans="1:8">
      <c r="A2678" s="196" t="s">
        <v>6036</v>
      </c>
      <c r="B2678" s="196" t="s">
        <v>4366</v>
      </c>
      <c r="C2678" s="196" t="s">
        <v>2640</v>
      </c>
      <c r="D2678" s="196" t="s">
        <v>4370</v>
      </c>
      <c r="E2678" s="196" t="s">
        <v>2637</v>
      </c>
      <c r="F2678" s="196" t="s">
        <v>4354</v>
      </c>
      <c r="G2678" s="197" t="s">
        <v>4369</v>
      </c>
      <c r="H2678" s="197" t="s">
        <v>4369</v>
      </c>
    </row>
    <row r="2679" spans="1:8">
      <c r="A2679" s="196" t="s">
        <v>6036</v>
      </c>
      <c r="B2679" s="196" t="s">
        <v>4366</v>
      </c>
      <c r="C2679" s="196" t="s">
        <v>2640</v>
      </c>
      <c r="D2679" s="196" t="s">
        <v>4371</v>
      </c>
      <c r="E2679" s="196" t="s">
        <v>2637</v>
      </c>
      <c r="F2679" s="196" t="s">
        <v>4375</v>
      </c>
      <c r="G2679" s="198">
        <v>45684</v>
      </c>
      <c r="H2679" s="196" t="b">
        <v>0</v>
      </c>
    </row>
    <row r="2680" spans="1:8">
      <c r="A2680" s="196" t="s">
        <v>6036</v>
      </c>
      <c r="B2680" s="196" t="s">
        <v>4366</v>
      </c>
      <c r="C2680" s="196" t="s">
        <v>2640</v>
      </c>
      <c r="D2680" s="196" t="s">
        <v>4367</v>
      </c>
      <c r="E2680" s="196" t="s">
        <v>2637</v>
      </c>
      <c r="F2680" s="196" t="s">
        <v>4368</v>
      </c>
      <c r="G2680" s="197" t="s">
        <v>4369</v>
      </c>
      <c r="H2680" s="197" t="s">
        <v>4369</v>
      </c>
    </row>
    <row r="2681" spans="1:8">
      <c r="A2681" s="196" t="s">
        <v>6037</v>
      </c>
      <c r="B2681" s="196" t="s">
        <v>4373</v>
      </c>
      <c r="C2681" s="196" t="s">
        <v>6038</v>
      </c>
      <c r="D2681" s="196" t="s">
        <v>4370</v>
      </c>
      <c r="E2681" s="196" t="s">
        <v>1472</v>
      </c>
      <c r="F2681" s="196" t="s">
        <v>4375</v>
      </c>
      <c r="G2681" s="198">
        <v>45306</v>
      </c>
      <c r="H2681" s="197" t="s">
        <v>4369</v>
      </c>
    </row>
    <row r="2682" spans="1:8">
      <c r="A2682" s="196" t="s">
        <v>6037</v>
      </c>
      <c r="B2682" s="196" t="s">
        <v>4373</v>
      </c>
      <c r="C2682" s="196" t="s">
        <v>6038</v>
      </c>
      <c r="D2682" s="196" t="s">
        <v>4371</v>
      </c>
      <c r="E2682" s="196" t="s">
        <v>1472</v>
      </c>
      <c r="F2682" s="196" t="s">
        <v>4353</v>
      </c>
      <c r="G2682" s="198">
        <v>45306</v>
      </c>
      <c r="H2682" s="196" t="b">
        <v>0</v>
      </c>
    </row>
    <row r="2683" spans="1:8">
      <c r="A2683" s="196" t="s">
        <v>6037</v>
      </c>
      <c r="B2683" s="196" t="s">
        <v>4373</v>
      </c>
      <c r="C2683" s="196" t="s">
        <v>6038</v>
      </c>
      <c r="D2683" s="196" t="s">
        <v>4367</v>
      </c>
      <c r="E2683" s="196" t="s">
        <v>1472</v>
      </c>
      <c r="F2683" s="196" t="s">
        <v>4368</v>
      </c>
      <c r="G2683" s="197" t="s">
        <v>4369</v>
      </c>
      <c r="H2683" s="197" t="s">
        <v>4369</v>
      </c>
    </row>
    <row r="2684" spans="1:8">
      <c r="A2684" s="196" t="s">
        <v>6039</v>
      </c>
      <c r="B2684" s="196" t="s">
        <v>4373</v>
      </c>
      <c r="C2684" s="196" t="s">
        <v>6040</v>
      </c>
      <c r="D2684" s="196" t="s">
        <v>4370</v>
      </c>
      <c r="E2684" s="196" t="s">
        <v>1472</v>
      </c>
      <c r="F2684" s="196" t="s">
        <v>4375</v>
      </c>
      <c r="G2684" s="198">
        <v>45306</v>
      </c>
      <c r="H2684" s="197" t="s">
        <v>4369</v>
      </c>
    </row>
    <row r="2685" spans="1:8">
      <c r="A2685" s="196" t="s">
        <v>6039</v>
      </c>
      <c r="B2685" s="196" t="s">
        <v>4373</v>
      </c>
      <c r="C2685" s="196" t="s">
        <v>6040</v>
      </c>
      <c r="D2685" s="196" t="s">
        <v>4367</v>
      </c>
      <c r="E2685" s="196" t="s">
        <v>1472</v>
      </c>
      <c r="F2685" s="196" t="s">
        <v>4375</v>
      </c>
      <c r="G2685" s="198">
        <v>45667</v>
      </c>
      <c r="H2685" s="197" t="s">
        <v>4369</v>
      </c>
    </row>
    <row r="2686" spans="1:8">
      <c r="A2686" s="196" t="s">
        <v>6039</v>
      </c>
      <c r="B2686" s="196" t="s">
        <v>4373</v>
      </c>
      <c r="C2686" s="196" t="s">
        <v>6040</v>
      </c>
      <c r="D2686" s="196" t="s">
        <v>4371</v>
      </c>
      <c r="E2686" s="196" t="s">
        <v>1472</v>
      </c>
      <c r="F2686" s="196" t="s">
        <v>4375</v>
      </c>
      <c r="G2686" s="198">
        <v>45667</v>
      </c>
      <c r="H2686" s="196" t="b">
        <v>0</v>
      </c>
    </row>
    <row r="2687" spans="1:8">
      <c r="A2687" s="196" t="s">
        <v>6041</v>
      </c>
      <c r="B2687" s="196" t="s">
        <v>4632</v>
      </c>
      <c r="C2687" s="196" t="s">
        <v>6042</v>
      </c>
      <c r="D2687" s="196" t="s">
        <v>4370</v>
      </c>
      <c r="E2687" s="196" t="s">
        <v>1472</v>
      </c>
      <c r="F2687" s="196" t="s">
        <v>4354</v>
      </c>
      <c r="G2687" s="197" t="s">
        <v>4369</v>
      </c>
      <c r="H2687" s="197" t="s">
        <v>4369</v>
      </c>
    </row>
    <row r="2688" spans="1:8">
      <c r="A2688" s="196" t="s">
        <v>6041</v>
      </c>
      <c r="B2688" s="196" t="s">
        <v>4632</v>
      </c>
      <c r="C2688" s="196" t="s">
        <v>6042</v>
      </c>
      <c r="D2688" s="196" t="s">
        <v>4371</v>
      </c>
      <c r="E2688" s="196" t="s">
        <v>1472</v>
      </c>
      <c r="F2688" s="196" t="s">
        <v>4375</v>
      </c>
      <c r="G2688" s="198">
        <v>45679</v>
      </c>
      <c r="H2688" s="196" t="b">
        <v>0</v>
      </c>
    </row>
    <row r="2689" spans="1:8">
      <c r="A2689" s="196" t="s">
        <v>6041</v>
      </c>
      <c r="B2689" s="196" t="s">
        <v>4632</v>
      </c>
      <c r="C2689" s="196" t="s">
        <v>6042</v>
      </c>
      <c r="D2689" s="196" t="s">
        <v>4367</v>
      </c>
      <c r="E2689" s="196" t="s">
        <v>1472</v>
      </c>
      <c r="F2689" s="196" t="s">
        <v>4368</v>
      </c>
      <c r="G2689" s="197" t="s">
        <v>4369</v>
      </c>
      <c r="H2689" s="197" t="s">
        <v>4369</v>
      </c>
    </row>
    <row r="2690" spans="1:8">
      <c r="A2690" s="196" t="s">
        <v>6043</v>
      </c>
      <c r="B2690" s="196" t="s">
        <v>4632</v>
      </c>
      <c r="C2690" s="196" t="s">
        <v>6044</v>
      </c>
      <c r="D2690" s="196" t="s">
        <v>4370</v>
      </c>
      <c r="E2690" s="196" t="s">
        <v>1472</v>
      </c>
      <c r="F2690" s="196" t="s">
        <v>4368</v>
      </c>
      <c r="G2690" s="197" t="s">
        <v>4369</v>
      </c>
      <c r="H2690" s="197" t="s">
        <v>4369</v>
      </c>
    </row>
    <row r="2691" spans="1:8">
      <c r="A2691" s="196" t="s">
        <v>6043</v>
      </c>
      <c r="B2691" s="196" t="s">
        <v>4632</v>
      </c>
      <c r="C2691" s="196" t="s">
        <v>6044</v>
      </c>
      <c r="D2691" s="196" t="s">
        <v>4371</v>
      </c>
      <c r="E2691" s="196" t="s">
        <v>1472</v>
      </c>
      <c r="F2691" s="196" t="s">
        <v>4368</v>
      </c>
      <c r="G2691" s="197" t="s">
        <v>4369</v>
      </c>
      <c r="H2691" s="196" t="b">
        <v>0</v>
      </c>
    </row>
    <row r="2692" spans="1:8">
      <c r="A2692" s="196" t="s">
        <v>6043</v>
      </c>
      <c r="B2692" s="196" t="s">
        <v>4632</v>
      </c>
      <c r="C2692" s="196" t="s">
        <v>6044</v>
      </c>
      <c r="D2692" s="196" t="s">
        <v>4367</v>
      </c>
      <c r="E2692" s="196" t="s">
        <v>1472</v>
      </c>
      <c r="F2692" s="196" t="s">
        <v>4368</v>
      </c>
      <c r="G2692" s="197" t="s">
        <v>4369</v>
      </c>
      <c r="H2692" s="197" t="s">
        <v>4369</v>
      </c>
    </row>
    <row r="2693" spans="1:8">
      <c r="A2693" s="196" t="s">
        <v>6045</v>
      </c>
      <c r="B2693" s="196" t="s">
        <v>4373</v>
      </c>
      <c r="C2693" s="196" t="s">
        <v>6046</v>
      </c>
      <c r="D2693" s="196" t="s">
        <v>4370</v>
      </c>
      <c r="E2693" s="196" t="s">
        <v>1472</v>
      </c>
      <c r="F2693" s="196" t="s">
        <v>4403</v>
      </c>
      <c r="G2693" s="197" t="s">
        <v>4369</v>
      </c>
      <c r="H2693" s="197" t="s">
        <v>4369</v>
      </c>
    </row>
    <row r="2694" spans="1:8">
      <c r="A2694" s="196" t="s">
        <v>6045</v>
      </c>
      <c r="B2694" s="196" t="s">
        <v>4373</v>
      </c>
      <c r="C2694" s="196" t="s">
        <v>6046</v>
      </c>
      <c r="D2694" s="196" t="s">
        <v>4371</v>
      </c>
      <c r="E2694" s="196" t="s">
        <v>1472</v>
      </c>
      <c r="F2694" s="196" t="s">
        <v>4368</v>
      </c>
      <c r="G2694" s="197" t="s">
        <v>4369</v>
      </c>
      <c r="H2694" s="196" t="b">
        <v>0</v>
      </c>
    </row>
    <row r="2695" spans="1:8">
      <c r="A2695" s="196" t="s">
        <v>6045</v>
      </c>
      <c r="B2695" s="196" t="s">
        <v>4373</v>
      </c>
      <c r="C2695" s="196" t="s">
        <v>6046</v>
      </c>
      <c r="D2695" s="196" t="s">
        <v>4367</v>
      </c>
      <c r="E2695" s="196" t="s">
        <v>1472</v>
      </c>
      <c r="F2695" s="196" t="s">
        <v>4368</v>
      </c>
      <c r="G2695" s="197" t="s">
        <v>4369</v>
      </c>
      <c r="H2695" s="197" t="s">
        <v>4369</v>
      </c>
    </row>
    <row r="2696" spans="1:8">
      <c r="A2696" s="196" t="s">
        <v>6047</v>
      </c>
      <c r="B2696" s="196" t="s">
        <v>4632</v>
      </c>
      <c r="C2696" s="196" t="s">
        <v>6048</v>
      </c>
      <c r="D2696" s="196" t="s">
        <v>4371</v>
      </c>
      <c r="E2696" s="196" t="s">
        <v>1472</v>
      </c>
      <c r="F2696" s="196" t="s">
        <v>4375</v>
      </c>
      <c r="G2696" s="198">
        <v>45667</v>
      </c>
      <c r="H2696" s="196" t="b">
        <v>0</v>
      </c>
    </row>
    <row r="2697" spans="1:8">
      <c r="A2697" s="196" t="s">
        <v>6047</v>
      </c>
      <c r="B2697" s="196" t="s">
        <v>4632</v>
      </c>
      <c r="C2697" s="196" t="s">
        <v>6048</v>
      </c>
      <c r="D2697" s="196" t="s">
        <v>4370</v>
      </c>
      <c r="E2697" s="196" t="s">
        <v>1472</v>
      </c>
      <c r="F2697" s="196" t="s">
        <v>4354</v>
      </c>
      <c r="G2697" s="197" t="s">
        <v>4369</v>
      </c>
      <c r="H2697" s="197" t="s">
        <v>4369</v>
      </c>
    </row>
    <row r="2698" spans="1:8">
      <c r="A2698" s="196" t="s">
        <v>6047</v>
      </c>
      <c r="B2698" s="196" t="s">
        <v>4632</v>
      </c>
      <c r="C2698" s="196" t="s">
        <v>6048</v>
      </c>
      <c r="D2698" s="196" t="s">
        <v>4367</v>
      </c>
      <c r="E2698" s="196" t="s">
        <v>1472</v>
      </c>
      <c r="F2698" s="196" t="s">
        <v>4368</v>
      </c>
      <c r="G2698" s="197" t="s">
        <v>4369</v>
      </c>
      <c r="H2698" s="197" t="s">
        <v>4369</v>
      </c>
    </row>
    <row r="2699" spans="1:8">
      <c r="A2699" s="196" t="s">
        <v>6049</v>
      </c>
      <c r="B2699" s="196" t="s">
        <v>4373</v>
      </c>
      <c r="C2699" s="196" t="s">
        <v>6050</v>
      </c>
      <c r="D2699" s="196" t="s">
        <v>4370</v>
      </c>
      <c r="E2699" s="196" t="s">
        <v>1472</v>
      </c>
      <c r="F2699" s="196" t="s">
        <v>4375</v>
      </c>
      <c r="G2699" s="198">
        <v>45305</v>
      </c>
      <c r="H2699" s="197" t="s">
        <v>4369</v>
      </c>
    </row>
    <row r="2700" spans="1:8">
      <c r="A2700" s="196" t="s">
        <v>6049</v>
      </c>
      <c r="B2700" s="196" t="s">
        <v>4373</v>
      </c>
      <c r="C2700" s="196" t="s">
        <v>6050</v>
      </c>
      <c r="D2700" s="196" t="s">
        <v>4367</v>
      </c>
      <c r="E2700" s="196" t="s">
        <v>1472</v>
      </c>
      <c r="F2700" s="196" t="s">
        <v>4368</v>
      </c>
      <c r="G2700" s="197" t="s">
        <v>4369</v>
      </c>
      <c r="H2700" s="197" t="s">
        <v>4369</v>
      </c>
    </row>
    <row r="2701" spans="1:8">
      <c r="A2701" s="196" t="s">
        <v>6049</v>
      </c>
      <c r="B2701" s="196" t="s">
        <v>4373</v>
      </c>
      <c r="C2701" s="196" t="s">
        <v>6050</v>
      </c>
      <c r="D2701" s="196" t="s">
        <v>4371</v>
      </c>
      <c r="E2701" s="196" t="s">
        <v>1472</v>
      </c>
      <c r="F2701" s="196" t="s">
        <v>4353</v>
      </c>
      <c r="G2701" s="198">
        <v>45306</v>
      </c>
      <c r="H2701" s="196" t="b">
        <v>0</v>
      </c>
    </row>
    <row r="2702" spans="1:8">
      <c r="A2702" s="196" t="s">
        <v>6051</v>
      </c>
      <c r="B2702" s="196" t="s">
        <v>4373</v>
      </c>
      <c r="C2702" s="196" t="s">
        <v>6052</v>
      </c>
      <c r="D2702" s="196" t="s">
        <v>4370</v>
      </c>
      <c r="E2702" s="196" t="s">
        <v>1472</v>
      </c>
      <c r="F2702" s="196" t="s">
        <v>4375</v>
      </c>
      <c r="G2702" s="198">
        <v>45305</v>
      </c>
      <c r="H2702" s="197" t="s">
        <v>4369</v>
      </c>
    </row>
    <row r="2703" spans="1:8">
      <c r="A2703" s="196" t="s">
        <v>6051</v>
      </c>
      <c r="B2703" s="196" t="s">
        <v>4373</v>
      </c>
      <c r="C2703" s="196" t="s">
        <v>6052</v>
      </c>
      <c r="D2703" s="196" t="s">
        <v>4367</v>
      </c>
      <c r="E2703" s="196" t="s">
        <v>1472</v>
      </c>
      <c r="F2703" s="196" t="s">
        <v>4375</v>
      </c>
      <c r="G2703" s="198">
        <v>45663</v>
      </c>
      <c r="H2703" s="197" t="s">
        <v>4369</v>
      </c>
    </row>
    <row r="2704" spans="1:8">
      <c r="A2704" s="196" t="s">
        <v>6051</v>
      </c>
      <c r="B2704" s="196" t="s">
        <v>4373</v>
      </c>
      <c r="C2704" s="196" t="s">
        <v>6052</v>
      </c>
      <c r="D2704" s="196" t="s">
        <v>4371</v>
      </c>
      <c r="E2704" s="196" t="s">
        <v>1472</v>
      </c>
      <c r="F2704" s="196" t="s">
        <v>4375</v>
      </c>
      <c r="G2704" s="198">
        <v>45663</v>
      </c>
      <c r="H2704" s="196" t="b">
        <v>0</v>
      </c>
    </row>
    <row r="2705" spans="1:8">
      <c r="A2705" s="196" t="s">
        <v>6053</v>
      </c>
      <c r="B2705" s="196" t="s">
        <v>4373</v>
      </c>
      <c r="C2705" s="196" t="s">
        <v>6054</v>
      </c>
      <c r="D2705" s="196" t="s">
        <v>4367</v>
      </c>
      <c r="E2705" s="196" t="s">
        <v>1472</v>
      </c>
      <c r="F2705" s="196" t="s">
        <v>4368</v>
      </c>
      <c r="G2705" s="197" t="s">
        <v>4369</v>
      </c>
      <c r="H2705" s="197" t="s">
        <v>4369</v>
      </c>
    </row>
    <row r="2706" spans="1:8">
      <c r="A2706" s="196" t="s">
        <v>6053</v>
      </c>
      <c r="B2706" s="196" t="s">
        <v>4373</v>
      </c>
      <c r="C2706" s="196" t="s">
        <v>6054</v>
      </c>
      <c r="D2706" s="196" t="s">
        <v>4370</v>
      </c>
      <c r="E2706" s="196" t="s">
        <v>1472</v>
      </c>
      <c r="F2706" s="196" t="s">
        <v>4375</v>
      </c>
      <c r="G2706" s="198">
        <v>45305</v>
      </c>
      <c r="H2706" s="197" t="s">
        <v>4369</v>
      </c>
    </row>
    <row r="2707" spans="1:8">
      <c r="A2707" s="196" t="s">
        <v>6053</v>
      </c>
      <c r="B2707" s="196" t="s">
        <v>4373</v>
      </c>
      <c r="C2707" s="196" t="s">
        <v>6054</v>
      </c>
      <c r="D2707" s="196" t="s">
        <v>4371</v>
      </c>
      <c r="E2707" s="196" t="s">
        <v>1472</v>
      </c>
      <c r="F2707" s="196" t="s">
        <v>4353</v>
      </c>
      <c r="G2707" s="198">
        <v>45307</v>
      </c>
      <c r="H2707" s="196" t="b">
        <v>0</v>
      </c>
    </row>
    <row r="2708" spans="1:8">
      <c r="A2708" s="196" t="s">
        <v>6055</v>
      </c>
      <c r="B2708" s="196" t="s">
        <v>4373</v>
      </c>
      <c r="C2708" s="196" t="s">
        <v>6056</v>
      </c>
      <c r="D2708" s="196" t="s">
        <v>4371</v>
      </c>
      <c r="E2708" s="196" t="s">
        <v>1472</v>
      </c>
      <c r="F2708" s="196" t="s">
        <v>4354</v>
      </c>
      <c r="G2708" s="197" t="s">
        <v>4369</v>
      </c>
      <c r="H2708" s="196" t="b">
        <v>0</v>
      </c>
    </row>
    <row r="2709" spans="1:8">
      <c r="A2709" s="196" t="s">
        <v>6055</v>
      </c>
      <c r="B2709" s="196" t="s">
        <v>4373</v>
      </c>
      <c r="C2709" s="196" t="s">
        <v>6056</v>
      </c>
      <c r="D2709" s="196" t="s">
        <v>4367</v>
      </c>
      <c r="E2709" s="196" t="s">
        <v>1472</v>
      </c>
      <c r="F2709" s="196" t="s">
        <v>4368</v>
      </c>
      <c r="G2709" s="197" t="s">
        <v>4369</v>
      </c>
      <c r="H2709" s="197" t="s">
        <v>4369</v>
      </c>
    </row>
    <row r="2710" spans="1:8">
      <c r="A2710" s="196" t="s">
        <v>6055</v>
      </c>
      <c r="B2710" s="196" t="s">
        <v>4373</v>
      </c>
      <c r="C2710" s="196" t="s">
        <v>6056</v>
      </c>
      <c r="D2710" s="196" t="s">
        <v>4370</v>
      </c>
      <c r="E2710" s="196" t="s">
        <v>1472</v>
      </c>
      <c r="F2710" s="196" t="s">
        <v>4375</v>
      </c>
      <c r="G2710" s="198">
        <v>45305</v>
      </c>
      <c r="H2710" s="197" t="s">
        <v>4369</v>
      </c>
    </row>
    <row r="2711" spans="1:8">
      <c r="A2711" s="196" t="s">
        <v>6057</v>
      </c>
      <c r="B2711" s="196" t="s">
        <v>4373</v>
      </c>
      <c r="C2711" s="196" t="s">
        <v>2897</v>
      </c>
      <c r="D2711" s="196" t="s">
        <v>4370</v>
      </c>
      <c r="E2711" s="196" t="s">
        <v>1472</v>
      </c>
      <c r="F2711" s="196" t="s">
        <v>4375</v>
      </c>
      <c r="G2711" s="198">
        <v>45305</v>
      </c>
      <c r="H2711" s="197" t="s">
        <v>4369</v>
      </c>
    </row>
    <row r="2712" spans="1:8">
      <c r="A2712" s="196" t="s">
        <v>6057</v>
      </c>
      <c r="B2712" s="196" t="s">
        <v>4373</v>
      </c>
      <c r="C2712" s="196" t="s">
        <v>2897</v>
      </c>
      <c r="D2712" s="196" t="s">
        <v>4367</v>
      </c>
      <c r="E2712" s="196" t="s">
        <v>1472</v>
      </c>
      <c r="F2712" s="196" t="s">
        <v>4375</v>
      </c>
      <c r="G2712" s="198">
        <v>45666</v>
      </c>
      <c r="H2712" s="197" t="s">
        <v>4369</v>
      </c>
    </row>
    <row r="2713" spans="1:8">
      <c r="A2713" s="196" t="s">
        <v>6057</v>
      </c>
      <c r="B2713" s="196" t="s">
        <v>4373</v>
      </c>
      <c r="C2713" s="196" t="s">
        <v>2897</v>
      </c>
      <c r="D2713" s="196" t="s">
        <v>4371</v>
      </c>
      <c r="E2713" s="196" t="s">
        <v>1472</v>
      </c>
      <c r="F2713" s="196" t="s">
        <v>4375</v>
      </c>
      <c r="G2713" s="198">
        <v>45670</v>
      </c>
      <c r="H2713" s="196" t="b">
        <v>0</v>
      </c>
    </row>
    <row r="2714" spans="1:8">
      <c r="A2714" s="196" t="s">
        <v>4775</v>
      </c>
      <c r="B2714" s="196" t="s">
        <v>4366</v>
      </c>
      <c r="C2714" s="196" t="s">
        <v>1475</v>
      </c>
      <c r="D2714" s="196" t="s">
        <v>4370</v>
      </c>
      <c r="E2714" s="196" t="s">
        <v>1472</v>
      </c>
      <c r="F2714" s="196" t="s">
        <v>4375</v>
      </c>
      <c r="G2714" s="198">
        <v>45305</v>
      </c>
      <c r="H2714" s="197" t="s">
        <v>4369</v>
      </c>
    </row>
    <row r="2715" spans="1:8">
      <c r="A2715" s="196" t="s">
        <v>4775</v>
      </c>
      <c r="B2715" s="196" t="s">
        <v>4366</v>
      </c>
      <c r="C2715" s="196" t="s">
        <v>1475</v>
      </c>
      <c r="D2715" s="196" t="s">
        <v>4371</v>
      </c>
      <c r="E2715" s="196" t="s">
        <v>1472</v>
      </c>
      <c r="F2715" s="196" t="s">
        <v>4353</v>
      </c>
      <c r="G2715" s="198">
        <v>45306</v>
      </c>
      <c r="H2715" s="196" t="b">
        <v>0</v>
      </c>
    </row>
    <row r="2716" spans="1:8">
      <c r="A2716" s="196" t="s">
        <v>4775</v>
      </c>
      <c r="B2716" s="196" t="s">
        <v>4366</v>
      </c>
      <c r="C2716" s="196" t="s">
        <v>1475</v>
      </c>
      <c r="D2716" s="196" t="s">
        <v>4367</v>
      </c>
      <c r="E2716" s="196" t="s">
        <v>1472</v>
      </c>
      <c r="F2716" s="196" t="s">
        <v>4368</v>
      </c>
      <c r="G2716" s="197" t="s">
        <v>4369</v>
      </c>
      <c r="H2716" s="197" t="s">
        <v>4369</v>
      </c>
    </row>
    <row r="2717" spans="1:8">
      <c r="A2717" s="196" t="s">
        <v>6058</v>
      </c>
      <c r="B2717" s="196" t="s">
        <v>4373</v>
      </c>
      <c r="C2717" s="196" t="s">
        <v>6059</v>
      </c>
      <c r="D2717" s="196" t="s">
        <v>4371</v>
      </c>
      <c r="E2717" s="196" t="s">
        <v>6060</v>
      </c>
      <c r="F2717" s="196" t="s">
        <v>4353</v>
      </c>
      <c r="G2717" s="198">
        <v>44980</v>
      </c>
      <c r="H2717" s="196" t="b">
        <v>0</v>
      </c>
    </row>
    <row r="2718" spans="1:8">
      <c r="A2718" s="196" t="s">
        <v>6058</v>
      </c>
      <c r="B2718" s="196" t="s">
        <v>4373</v>
      </c>
      <c r="C2718" s="196" t="s">
        <v>6059</v>
      </c>
      <c r="D2718" s="196" t="s">
        <v>4370</v>
      </c>
      <c r="E2718" s="196" t="s">
        <v>6060</v>
      </c>
      <c r="F2718" s="196" t="s">
        <v>4403</v>
      </c>
      <c r="G2718" s="197" t="s">
        <v>4369</v>
      </c>
      <c r="H2718" s="197" t="s">
        <v>4369</v>
      </c>
    </row>
    <row r="2719" spans="1:8">
      <c r="A2719" s="196" t="s">
        <v>6058</v>
      </c>
      <c r="B2719" s="196" t="s">
        <v>4373</v>
      </c>
      <c r="C2719" s="196" t="s">
        <v>6059</v>
      </c>
      <c r="D2719" s="196" t="s">
        <v>4367</v>
      </c>
      <c r="E2719" s="196" t="s">
        <v>6060</v>
      </c>
      <c r="F2719" s="196" t="s">
        <v>4368</v>
      </c>
      <c r="G2719" s="197" t="s">
        <v>4369</v>
      </c>
      <c r="H2719" s="197" t="s">
        <v>4369</v>
      </c>
    </row>
    <row r="2720" spans="1:8">
      <c r="A2720" s="196" t="s">
        <v>6061</v>
      </c>
      <c r="B2720" s="196" t="s">
        <v>4373</v>
      </c>
      <c r="C2720" s="196" t="s">
        <v>6062</v>
      </c>
      <c r="D2720" s="196" t="s">
        <v>4371</v>
      </c>
      <c r="E2720" s="196" t="s">
        <v>6060</v>
      </c>
      <c r="F2720" s="196" t="s">
        <v>4353</v>
      </c>
      <c r="G2720" s="198">
        <v>44970</v>
      </c>
      <c r="H2720" s="196" t="b">
        <v>0</v>
      </c>
    </row>
    <row r="2721" spans="1:8">
      <c r="A2721" s="196" t="s">
        <v>6061</v>
      </c>
      <c r="B2721" s="196" t="s">
        <v>4373</v>
      </c>
      <c r="C2721" s="196" t="s">
        <v>6062</v>
      </c>
      <c r="D2721" s="196" t="s">
        <v>4370</v>
      </c>
      <c r="E2721" s="196" t="s">
        <v>6060</v>
      </c>
      <c r="F2721" s="196" t="s">
        <v>4403</v>
      </c>
      <c r="G2721" s="197" t="s">
        <v>4369</v>
      </c>
      <c r="H2721" s="197" t="s">
        <v>4369</v>
      </c>
    </row>
    <row r="2722" spans="1:8">
      <c r="A2722" s="196" t="s">
        <v>6061</v>
      </c>
      <c r="B2722" s="196" t="s">
        <v>4373</v>
      </c>
      <c r="C2722" s="196" t="s">
        <v>6062</v>
      </c>
      <c r="D2722" s="196" t="s">
        <v>4367</v>
      </c>
      <c r="E2722" s="196" t="s">
        <v>6060</v>
      </c>
      <c r="F2722" s="196" t="s">
        <v>4368</v>
      </c>
      <c r="G2722" s="197" t="s">
        <v>4369</v>
      </c>
      <c r="H2722" s="197" t="s">
        <v>4369</v>
      </c>
    </row>
    <row r="2723" spans="1:8">
      <c r="A2723" s="196" t="s">
        <v>6063</v>
      </c>
      <c r="B2723" s="196" t="s">
        <v>4373</v>
      </c>
      <c r="C2723" s="196" t="s">
        <v>6064</v>
      </c>
      <c r="D2723" s="196" t="s">
        <v>4370</v>
      </c>
      <c r="E2723" s="196" t="s">
        <v>6060</v>
      </c>
      <c r="F2723" s="196" t="s">
        <v>4403</v>
      </c>
      <c r="G2723" s="197" t="s">
        <v>4369</v>
      </c>
      <c r="H2723" s="197" t="s">
        <v>4369</v>
      </c>
    </row>
    <row r="2724" spans="1:8">
      <c r="A2724" s="196" t="s">
        <v>6063</v>
      </c>
      <c r="B2724" s="196" t="s">
        <v>4373</v>
      </c>
      <c r="C2724" s="196" t="s">
        <v>6064</v>
      </c>
      <c r="D2724" s="196" t="s">
        <v>4371</v>
      </c>
      <c r="E2724" s="196" t="s">
        <v>6060</v>
      </c>
      <c r="F2724" s="196" t="s">
        <v>4353</v>
      </c>
      <c r="G2724" s="198">
        <v>44969</v>
      </c>
      <c r="H2724" s="196" t="b">
        <v>0</v>
      </c>
    </row>
    <row r="2725" spans="1:8">
      <c r="A2725" s="196" t="s">
        <v>6063</v>
      </c>
      <c r="B2725" s="196" t="s">
        <v>4373</v>
      </c>
      <c r="C2725" s="196" t="s">
        <v>6064</v>
      </c>
      <c r="D2725" s="196" t="s">
        <v>4367</v>
      </c>
      <c r="E2725" s="196" t="s">
        <v>6060</v>
      </c>
      <c r="F2725" s="196" t="s">
        <v>4368</v>
      </c>
      <c r="G2725" s="197" t="s">
        <v>4369</v>
      </c>
      <c r="H2725" s="197" t="s">
        <v>4369</v>
      </c>
    </row>
    <row r="2726" spans="1:8">
      <c r="A2726" s="196" t="s">
        <v>6065</v>
      </c>
      <c r="B2726" s="196" t="s">
        <v>4373</v>
      </c>
      <c r="C2726" s="196" t="s">
        <v>6066</v>
      </c>
      <c r="D2726" s="196" t="s">
        <v>4371</v>
      </c>
      <c r="E2726" s="196" t="s">
        <v>6060</v>
      </c>
      <c r="F2726" s="196" t="s">
        <v>4353</v>
      </c>
      <c r="G2726" s="198">
        <v>44967</v>
      </c>
      <c r="H2726" s="196" t="b">
        <v>0</v>
      </c>
    </row>
    <row r="2727" spans="1:8">
      <c r="A2727" s="196" t="s">
        <v>6065</v>
      </c>
      <c r="B2727" s="196" t="s">
        <v>4373</v>
      </c>
      <c r="C2727" s="196" t="s">
        <v>6066</v>
      </c>
      <c r="D2727" s="196" t="s">
        <v>4370</v>
      </c>
      <c r="E2727" s="196" t="s">
        <v>6060</v>
      </c>
      <c r="F2727" s="196" t="s">
        <v>4403</v>
      </c>
      <c r="G2727" s="197" t="s">
        <v>4369</v>
      </c>
      <c r="H2727" s="197" t="s">
        <v>4369</v>
      </c>
    </row>
    <row r="2728" spans="1:8">
      <c r="A2728" s="196" t="s">
        <v>6065</v>
      </c>
      <c r="B2728" s="196" t="s">
        <v>4373</v>
      </c>
      <c r="C2728" s="196" t="s">
        <v>6066</v>
      </c>
      <c r="D2728" s="196" t="s">
        <v>4367</v>
      </c>
      <c r="E2728" s="196" t="s">
        <v>6060</v>
      </c>
      <c r="F2728" s="196" t="s">
        <v>4368</v>
      </c>
      <c r="G2728" s="197" t="s">
        <v>4369</v>
      </c>
      <c r="H2728" s="197" t="s">
        <v>4369</v>
      </c>
    </row>
    <row r="2729" spans="1:8">
      <c r="A2729" s="196" t="s">
        <v>6067</v>
      </c>
      <c r="B2729" s="196" t="s">
        <v>4373</v>
      </c>
      <c r="C2729" s="196" t="s">
        <v>6068</v>
      </c>
      <c r="D2729" s="196" t="s">
        <v>4371</v>
      </c>
      <c r="E2729" s="196" t="s">
        <v>6060</v>
      </c>
      <c r="F2729" s="196" t="s">
        <v>4353</v>
      </c>
      <c r="G2729" s="198">
        <v>44979</v>
      </c>
      <c r="H2729" s="196" t="b">
        <v>0</v>
      </c>
    </row>
    <row r="2730" spans="1:8">
      <c r="A2730" s="196" t="s">
        <v>6067</v>
      </c>
      <c r="B2730" s="196" t="s">
        <v>4373</v>
      </c>
      <c r="C2730" s="196" t="s">
        <v>6068</v>
      </c>
      <c r="D2730" s="196" t="s">
        <v>4370</v>
      </c>
      <c r="E2730" s="196" t="s">
        <v>6060</v>
      </c>
      <c r="F2730" s="196" t="s">
        <v>4403</v>
      </c>
      <c r="G2730" s="197" t="s">
        <v>4369</v>
      </c>
      <c r="H2730" s="197" t="s">
        <v>4369</v>
      </c>
    </row>
    <row r="2731" spans="1:8">
      <c r="A2731" s="196" t="s">
        <v>6067</v>
      </c>
      <c r="B2731" s="196" t="s">
        <v>4373</v>
      </c>
      <c r="C2731" s="196" t="s">
        <v>6068</v>
      </c>
      <c r="D2731" s="196" t="s">
        <v>4367</v>
      </c>
      <c r="E2731" s="196" t="s">
        <v>6060</v>
      </c>
      <c r="F2731" s="196" t="s">
        <v>4368</v>
      </c>
      <c r="G2731" s="197" t="s">
        <v>4369</v>
      </c>
      <c r="H2731" s="197" t="s">
        <v>4369</v>
      </c>
    </row>
    <row r="2732" spans="1:8">
      <c r="A2732" s="196" t="s">
        <v>6069</v>
      </c>
      <c r="B2732" s="196" t="s">
        <v>4373</v>
      </c>
      <c r="C2732" s="196" t="s">
        <v>6070</v>
      </c>
      <c r="D2732" s="196" t="s">
        <v>4370</v>
      </c>
      <c r="E2732" s="196" t="s">
        <v>6060</v>
      </c>
      <c r="F2732" s="196" t="s">
        <v>4403</v>
      </c>
      <c r="G2732" s="197" t="s">
        <v>4369</v>
      </c>
      <c r="H2732" s="197" t="s">
        <v>4369</v>
      </c>
    </row>
    <row r="2733" spans="1:8">
      <c r="A2733" s="196" t="s">
        <v>6069</v>
      </c>
      <c r="B2733" s="196" t="s">
        <v>4373</v>
      </c>
      <c r="C2733" s="196" t="s">
        <v>6070</v>
      </c>
      <c r="D2733" s="196" t="s">
        <v>4367</v>
      </c>
      <c r="E2733" s="196" t="s">
        <v>6060</v>
      </c>
      <c r="F2733" s="196" t="s">
        <v>4368</v>
      </c>
      <c r="G2733" s="197" t="s">
        <v>4369</v>
      </c>
      <c r="H2733" s="197" t="s">
        <v>4369</v>
      </c>
    </row>
    <row r="2734" spans="1:8">
      <c r="A2734" s="196" t="s">
        <v>6069</v>
      </c>
      <c r="B2734" s="196" t="s">
        <v>4373</v>
      </c>
      <c r="C2734" s="196" t="s">
        <v>6070</v>
      </c>
      <c r="D2734" s="196" t="s">
        <v>4371</v>
      </c>
      <c r="E2734" s="196" t="s">
        <v>6060</v>
      </c>
      <c r="F2734" s="196" t="s">
        <v>4353</v>
      </c>
      <c r="G2734" s="198">
        <v>44970</v>
      </c>
      <c r="H2734" s="196" t="b">
        <v>0</v>
      </c>
    </row>
    <row r="2735" spans="1:8">
      <c r="A2735" s="196" t="s">
        <v>6071</v>
      </c>
      <c r="B2735" s="196" t="s">
        <v>4366</v>
      </c>
      <c r="C2735" s="196" t="s">
        <v>6072</v>
      </c>
      <c r="D2735" s="196" t="s">
        <v>4370</v>
      </c>
      <c r="E2735" s="196" t="s">
        <v>6060</v>
      </c>
      <c r="F2735" s="196" t="s">
        <v>4403</v>
      </c>
      <c r="G2735" s="197" t="s">
        <v>4369</v>
      </c>
      <c r="H2735" s="197" t="s">
        <v>4369</v>
      </c>
    </row>
    <row r="2736" spans="1:8">
      <c r="A2736" s="196" t="s">
        <v>6071</v>
      </c>
      <c r="B2736" s="196" t="s">
        <v>4366</v>
      </c>
      <c r="C2736" s="196" t="s">
        <v>6072</v>
      </c>
      <c r="D2736" s="196" t="s">
        <v>4367</v>
      </c>
      <c r="E2736" s="196" t="s">
        <v>6060</v>
      </c>
      <c r="F2736" s="196" t="s">
        <v>4368</v>
      </c>
      <c r="G2736" s="197" t="s">
        <v>4369</v>
      </c>
      <c r="H2736" s="197" t="s">
        <v>4369</v>
      </c>
    </row>
    <row r="2737" spans="1:8">
      <c r="A2737" s="196" t="s">
        <v>6071</v>
      </c>
      <c r="B2737" s="196" t="s">
        <v>4366</v>
      </c>
      <c r="C2737" s="196" t="s">
        <v>6072</v>
      </c>
      <c r="D2737" s="196" t="s">
        <v>4371</v>
      </c>
      <c r="E2737" s="196" t="s">
        <v>6060</v>
      </c>
      <c r="F2737" s="196" t="s">
        <v>4353</v>
      </c>
      <c r="G2737" s="198">
        <v>44965</v>
      </c>
      <c r="H2737" s="196" t="b">
        <v>0</v>
      </c>
    </row>
    <row r="2738" spans="1:8">
      <c r="A2738" s="196" t="s">
        <v>6073</v>
      </c>
      <c r="B2738" s="196" t="s">
        <v>4373</v>
      </c>
      <c r="C2738" s="196" t="s">
        <v>6074</v>
      </c>
      <c r="D2738" s="196" t="s">
        <v>4371</v>
      </c>
      <c r="E2738" s="196" t="s">
        <v>6060</v>
      </c>
      <c r="F2738" s="196" t="s">
        <v>4353</v>
      </c>
      <c r="G2738" s="198">
        <v>44967</v>
      </c>
      <c r="H2738" s="196" t="b">
        <v>0</v>
      </c>
    </row>
    <row r="2739" spans="1:8">
      <c r="A2739" s="196" t="s">
        <v>6073</v>
      </c>
      <c r="B2739" s="196" t="s">
        <v>4373</v>
      </c>
      <c r="C2739" s="196" t="s">
        <v>6074</v>
      </c>
      <c r="D2739" s="196" t="s">
        <v>4367</v>
      </c>
      <c r="E2739" s="196" t="s">
        <v>6060</v>
      </c>
      <c r="F2739" s="196" t="s">
        <v>4368</v>
      </c>
      <c r="G2739" s="197" t="s">
        <v>4369</v>
      </c>
      <c r="H2739" s="197" t="s">
        <v>4369</v>
      </c>
    </row>
    <row r="2740" spans="1:8">
      <c r="A2740" s="196" t="s">
        <v>6073</v>
      </c>
      <c r="B2740" s="196" t="s">
        <v>4373</v>
      </c>
      <c r="C2740" s="196" t="s">
        <v>6074</v>
      </c>
      <c r="D2740" s="196" t="s">
        <v>4370</v>
      </c>
      <c r="E2740" s="196" t="s">
        <v>6060</v>
      </c>
      <c r="F2740" s="196" t="s">
        <v>4403</v>
      </c>
      <c r="G2740" s="197" t="s">
        <v>4369</v>
      </c>
      <c r="H2740" s="197" t="s">
        <v>4369</v>
      </c>
    </row>
    <row r="2741" spans="1:8">
      <c r="A2741" s="196" t="s">
        <v>6075</v>
      </c>
      <c r="B2741" s="196" t="s">
        <v>4373</v>
      </c>
      <c r="C2741" s="196" t="s">
        <v>6076</v>
      </c>
      <c r="D2741" s="196" t="s">
        <v>4371</v>
      </c>
      <c r="E2741" s="196" t="s">
        <v>6060</v>
      </c>
      <c r="F2741" s="196" t="s">
        <v>4353</v>
      </c>
      <c r="G2741" s="198">
        <v>44979</v>
      </c>
      <c r="H2741" s="196" t="b">
        <v>0</v>
      </c>
    </row>
    <row r="2742" spans="1:8">
      <c r="A2742" s="196" t="s">
        <v>6075</v>
      </c>
      <c r="B2742" s="196" t="s">
        <v>4373</v>
      </c>
      <c r="C2742" s="196" t="s">
        <v>6076</v>
      </c>
      <c r="D2742" s="196" t="s">
        <v>4370</v>
      </c>
      <c r="E2742" s="196" t="s">
        <v>6060</v>
      </c>
      <c r="F2742" s="196" t="s">
        <v>4403</v>
      </c>
      <c r="G2742" s="197" t="s">
        <v>4369</v>
      </c>
      <c r="H2742" s="197" t="s">
        <v>4369</v>
      </c>
    </row>
    <row r="2743" spans="1:8">
      <c r="A2743" s="196" t="s">
        <v>6075</v>
      </c>
      <c r="B2743" s="196" t="s">
        <v>4373</v>
      </c>
      <c r="C2743" s="196" t="s">
        <v>6076</v>
      </c>
      <c r="D2743" s="196" t="s">
        <v>4367</v>
      </c>
      <c r="E2743" s="196" t="s">
        <v>6060</v>
      </c>
      <c r="F2743" s="196" t="s">
        <v>4368</v>
      </c>
      <c r="G2743" s="197" t="s">
        <v>4369</v>
      </c>
      <c r="H2743" s="197" t="s">
        <v>4369</v>
      </c>
    </row>
    <row r="2744" spans="1:8">
      <c r="A2744" s="196" t="s">
        <v>6077</v>
      </c>
      <c r="B2744" s="196" t="s">
        <v>4373</v>
      </c>
      <c r="C2744" s="196" t="s">
        <v>1494</v>
      </c>
      <c r="D2744" s="196" t="s">
        <v>4371</v>
      </c>
      <c r="E2744" s="196" t="s">
        <v>6060</v>
      </c>
      <c r="F2744" s="196" t="s">
        <v>4375</v>
      </c>
      <c r="G2744" s="198">
        <v>45667</v>
      </c>
      <c r="H2744" s="196" t="b">
        <v>0</v>
      </c>
    </row>
    <row r="2745" spans="1:8">
      <c r="A2745" s="196" t="s">
        <v>6077</v>
      </c>
      <c r="B2745" s="196" t="s">
        <v>4373</v>
      </c>
      <c r="C2745" s="196" t="s">
        <v>1494</v>
      </c>
      <c r="D2745" s="196" t="s">
        <v>4370</v>
      </c>
      <c r="E2745" s="196" t="s">
        <v>6060</v>
      </c>
      <c r="F2745" s="196" t="s">
        <v>4375</v>
      </c>
      <c r="G2745" s="198">
        <v>45667</v>
      </c>
      <c r="H2745" s="197" t="s">
        <v>4369</v>
      </c>
    </row>
    <row r="2746" spans="1:8">
      <c r="A2746" s="196" t="s">
        <v>6077</v>
      </c>
      <c r="B2746" s="196" t="s">
        <v>4373</v>
      </c>
      <c r="C2746" s="196" t="s">
        <v>1494</v>
      </c>
      <c r="D2746" s="196" t="s">
        <v>4367</v>
      </c>
      <c r="E2746" s="196" t="s">
        <v>6060</v>
      </c>
      <c r="F2746" s="196" t="s">
        <v>4375</v>
      </c>
      <c r="G2746" s="198">
        <v>45667</v>
      </c>
      <c r="H2746" s="197" t="s">
        <v>4369</v>
      </c>
    </row>
    <row r="2747" spans="1:8">
      <c r="A2747" s="196" t="s">
        <v>6078</v>
      </c>
      <c r="B2747" s="196" t="s">
        <v>4373</v>
      </c>
      <c r="C2747" s="196" t="s">
        <v>6079</v>
      </c>
      <c r="D2747" s="196" t="s">
        <v>4370</v>
      </c>
      <c r="E2747" s="196" t="s">
        <v>6060</v>
      </c>
      <c r="F2747" s="196" t="s">
        <v>4403</v>
      </c>
      <c r="G2747" s="197" t="s">
        <v>4369</v>
      </c>
      <c r="H2747" s="197" t="s">
        <v>4369</v>
      </c>
    </row>
    <row r="2748" spans="1:8">
      <c r="A2748" s="196" t="s">
        <v>6078</v>
      </c>
      <c r="B2748" s="196" t="s">
        <v>4373</v>
      </c>
      <c r="C2748" s="196" t="s">
        <v>6079</v>
      </c>
      <c r="D2748" s="196" t="s">
        <v>4371</v>
      </c>
      <c r="E2748" s="196" t="s">
        <v>6060</v>
      </c>
      <c r="F2748" s="196" t="s">
        <v>4353</v>
      </c>
      <c r="G2748" s="198">
        <v>44967</v>
      </c>
      <c r="H2748" s="196" t="b">
        <v>0</v>
      </c>
    </row>
    <row r="2749" spans="1:8">
      <c r="A2749" s="196" t="s">
        <v>6078</v>
      </c>
      <c r="B2749" s="196" t="s">
        <v>4373</v>
      </c>
      <c r="C2749" s="196" t="s">
        <v>6079</v>
      </c>
      <c r="D2749" s="196" t="s">
        <v>4367</v>
      </c>
      <c r="E2749" s="196" t="s">
        <v>6060</v>
      </c>
      <c r="F2749" s="196" t="s">
        <v>4368</v>
      </c>
      <c r="G2749" s="197" t="s">
        <v>4369</v>
      </c>
      <c r="H2749" s="197" t="s">
        <v>4369</v>
      </c>
    </row>
    <row r="2750" spans="1:8">
      <c r="A2750" s="196" t="s">
        <v>6080</v>
      </c>
      <c r="B2750" s="196" t="s">
        <v>4373</v>
      </c>
      <c r="C2750" s="196" t="s">
        <v>6081</v>
      </c>
      <c r="D2750" s="196" t="s">
        <v>4370</v>
      </c>
      <c r="E2750" s="196" t="s">
        <v>1482</v>
      </c>
      <c r="F2750" s="196" t="s">
        <v>4403</v>
      </c>
      <c r="G2750" s="197" t="s">
        <v>4369</v>
      </c>
      <c r="H2750" s="197" t="s">
        <v>4369</v>
      </c>
    </row>
    <row r="2751" spans="1:8">
      <c r="A2751" s="196" t="s">
        <v>6080</v>
      </c>
      <c r="B2751" s="196" t="s">
        <v>4373</v>
      </c>
      <c r="C2751" s="196" t="s">
        <v>6081</v>
      </c>
      <c r="D2751" s="196" t="s">
        <v>4371</v>
      </c>
      <c r="E2751" s="196" t="s">
        <v>1482</v>
      </c>
      <c r="F2751" s="196" t="s">
        <v>4353</v>
      </c>
      <c r="G2751" s="198">
        <v>44972</v>
      </c>
      <c r="H2751" s="196" t="b">
        <v>0</v>
      </c>
    </row>
    <row r="2752" spans="1:8">
      <c r="A2752" s="196" t="s">
        <v>6080</v>
      </c>
      <c r="B2752" s="196" t="s">
        <v>4373</v>
      </c>
      <c r="C2752" s="196" t="s">
        <v>6081</v>
      </c>
      <c r="D2752" s="196" t="s">
        <v>4367</v>
      </c>
      <c r="E2752" s="196" t="s">
        <v>1482</v>
      </c>
      <c r="F2752" s="196" t="s">
        <v>4368</v>
      </c>
      <c r="G2752" s="197" t="s">
        <v>4369</v>
      </c>
      <c r="H2752" s="197" t="s">
        <v>4369</v>
      </c>
    </row>
    <row r="2753" spans="1:8">
      <c r="A2753" s="196" t="s">
        <v>6082</v>
      </c>
      <c r="B2753" s="196" t="s">
        <v>4373</v>
      </c>
      <c r="C2753" s="196" t="s">
        <v>6083</v>
      </c>
      <c r="D2753" s="196" t="s">
        <v>4371</v>
      </c>
      <c r="E2753" s="196" t="s">
        <v>1482</v>
      </c>
      <c r="F2753" s="196" t="s">
        <v>4353</v>
      </c>
      <c r="G2753" s="198">
        <v>44970</v>
      </c>
      <c r="H2753" s="196" t="b">
        <v>0</v>
      </c>
    </row>
    <row r="2754" spans="1:8">
      <c r="A2754" s="196" t="s">
        <v>6082</v>
      </c>
      <c r="B2754" s="196" t="s">
        <v>4373</v>
      </c>
      <c r="C2754" s="196" t="s">
        <v>6083</v>
      </c>
      <c r="D2754" s="196" t="s">
        <v>4367</v>
      </c>
      <c r="E2754" s="196" t="s">
        <v>1482</v>
      </c>
      <c r="F2754" s="196" t="s">
        <v>4368</v>
      </c>
      <c r="G2754" s="197" t="s">
        <v>4369</v>
      </c>
      <c r="H2754" s="197" t="s">
        <v>4369</v>
      </c>
    </row>
    <row r="2755" spans="1:8">
      <c r="A2755" s="196" t="s">
        <v>6082</v>
      </c>
      <c r="B2755" s="196" t="s">
        <v>4373</v>
      </c>
      <c r="C2755" s="196" t="s">
        <v>6083</v>
      </c>
      <c r="D2755" s="196" t="s">
        <v>4370</v>
      </c>
      <c r="E2755" s="196" t="s">
        <v>1482</v>
      </c>
      <c r="F2755" s="196" t="s">
        <v>4403</v>
      </c>
      <c r="G2755" s="197" t="s">
        <v>4369</v>
      </c>
      <c r="H2755" s="197" t="s">
        <v>4369</v>
      </c>
    </row>
    <row r="2756" spans="1:8">
      <c r="A2756" s="196" t="s">
        <v>6084</v>
      </c>
      <c r="B2756" s="196" t="s">
        <v>4366</v>
      </c>
      <c r="C2756" s="196" t="s">
        <v>1485</v>
      </c>
      <c r="D2756" s="196" t="s">
        <v>4367</v>
      </c>
      <c r="E2756" s="196" t="s">
        <v>1482</v>
      </c>
      <c r="F2756" s="196" t="s">
        <v>4368</v>
      </c>
      <c r="G2756" s="197" t="s">
        <v>4369</v>
      </c>
      <c r="H2756" s="197" t="s">
        <v>4369</v>
      </c>
    </row>
    <row r="2757" spans="1:8">
      <c r="A2757" s="196" t="s">
        <v>6084</v>
      </c>
      <c r="B2757" s="196" t="s">
        <v>4366</v>
      </c>
      <c r="C2757" s="196" t="s">
        <v>1485</v>
      </c>
      <c r="D2757" s="196" t="s">
        <v>4371</v>
      </c>
      <c r="E2757" s="196" t="s">
        <v>1482</v>
      </c>
      <c r="F2757" s="196" t="s">
        <v>4353</v>
      </c>
      <c r="G2757" s="198">
        <v>44962</v>
      </c>
      <c r="H2757" s="196" t="b">
        <v>0</v>
      </c>
    </row>
    <row r="2758" spans="1:8">
      <c r="A2758" s="196" t="s">
        <v>6084</v>
      </c>
      <c r="B2758" s="196" t="s">
        <v>4366</v>
      </c>
      <c r="C2758" s="196" t="s">
        <v>1485</v>
      </c>
      <c r="D2758" s="196" t="s">
        <v>4370</v>
      </c>
      <c r="E2758" s="196" t="s">
        <v>1482</v>
      </c>
      <c r="F2758" s="196" t="s">
        <v>4403</v>
      </c>
      <c r="G2758" s="197" t="s">
        <v>4369</v>
      </c>
      <c r="H2758" s="197" t="s">
        <v>4369</v>
      </c>
    </row>
    <row r="2759" spans="1:8">
      <c r="A2759" s="196" t="s">
        <v>6085</v>
      </c>
      <c r="B2759" s="196" t="s">
        <v>4366</v>
      </c>
      <c r="C2759" s="196" t="s">
        <v>6086</v>
      </c>
      <c r="D2759" s="196" t="s">
        <v>4371</v>
      </c>
      <c r="E2759" s="196" t="s">
        <v>6087</v>
      </c>
      <c r="F2759" s="196" t="s">
        <v>4403</v>
      </c>
      <c r="G2759" s="197" t="s">
        <v>4369</v>
      </c>
      <c r="H2759" s="196" t="b">
        <v>0</v>
      </c>
    </row>
    <row r="2760" spans="1:8">
      <c r="A2760" s="196" t="s">
        <v>6085</v>
      </c>
      <c r="B2760" s="196" t="s">
        <v>4366</v>
      </c>
      <c r="C2760" s="196" t="s">
        <v>6086</v>
      </c>
      <c r="D2760" s="196" t="s">
        <v>4370</v>
      </c>
      <c r="E2760" s="196" t="s">
        <v>6087</v>
      </c>
      <c r="F2760" s="196" t="s">
        <v>4403</v>
      </c>
      <c r="G2760" s="197" t="s">
        <v>4369</v>
      </c>
      <c r="H2760" s="197" t="s">
        <v>4369</v>
      </c>
    </row>
    <row r="2761" spans="1:8">
      <c r="A2761" s="196" t="s">
        <v>6085</v>
      </c>
      <c r="B2761" s="196" t="s">
        <v>4366</v>
      </c>
      <c r="C2761" s="196" t="s">
        <v>6086</v>
      </c>
      <c r="D2761" s="196" t="s">
        <v>4367</v>
      </c>
      <c r="E2761" s="196" t="s">
        <v>6087</v>
      </c>
      <c r="F2761" s="196" t="s">
        <v>4368</v>
      </c>
      <c r="G2761" s="197" t="s">
        <v>4369</v>
      </c>
      <c r="H2761" s="197" t="s">
        <v>4369</v>
      </c>
    </row>
    <row r="2762" spans="1:8">
      <c r="A2762" s="196" t="s">
        <v>6088</v>
      </c>
      <c r="B2762" s="196" t="s">
        <v>4373</v>
      </c>
      <c r="C2762" s="196" t="s">
        <v>6089</v>
      </c>
      <c r="D2762" s="196" t="s">
        <v>4367</v>
      </c>
      <c r="E2762" s="196" t="s">
        <v>6087</v>
      </c>
      <c r="F2762" s="196" t="s">
        <v>4368</v>
      </c>
      <c r="G2762" s="197" t="s">
        <v>4369</v>
      </c>
      <c r="H2762" s="197" t="s">
        <v>4369</v>
      </c>
    </row>
    <row r="2763" spans="1:8">
      <c r="A2763" s="196" t="s">
        <v>6088</v>
      </c>
      <c r="B2763" s="196" t="s">
        <v>4373</v>
      </c>
      <c r="C2763" s="196" t="s">
        <v>6089</v>
      </c>
      <c r="D2763" s="196" t="s">
        <v>4371</v>
      </c>
      <c r="E2763" s="196" t="s">
        <v>6087</v>
      </c>
      <c r="F2763" s="196" t="s">
        <v>4403</v>
      </c>
      <c r="G2763" s="197" t="s">
        <v>4369</v>
      </c>
      <c r="H2763" s="196" t="b">
        <v>0</v>
      </c>
    </row>
    <row r="2764" spans="1:8">
      <c r="A2764" s="196" t="s">
        <v>6088</v>
      </c>
      <c r="B2764" s="196" t="s">
        <v>4373</v>
      </c>
      <c r="C2764" s="196" t="s">
        <v>6089</v>
      </c>
      <c r="D2764" s="196" t="s">
        <v>4370</v>
      </c>
      <c r="E2764" s="196" t="s">
        <v>6087</v>
      </c>
      <c r="F2764" s="196" t="s">
        <v>4403</v>
      </c>
      <c r="G2764" s="197" t="s">
        <v>4369</v>
      </c>
      <c r="H2764" s="197" t="s">
        <v>4369</v>
      </c>
    </row>
    <row r="2765" spans="1:8">
      <c r="A2765" s="196" t="s">
        <v>6090</v>
      </c>
      <c r="B2765" s="196" t="s">
        <v>4366</v>
      </c>
      <c r="C2765" s="196" t="s">
        <v>6091</v>
      </c>
      <c r="D2765" s="196" t="s">
        <v>4371</v>
      </c>
      <c r="E2765" s="196" t="s">
        <v>6092</v>
      </c>
      <c r="F2765" s="196" t="s">
        <v>4403</v>
      </c>
      <c r="G2765" s="197" t="s">
        <v>4369</v>
      </c>
      <c r="H2765" s="196" t="b">
        <v>0</v>
      </c>
    </row>
    <row r="2766" spans="1:8">
      <c r="A2766" s="196" t="s">
        <v>6090</v>
      </c>
      <c r="B2766" s="196" t="s">
        <v>4366</v>
      </c>
      <c r="C2766" s="196" t="s">
        <v>6091</v>
      </c>
      <c r="D2766" s="196" t="s">
        <v>4367</v>
      </c>
      <c r="E2766" s="196" t="s">
        <v>6092</v>
      </c>
      <c r="F2766" s="196" t="s">
        <v>4368</v>
      </c>
      <c r="G2766" s="197" t="s">
        <v>4369</v>
      </c>
      <c r="H2766" s="197" t="s">
        <v>4369</v>
      </c>
    </row>
    <row r="2767" spans="1:8">
      <c r="A2767" s="196" t="s">
        <v>6090</v>
      </c>
      <c r="B2767" s="196" t="s">
        <v>4366</v>
      </c>
      <c r="C2767" s="196" t="s">
        <v>6091</v>
      </c>
      <c r="D2767" s="196" t="s">
        <v>4370</v>
      </c>
      <c r="E2767" s="196" t="s">
        <v>6092</v>
      </c>
      <c r="F2767" s="196" t="s">
        <v>4403</v>
      </c>
      <c r="G2767" s="197" t="s">
        <v>4369</v>
      </c>
      <c r="H2767" s="197" t="s">
        <v>4369</v>
      </c>
    </row>
    <row r="2768" spans="1:8">
      <c r="A2768" s="196" t="s">
        <v>6093</v>
      </c>
      <c r="B2768" s="196" t="s">
        <v>4373</v>
      </c>
      <c r="C2768" s="196" t="s">
        <v>6094</v>
      </c>
      <c r="D2768" s="196" t="s">
        <v>4367</v>
      </c>
      <c r="E2768" s="196" t="s">
        <v>6095</v>
      </c>
      <c r="F2768" s="196" t="s">
        <v>4368</v>
      </c>
      <c r="G2768" s="197" t="s">
        <v>4369</v>
      </c>
      <c r="H2768" s="197" t="s">
        <v>4369</v>
      </c>
    </row>
    <row r="2769" spans="1:8">
      <c r="A2769" s="196" t="s">
        <v>6093</v>
      </c>
      <c r="B2769" s="196" t="s">
        <v>4373</v>
      </c>
      <c r="C2769" s="196" t="s">
        <v>6094</v>
      </c>
      <c r="D2769" s="196" t="s">
        <v>4370</v>
      </c>
      <c r="E2769" s="196" t="s">
        <v>6095</v>
      </c>
      <c r="F2769" s="196" t="s">
        <v>4353</v>
      </c>
      <c r="G2769" s="198">
        <v>44937</v>
      </c>
      <c r="H2769" s="197" t="s">
        <v>4369</v>
      </c>
    </row>
    <row r="2770" spans="1:8">
      <c r="A2770" s="196" t="s">
        <v>6093</v>
      </c>
      <c r="B2770" s="196" t="s">
        <v>4373</v>
      </c>
      <c r="C2770" s="196" t="s">
        <v>6094</v>
      </c>
      <c r="D2770" s="196" t="s">
        <v>4371</v>
      </c>
      <c r="E2770" s="196" t="s">
        <v>6095</v>
      </c>
      <c r="F2770" s="196" t="s">
        <v>4353</v>
      </c>
      <c r="G2770" s="198">
        <v>44935</v>
      </c>
      <c r="H2770" s="196" t="b">
        <v>0</v>
      </c>
    </row>
    <row r="2771" spans="1:8">
      <c r="A2771" s="196" t="s">
        <v>5084</v>
      </c>
      <c r="B2771" s="196" t="s">
        <v>4366</v>
      </c>
      <c r="C2771" s="196" t="s">
        <v>6096</v>
      </c>
      <c r="D2771" s="196" t="s">
        <v>4367</v>
      </c>
      <c r="E2771" s="196" t="s">
        <v>6095</v>
      </c>
      <c r="F2771" s="196" t="s">
        <v>4368</v>
      </c>
      <c r="G2771" s="197" t="s">
        <v>4369</v>
      </c>
      <c r="H2771" s="197" t="s">
        <v>4369</v>
      </c>
    </row>
    <row r="2772" spans="1:8">
      <c r="A2772" s="196" t="s">
        <v>5084</v>
      </c>
      <c r="B2772" s="196" t="s">
        <v>4366</v>
      </c>
      <c r="C2772" s="196" t="s">
        <v>6096</v>
      </c>
      <c r="D2772" s="196" t="s">
        <v>4371</v>
      </c>
      <c r="E2772" s="196" t="s">
        <v>6095</v>
      </c>
      <c r="F2772" s="196" t="s">
        <v>4353</v>
      </c>
      <c r="G2772" s="198">
        <v>44915</v>
      </c>
      <c r="H2772" s="196" t="b">
        <v>0</v>
      </c>
    </row>
    <row r="2773" spans="1:8">
      <c r="A2773" s="196" t="s">
        <v>5084</v>
      </c>
      <c r="B2773" s="196" t="s">
        <v>4366</v>
      </c>
      <c r="C2773" s="196" t="s">
        <v>6096</v>
      </c>
      <c r="D2773" s="196" t="s">
        <v>4370</v>
      </c>
      <c r="E2773" s="196" t="s">
        <v>6095</v>
      </c>
      <c r="F2773" s="196" t="s">
        <v>4353</v>
      </c>
      <c r="G2773" s="198">
        <v>44915</v>
      </c>
      <c r="H2773" s="197" t="s">
        <v>4369</v>
      </c>
    </row>
    <row r="2774" spans="1:8">
      <c r="A2774" s="196" t="s">
        <v>6097</v>
      </c>
      <c r="B2774" s="196" t="s">
        <v>4373</v>
      </c>
      <c r="C2774" s="196" t="s">
        <v>6098</v>
      </c>
      <c r="D2774" s="196" t="s">
        <v>4371</v>
      </c>
      <c r="E2774" s="196" t="s">
        <v>6095</v>
      </c>
      <c r="F2774" s="196" t="s">
        <v>4403</v>
      </c>
      <c r="G2774" s="197" t="s">
        <v>4369</v>
      </c>
      <c r="H2774" s="196" t="b">
        <v>0</v>
      </c>
    </row>
    <row r="2775" spans="1:8">
      <c r="A2775" s="196" t="s">
        <v>6097</v>
      </c>
      <c r="B2775" s="196" t="s">
        <v>4373</v>
      </c>
      <c r="C2775" s="196" t="s">
        <v>6098</v>
      </c>
      <c r="D2775" s="196" t="s">
        <v>4370</v>
      </c>
      <c r="E2775" s="196" t="s">
        <v>6095</v>
      </c>
      <c r="F2775" s="196" t="s">
        <v>4403</v>
      </c>
      <c r="G2775" s="197" t="s">
        <v>4369</v>
      </c>
      <c r="H2775" s="197" t="s">
        <v>4369</v>
      </c>
    </row>
    <row r="2776" spans="1:8">
      <c r="A2776" s="196" t="s">
        <v>6097</v>
      </c>
      <c r="B2776" s="196" t="s">
        <v>4373</v>
      </c>
      <c r="C2776" s="196" t="s">
        <v>6098</v>
      </c>
      <c r="D2776" s="196" t="s">
        <v>4367</v>
      </c>
      <c r="E2776" s="196" t="s">
        <v>6095</v>
      </c>
      <c r="F2776" s="196" t="s">
        <v>4368</v>
      </c>
      <c r="G2776" s="197" t="s">
        <v>4369</v>
      </c>
      <c r="H2776" s="197" t="s">
        <v>4369</v>
      </c>
    </row>
    <row r="2777" spans="1:8">
      <c r="A2777" s="196" t="s">
        <v>6099</v>
      </c>
      <c r="B2777" s="196" t="s">
        <v>4373</v>
      </c>
      <c r="C2777" s="196" t="s">
        <v>6100</v>
      </c>
      <c r="D2777" s="196" t="s">
        <v>4371</v>
      </c>
      <c r="E2777" s="196" t="s">
        <v>6095</v>
      </c>
      <c r="F2777" s="196" t="s">
        <v>4354</v>
      </c>
      <c r="G2777" s="197" t="s">
        <v>4369</v>
      </c>
      <c r="H2777" s="196" t="b">
        <v>0</v>
      </c>
    </row>
    <row r="2778" spans="1:8">
      <c r="A2778" s="196" t="s">
        <v>6099</v>
      </c>
      <c r="B2778" s="196" t="s">
        <v>4373</v>
      </c>
      <c r="C2778" s="196" t="s">
        <v>6100</v>
      </c>
      <c r="D2778" s="196" t="s">
        <v>4370</v>
      </c>
      <c r="E2778" s="196" t="s">
        <v>6095</v>
      </c>
      <c r="F2778" s="196" t="s">
        <v>4403</v>
      </c>
      <c r="G2778" s="197" t="s">
        <v>4369</v>
      </c>
      <c r="H2778" s="197" t="s">
        <v>4369</v>
      </c>
    </row>
    <row r="2779" spans="1:8">
      <c r="A2779" s="196" t="s">
        <v>6099</v>
      </c>
      <c r="B2779" s="196" t="s">
        <v>4373</v>
      </c>
      <c r="C2779" s="196" t="s">
        <v>6100</v>
      </c>
      <c r="D2779" s="196" t="s">
        <v>4367</v>
      </c>
      <c r="E2779" s="196" t="s">
        <v>6095</v>
      </c>
      <c r="F2779" s="196" t="s">
        <v>4368</v>
      </c>
      <c r="G2779" s="197" t="s">
        <v>4369</v>
      </c>
      <c r="H2779" s="197" t="s">
        <v>4369</v>
      </c>
    </row>
    <row r="2780" spans="1:8">
      <c r="A2780" s="196" t="s">
        <v>6101</v>
      </c>
      <c r="B2780" s="196" t="s">
        <v>4373</v>
      </c>
      <c r="C2780" s="196" t="s">
        <v>6102</v>
      </c>
      <c r="D2780" s="196" t="s">
        <v>4370</v>
      </c>
      <c r="E2780" s="196" t="s">
        <v>6095</v>
      </c>
      <c r="F2780" s="196" t="s">
        <v>4403</v>
      </c>
      <c r="G2780" s="197" t="s">
        <v>4369</v>
      </c>
      <c r="H2780" s="197" t="s">
        <v>4369</v>
      </c>
    </row>
    <row r="2781" spans="1:8">
      <c r="A2781" s="196" t="s">
        <v>6101</v>
      </c>
      <c r="B2781" s="196" t="s">
        <v>4373</v>
      </c>
      <c r="C2781" s="196" t="s">
        <v>6102</v>
      </c>
      <c r="D2781" s="196" t="s">
        <v>4371</v>
      </c>
      <c r="E2781" s="196" t="s">
        <v>6095</v>
      </c>
      <c r="F2781" s="196" t="s">
        <v>4403</v>
      </c>
      <c r="G2781" s="197" t="s">
        <v>4369</v>
      </c>
      <c r="H2781" s="196" t="b">
        <v>0</v>
      </c>
    </row>
    <row r="2782" spans="1:8">
      <c r="A2782" s="196" t="s">
        <v>6101</v>
      </c>
      <c r="B2782" s="196" t="s">
        <v>4373</v>
      </c>
      <c r="C2782" s="196" t="s">
        <v>6102</v>
      </c>
      <c r="D2782" s="196" t="s">
        <v>4367</v>
      </c>
      <c r="E2782" s="196" t="s">
        <v>6095</v>
      </c>
      <c r="F2782" s="196" t="s">
        <v>4368</v>
      </c>
      <c r="G2782" s="197" t="s">
        <v>4369</v>
      </c>
      <c r="H2782" s="197" t="s">
        <v>4369</v>
      </c>
    </row>
    <row r="2783" spans="1:8">
      <c r="A2783" s="196" t="s">
        <v>6103</v>
      </c>
      <c r="B2783" s="196" t="s">
        <v>4373</v>
      </c>
      <c r="C2783" s="196" t="s">
        <v>6104</v>
      </c>
      <c r="D2783" s="196" t="s">
        <v>4370</v>
      </c>
      <c r="E2783" s="196" t="s">
        <v>6095</v>
      </c>
      <c r="F2783" s="196" t="s">
        <v>4403</v>
      </c>
      <c r="G2783" s="197" t="s">
        <v>4369</v>
      </c>
      <c r="H2783" s="197" t="s">
        <v>4369</v>
      </c>
    </row>
    <row r="2784" spans="1:8">
      <c r="A2784" s="196" t="s">
        <v>6103</v>
      </c>
      <c r="B2784" s="196" t="s">
        <v>4373</v>
      </c>
      <c r="C2784" s="196" t="s">
        <v>6104</v>
      </c>
      <c r="D2784" s="196" t="s">
        <v>4367</v>
      </c>
      <c r="E2784" s="196" t="s">
        <v>6095</v>
      </c>
      <c r="F2784" s="196" t="s">
        <v>4368</v>
      </c>
      <c r="G2784" s="197" t="s">
        <v>4369</v>
      </c>
      <c r="H2784" s="197" t="s">
        <v>4369</v>
      </c>
    </row>
    <row r="2785" spans="1:8">
      <c r="A2785" s="196" t="s">
        <v>6103</v>
      </c>
      <c r="B2785" s="196" t="s">
        <v>4373</v>
      </c>
      <c r="C2785" s="196" t="s">
        <v>6104</v>
      </c>
      <c r="D2785" s="196" t="s">
        <v>4371</v>
      </c>
      <c r="E2785" s="196" t="s">
        <v>6095</v>
      </c>
      <c r="F2785" s="196" t="s">
        <v>4403</v>
      </c>
      <c r="G2785" s="197" t="s">
        <v>4369</v>
      </c>
      <c r="H2785" s="196" t="b">
        <v>0</v>
      </c>
    </row>
    <row r="2786" spans="1:8">
      <c r="A2786" s="196" t="s">
        <v>6105</v>
      </c>
      <c r="B2786" s="196" t="s">
        <v>4373</v>
      </c>
      <c r="C2786" s="196" t="s">
        <v>6106</v>
      </c>
      <c r="D2786" s="196" t="s">
        <v>4367</v>
      </c>
      <c r="E2786" s="196" t="s">
        <v>6107</v>
      </c>
      <c r="F2786" s="196" t="s">
        <v>4368</v>
      </c>
      <c r="G2786" s="197" t="s">
        <v>4369</v>
      </c>
      <c r="H2786" s="197" t="s">
        <v>4369</v>
      </c>
    </row>
    <row r="2787" spans="1:8">
      <c r="A2787" s="196" t="s">
        <v>6105</v>
      </c>
      <c r="B2787" s="196" t="s">
        <v>4373</v>
      </c>
      <c r="C2787" s="196" t="s">
        <v>6106</v>
      </c>
      <c r="D2787" s="196" t="s">
        <v>4370</v>
      </c>
      <c r="E2787" s="196" t="s">
        <v>6107</v>
      </c>
      <c r="F2787" s="196" t="s">
        <v>4368</v>
      </c>
      <c r="G2787" s="197" t="s">
        <v>4369</v>
      </c>
      <c r="H2787" s="197" t="s">
        <v>4369</v>
      </c>
    </row>
    <row r="2788" spans="1:8">
      <c r="A2788" s="196" t="s">
        <v>6105</v>
      </c>
      <c r="B2788" s="196" t="s">
        <v>4373</v>
      </c>
      <c r="C2788" s="196" t="s">
        <v>6106</v>
      </c>
      <c r="D2788" s="196" t="s">
        <v>4371</v>
      </c>
      <c r="E2788" s="196" t="s">
        <v>6107</v>
      </c>
      <c r="F2788" s="196" t="s">
        <v>4375</v>
      </c>
      <c r="G2788" s="198">
        <v>45702</v>
      </c>
      <c r="H2788" s="196" t="b">
        <v>0</v>
      </c>
    </row>
    <row r="2789" spans="1:8">
      <c r="A2789" s="196" t="s">
        <v>6108</v>
      </c>
      <c r="B2789" s="196" t="s">
        <v>4373</v>
      </c>
      <c r="C2789" s="196" t="s">
        <v>6109</v>
      </c>
      <c r="D2789" s="196" t="s">
        <v>4371</v>
      </c>
      <c r="E2789" s="196" t="s">
        <v>6107</v>
      </c>
      <c r="F2789" s="196" t="s">
        <v>4354</v>
      </c>
      <c r="G2789" s="197" t="s">
        <v>4369</v>
      </c>
      <c r="H2789" s="196" t="b">
        <v>0</v>
      </c>
    </row>
    <row r="2790" spans="1:8">
      <c r="A2790" s="196" t="s">
        <v>6108</v>
      </c>
      <c r="B2790" s="196" t="s">
        <v>4373</v>
      </c>
      <c r="C2790" s="196" t="s">
        <v>6109</v>
      </c>
      <c r="D2790" s="196" t="s">
        <v>4370</v>
      </c>
      <c r="E2790" s="196" t="s">
        <v>6107</v>
      </c>
      <c r="F2790" s="196" t="s">
        <v>4403</v>
      </c>
      <c r="G2790" s="197" t="s">
        <v>4369</v>
      </c>
      <c r="H2790" s="197" t="s">
        <v>4369</v>
      </c>
    </row>
    <row r="2791" spans="1:8">
      <c r="A2791" s="196" t="s">
        <v>6108</v>
      </c>
      <c r="B2791" s="196" t="s">
        <v>4373</v>
      </c>
      <c r="C2791" s="196" t="s">
        <v>6109</v>
      </c>
      <c r="D2791" s="196" t="s">
        <v>4367</v>
      </c>
      <c r="E2791" s="196" t="s">
        <v>6107</v>
      </c>
      <c r="F2791" s="196" t="s">
        <v>4375</v>
      </c>
      <c r="G2791" s="198">
        <v>45704</v>
      </c>
      <c r="H2791" s="197" t="s">
        <v>4369</v>
      </c>
    </row>
    <row r="2792" spans="1:8">
      <c r="A2792" s="196" t="s">
        <v>6110</v>
      </c>
      <c r="B2792" s="196" t="s">
        <v>4373</v>
      </c>
      <c r="C2792" s="196" t="s">
        <v>6111</v>
      </c>
      <c r="D2792" s="196" t="s">
        <v>4370</v>
      </c>
      <c r="E2792" s="196" t="s">
        <v>6107</v>
      </c>
      <c r="F2792" s="196" t="s">
        <v>4368</v>
      </c>
      <c r="G2792" s="197" t="s">
        <v>4369</v>
      </c>
      <c r="H2792" s="197" t="s">
        <v>4369</v>
      </c>
    </row>
    <row r="2793" spans="1:8">
      <c r="A2793" s="196" t="s">
        <v>6110</v>
      </c>
      <c r="B2793" s="196" t="s">
        <v>4373</v>
      </c>
      <c r="C2793" s="196" t="s">
        <v>6111</v>
      </c>
      <c r="D2793" s="196" t="s">
        <v>4371</v>
      </c>
      <c r="E2793" s="196" t="s">
        <v>6107</v>
      </c>
      <c r="F2793" s="196" t="s">
        <v>4368</v>
      </c>
      <c r="G2793" s="197" t="s">
        <v>4369</v>
      </c>
      <c r="H2793" s="196" t="b">
        <v>0</v>
      </c>
    </row>
    <row r="2794" spans="1:8">
      <c r="A2794" s="196" t="s">
        <v>6110</v>
      </c>
      <c r="B2794" s="196" t="s">
        <v>4373</v>
      </c>
      <c r="C2794" s="196" t="s">
        <v>6111</v>
      </c>
      <c r="D2794" s="196" t="s">
        <v>4367</v>
      </c>
      <c r="E2794" s="196" t="s">
        <v>6107</v>
      </c>
      <c r="F2794" s="196" t="s">
        <v>4368</v>
      </c>
      <c r="G2794" s="197" t="s">
        <v>4369</v>
      </c>
      <c r="H2794" s="197" t="s">
        <v>4369</v>
      </c>
    </row>
    <row r="2795" spans="1:8">
      <c r="A2795" s="196" t="s">
        <v>6112</v>
      </c>
      <c r="B2795" s="196" t="s">
        <v>4373</v>
      </c>
      <c r="C2795" s="196" t="s">
        <v>6113</v>
      </c>
      <c r="D2795" s="196" t="s">
        <v>4371</v>
      </c>
      <c r="E2795" s="196" t="s">
        <v>6107</v>
      </c>
      <c r="F2795" s="196" t="s">
        <v>4353</v>
      </c>
      <c r="G2795" s="198">
        <v>45102</v>
      </c>
      <c r="H2795" s="196" t="b">
        <v>0</v>
      </c>
    </row>
    <row r="2796" spans="1:8">
      <c r="A2796" s="196" t="s">
        <v>6112</v>
      </c>
      <c r="B2796" s="196" t="s">
        <v>4373</v>
      </c>
      <c r="C2796" s="196" t="s">
        <v>6113</v>
      </c>
      <c r="D2796" s="196" t="s">
        <v>4367</v>
      </c>
      <c r="E2796" s="196" t="s">
        <v>6107</v>
      </c>
      <c r="F2796" s="196" t="s">
        <v>4368</v>
      </c>
      <c r="G2796" s="197" t="s">
        <v>4369</v>
      </c>
      <c r="H2796" s="197" t="s">
        <v>4369</v>
      </c>
    </row>
    <row r="2797" spans="1:8">
      <c r="A2797" s="196" t="s">
        <v>6112</v>
      </c>
      <c r="B2797" s="196" t="s">
        <v>4373</v>
      </c>
      <c r="C2797" s="196" t="s">
        <v>6113</v>
      </c>
      <c r="D2797" s="196" t="s">
        <v>4370</v>
      </c>
      <c r="E2797" s="196" t="s">
        <v>6107</v>
      </c>
      <c r="F2797" s="196" t="s">
        <v>4403</v>
      </c>
      <c r="G2797" s="197" t="s">
        <v>4369</v>
      </c>
      <c r="H2797" s="197" t="s">
        <v>4369</v>
      </c>
    </row>
    <row r="2798" spans="1:8">
      <c r="A2798" s="196" t="s">
        <v>6114</v>
      </c>
      <c r="B2798" s="196" t="s">
        <v>4373</v>
      </c>
      <c r="C2798" s="196" t="s">
        <v>6115</v>
      </c>
      <c r="D2798" s="196" t="s">
        <v>4370</v>
      </c>
      <c r="E2798" s="196" t="s">
        <v>6107</v>
      </c>
      <c r="F2798" s="196" t="s">
        <v>4368</v>
      </c>
      <c r="G2798" s="197" t="s">
        <v>4369</v>
      </c>
      <c r="H2798" s="197" t="s">
        <v>4369</v>
      </c>
    </row>
    <row r="2799" spans="1:8">
      <c r="A2799" s="196" t="s">
        <v>6114</v>
      </c>
      <c r="B2799" s="196" t="s">
        <v>4373</v>
      </c>
      <c r="C2799" s="196" t="s">
        <v>6115</v>
      </c>
      <c r="D2799" s="196" t="s">
        <v>4367</v>
      </c>
      <c r="E2799" s="196" t="s">
        <v>6107</v>
      </c>
      <c r="F2799" s="196" t="s">
        <v>4368</v>
      </c>
      <c r="G2799" s="197" t="s">
        <v>4369</v>
      </c>
      <c r="H2799" s="197" t="s">
        <v>4369</v>
      </c>
    </row>
    <row r="2800" spans="1:8">
      <c r="A2800" s="196" t="s">
        <v>6114</v>
      </c>
      <c r="B2800" s="196" t="s">
        <v>4373</v>
      </c>
      <c r="C2800" s="196" t="s">
        <v>6115</v>
      </c>
      <c r="D2800" s="196" t="s">
        <v>4371</v>
      </c>
      <c r="E2800" s="196" t="s">
        <v>6107</v>
      </c>
      <c r="F2800" s="196" t="s">
        <v>4368</v>
      </c>
      <c r="G2800" s="197" t="s">
        <v>4369</v>
      </c>
      <c r="H2800" s="196" t="b">
        <v>0</v>
      </c>
    </row>
    <row r="2801" spans="1:8">
      <c r="A2801" s="196" t="s">
        <v>6116</v>
      </c>
      <c r="B2801" s="196" t="s">
        <v>4373</v>
      </c>
      <c r="C2801" s="196" t="s">
        <v>6117</v>
      </c>
      <c r="D2801" s="196" t="s">
        <v>4370</v>
      </c>
      <c r="E2801" s="196" t="s">
        <v>6107</v>
      </c>
      <c r="F2801" s="196" t="s">
        <v>4375</v>
      </c>
      <c r="G2801" s="198">
        <v>45340</v>
      </c>
      <c r="H2801" s="197" t="s">
        <v>4369</v>
      </c>
    </row>
    <row r="2802" spans="1:8">
      <c r="A2802" s="196" t="s">
        <v>6116</v>
      </c>
      <c r="B2802" s="196" t="s">
        <v>4373</v>
      </c>
      <c r="C2802" s="196" t="s">
        <v>6117</v>
      </c>
      <c r="D2802" s="196" t="s">
        <v>4371</v>
      </c>
      <c r="E2802" s="196" t="s">
        <v>6107</v>
      </c>
      <c r="F2802" s="196" t="s">
        <v>4353</v>
      </c>
      <c r="G2802" s="198">
        <v>45339</v>
      </c>
      <c r="H2802" s="196" t="b">
        <v>0</v>
      </c>
    </row>
    <row r="2803" spans="1:8">
      <c r="A2803" s="196" t="s">
        <v>6116</v>
      </c>
      <c r="B2803" s="196" t="s">
        <v>4373</v>
      </c>
      <c r="C2803" s="196" t="s">
        <v>6117</v>
      </c>
      <c r="D2803" s="196" t="s">
        <v>4367</v>
      </c>
      <c r="E2803" s="196" t="s">
        <v>6107</v>
      </c>
      <c r="F2803" s="196" t="s">
        <v>4368</v>
      </c>
      <c r="G2803" s="197" t="s">
        <v>4369</v>
      </c>
      <c r="H2803" s="197" t="s">
        <v>4369</v>
      </c>
    </row>
    <row r="2804" spans="1:8">
      <c r="A2804" s="196" t="s">
        <v>6118</v>
      </c>
      <c r="B2804" s="196" t="s">
        <v>4373</v>
      </c>
      <c r="C2804" s="196" t="s">
        <v>6119</v>
      </c>
      <c r="D2804" s="196" t="s">
        <v>4370</v>
      </c>
      <c r="E2804" s="196" t="s">
        <v>6107</v>
      </c>
      <c r="F2804" s="196" t="s">
        <v>4375</v>
      </c>
      <c r="G2804" s="198">
        <v>45703</v>
      </c>
      <c r="H2804" s="197" t="s">
        <v>4369</v>
      </c>
    </row>
    <row r="2805" spans="1:8">
      <c r="A2805" s="196" t="s">
        <v>6118</v>
      </c>
      <c r="B2805" s="196" t="s">
        <v>4373</v>
      </c>
      <c r="C2805" s="196" t="s">
        <v>6119</v>
      </c>
      <c r="D2805" s="196" t="s">
        <v>4367</v>
      </c>
      <c r="E2805" s="196" t="s">
        <v>6107</v>
      </c>
      <c r="F2805" s="196" t="s">
        <v>4375</v>
      </c>
      <c r="G2805" s="198">
        <v>45703</v>
      </c>
      <c r="H2805" s="197" t="s">
        <v>4369</v>
      </c>
    </row>
    <row r="2806" spans="1:8">
      <c r="A2806" s="196" t="s">
        <v>6118</v>
      </c>
      <c r="B2806" s="196" t="s">
        <v>4373</v>
      </c>
      <c r="C2806" s="196" t="s">
        <v>6119</v>
      </c>
      <c r="D2806" s="196" t="s">
        <v>4371</v>
      </c>
      <c r="E2806" s="196" t="s">
        <v>6107</v>
      </c>
      <c r="F2806" s="196" t="s">
        <v>4375</v>
      </c>
      <c r="G2806" s="198">
        <v>45705</v>
      </c>
      <c r="H2806" s="196" t="b">
        <v>0</v>
      </c>
    </row>
    <row r="2807" spans="1:8">
      <c r="A2807" s="196" t="s">
        <v>6120</v>
      </c>
      <c r="B2807" s="196" t="s">
        <v>4373</v>
      </c>
      <c r="C2807" s="196" t="s">
        <v>6121</v>
      </c>
      <c r="D2807" s="196" t="s">
        <v>4371</v>
      </c>
      <c r="E2807" s="196" t="s">
        <v>6107</v>
      </c>
      <c r="F2807" s="196" t="s">
        <v>4353</v>
      </c>
      <c r="G2807" s="198">
        <v>45103</v>
      </c>
      <c r="H2807" s="196" t="b">
        <v>0</v>
      </c>
    </row>
    <row r="2808" spans="1:8">
      <c r="A2808" s="196" t="s">
        <v>6120</v>
      </c>
      <c r="B2808" s="196" t="s">
        <v>4373</v>
      </c>
      <c r="C2808" s="196" t="s">
        <v>6121</v>
      </c>
      <c r="D2808" s="196" t="s">
        <v>4370</v>
      </c>
      <c r="E2808" s="196" t="s">
        <v>6107</v>
      </c>
      <c r="F2808" s="196" t="s">
        <v>4403</v>
      </c>
      <c r="G2808" s="197" t="s">
        <v>4369</v>
      </c>
      <c r="H2808" s="197" t="s">
        <v>4369</v>
      </c>
    </row>
    <row r="2809" spans="1:8">
      <c r="A2809" s="196" t="s">
        <v>6120</v>
      </c>
      <c r="B2809" s="196" t="s">
        <v>4373</v>
      </c>
      <c r="C2809" s="196" t="s">
        <v>6121</v>
      </c>
      <c r="D2809" s="196" t="s">
        <v>4367</v>
      </c>
      <c r="E2809" s="196" t="s">
        <v>6107</v>
      </c>
      <c r="F2809" s="196" t="s">
        <v>4368</v>
      </c>
      <c r="G2809" s="197" t="s">
        <v>4369</v>
      </c>
      <c r="H2809" s="197" t="s">
        <v>4369</v>
      </c>
    </row>
    <row r="2810" spans="1:8">
      <c r="A2810" s="196" t="s">
        <v>6077</v>
      </c>
      <c r="B2810" s="196" t="s">
        <v>4366</v>
      </c>
      <c r="C2810" s="196" t="s">
        <v>1494</v>
      </c>
      <c r="D2810" s="196" t="s">
        <v>4371</v>
      </c>
      <c r="E2810" s="196" t="s">
        <v>6107</v>
      </c>
      <c r="F2810" s="196" t="s">
        <v>4375</v>
      </c>
      <c r="G2810" s="198">
        <v>45667</v>
      </c>
      <c r="H2810" s="196" t="b">
        <v>0</v>
      </c>
    </row>
    <row r="2811" spans="1:8">
      <c r="A2811" s="196" t="s">
        <v>6077</v>
      </c>
      <c r="B2811" s="196" t="s">
        <v>4366</v>
      </c>
      <c r="C2811" s="196" t="s">
        <v>1494</v>
      </c>
      <c r="D2811" s="196" t="s">
        <v>4370</v>
      </c>
      <c r="E2811" s="196" t="s">
        <v>6107</v>
      </c>
      <c r="F2811" s="196" t="s">
        <v>4375</v>
      </c>
      <c r="G2811" s="198">
        <v>45667</v>
      </c>
      <c r="H2811" s="197" t="s">
        <v>4369</v>
      </c>
    </row>
    <row r="2812" spans="1:8">
      <c r="A2812" s="196" t="s">
        <v>6077</v>
      </c>
      <c r="B2812" s="196" t="s">
        <v>4366</v>
      </c>
      <c r="C2812" s="196" t="s">
        <v>1494</v>
      </c>
      <c r="D2812" s="196" t="s">
        <v>4367</v>
      </c>
      <c r="E2812" s="196" t="s">
        <v>6107</v>
      </c>
      <c r="F2812" s="196" t="s">
        <v>4375</v>
      </c>
      <c r="G2812" s="198">
        <v>45667</v>
      </c>
      <c r="H2812" s="197" t="s">
        <v>4369</v>
      </c>
    </row>
    <row r="2813" spans="1:8">
      <c r="A2813" s="196" t="s">
        <v>6122</v>
      </c>
      <c r="B2813" s="196" t="s">
        <v>4373</v>
      </c>
      <c r="C2813" s="196" t="s">
        <v>6123</v>
      </c>
      <c r="D2813" s="196" t="s">
        <v>4367</v>
      </c>
      <c r="E2813" s="196" t="s">
        <v>6107</v>
      </c>
      <c r="F2813" s="196" t="s">
        <v>4368</v>
      </c>
      <c r="G2813" s="197" t="s">
        <v>4369</v>
      </c>
      <c r="H2813" s="197" t="s">
        <v>4369</v>
      </c>
    </row>
    <row r="2814" spans="1:8">
      <c r="A2814" s="196" t="s">
        <v>6122</v>
      </c>
      <c r="B2814" s="196" t="s">
        <v>4373</v>
      </c>
      <c r="C2814" s="196" t="s">
        <v>6123</v>
      </c>
      <c r="D2814" s="196" t="s">
        <v>4370</v>
      </c>
      <c r="E2814" s="196" t="s">
        <v>6107</v>
      </c>
      <c r="F2814" s="196" t="s">
        <v>4403</v>
      </c>
      <c r="G2814" s="197" t="s">
        <v>4369</v>
      </c>
      <c r="H2814" s="197" t="s">
        <v>4369</v>
      </c>
    </row>
    <row r="2815" spans="1:8">
      <c r="A2815" s="196" t="s">
        <v>6122</v>
      </c>
      <c r="B2815" s="196" t="s">
        <v>4373</v>
      </c>
      <c r="C2815" s="196" t="s">
        <v>6123</v>
      </c>
      <c r="D2815" s="196" t="s">
        <v>4371</v>
      </c>
      <c r="E2815" s="196" t="s">
        <v>6107</v>
      </c>
      <c r="F2815" s="196" t="s">
        <v>4353</v>
      </c>
      <c r="G2815" s="198">
        <v>45103</v>
      </c>
      <c r="H2815" s="196" t="b">
        <v>0</v>
      </c>
    </row>
    <row r="2816" spans="1:8">
      <c r="A2816" s="196" t="s">
        <v>6124</v>
      </c>
      <c r="B2816" s="196" t="s">
        <v>4373</v>
      </c>
      <c r="C2816" s="196" t="s">
        <v>6125</v>
      </c>
      <c r="D2816" s="196" t="s">
        <v>4371</v>
      </c>
      <c r="E2816" s="196" t="s">
        <v>6126</v>
      </c>
      <c r="F2816" s="196" t="s">
        <v>4375</v>
      </c>
      <c r="G2816" s="198">
        <v>45677</v>
      </c>
      <c r="H2816" s="196" t="b">
        <v>0</v>
      </c>
    </row>
    <row r="2817" spans="1:8">
      <c r="A2817" s="196" t="s">
        <v>6124</v>
      </c>
      <c r="B2817" s="196" t="s">
        <v>4373</v>
      </c>
      <c r="C2817" s="196" t="s">
        <v>6125</v>
      </c>
      <c r="D2817" s="196" t="s">
        <v>4370</v>
      </c>
      <c r="E2817" s="196" t="s">
        <v>6126</v>
      </c>
      <c r="F2817" s="196" t="s">
        <v>4375</v>
      </c>
      <c r="G2817" s="198">
        <v>45675</v>
      </c>
      <c r="H2817" s="197" t="s">
        <v>4369</v>
      </c>
    </row>
    <row r="2818" spans="1:8">
      <c r="A2818" s="196" t="s">
        <v>6124</v>
      </c>
      <c r="B2818" s="196" t="s">
        <v>4373</v>
      </c>
      <c r="C2818" s="196" t="s">
        <v>6125</v>
      </c>
      <c r="D2818" s="196" t="s">
        <v>4367</v>
      </c>
      <c r="E2818" s="196" t="s">
        <v>6126</v>
      </c>
      <c r="F2818" s="196" t="s">
        <v>4375</v>
      </c>
      <c r="G2818" s="198">
        <v>45675</v>
      </c>
      <c r="H2818" s="197" t="s">
        <v>4369</v>
      </c>
    </row>
    <row r="2819" spans="1:8">
      <c r="A2819" s="196" t="s">
        <v>6127</v>
      </c>
      <c r="B2819" s="196" t="s">
        <v>4373</v>
      </c>
      <c r="C2819" s="196" t="s">
        <v>6128</v>
      </c>
      <c r="D2819" s="196" t="s">
        <v>4371</v>
      </c>
      <c r="E2819" s="196" t="s">
        <v>6126</v>
      </c>
      <c r="F2819" s="196" t="s">
        <v>4375</v>
      </c>
      <c r="G2819" s="198">
        <v>45675</v>
      </c>
      <c r="H2819" s="196" t="b">
        <v>0</v>
      </c>
    </row>
    <row r="2820" spans="1:8">
      <c r="A2820" s="196" t="s">
        <v>6127</v>
      </c>
      <c r="B2820" s="196" t="s">
        <v>4373</v>
      </c>
      <c r="C2820" s="196" t="s">
        <v>6128</v>
      </c>
      <c r="D2820" s="196" t="s">
        <v>4367</v>
      </c>
      <c r="E2820" s="196" t="s">
        <v>6126</v>
      </c>
      <c r="F2820" s="196" t="s">
        <v>4375</v>
      </c>
      <c r="G2820" s="198">
        <v>45675</v>
      </c>
      <c r="H2820" s="197" t="s">
        <v>4369</v>
      </c>
    </row>
    <row r="2821" spans="1:8">
      <c r="A2821" s="196" t="s">
        <v>6127</v>
      </c>
      <c r="B2821" s="196" t="s">
        <v>4373</v>
      </c>
      <c r="C2821" s="196" t="s">
        <v>6128</v>
      </c>
      <c r="D2821" s="196" t="s">
        <v>4370</v>
      </c>
      <c r="E2821" s="196" t="s">
        <v>6126</v>
      </c>
      <c r="F2821" s="196" t="s">
        <v>4375</v>
      </c>
      <c r="G2821" s="198">
        <v>45675</v>
      </c>
      <c r="H2821" s="197" t="s">
        <v>4369</v>
      </c>
    </row>
    <row r="2822" spans="1:8">
      <c r="A2822" s="196" t="s">
        <v>6129</v>
      </c>
      <c r="B2822" s="196" t="s">
        <v>4366</v>
      </c>
      <c r="C2822" s="196" t="s">
        <v>428</v>
      </c>
      <c r="D2822" s="196" t="s">
        <v>4371</v>
      </c>
      <c r="E2822" s="196" t="s">
        <v>6126</v>
      </c>
      <c r="F2822" s="196" t="s">
        <v>4375</v>
      </c>
      <c r="G2822" s="198">
        <v>45670</v>
      </c>
      <c r="H2822" s="196" t="b">
        <v>0</v>
      </c>
    </row>
    <row r="2823" spans="1:8">
      <c r="A2823" s="196" t="s">
        <v>6129</v>
      </c>
      <c r="B2823" s="196" t="s">
        <v>4366</v>
      </c>
      <c r="C2823" s="196" t="s">
        <v>428</v>
      </c>
      <c r="D2823" s="196" t="s">
        <v>4367</v>
      </c>
      <c r="E2823" s="196" t="s">
        <v>6126</v>
      </c>
      <c r="F2823" s="196" t="s">
        <v>4368</v>
      </c>
      <c r="G2823" s="197" t="s">
        <v>4369</v>
      </c>
      <c r="H2823" s="197" t="s">
        <v>4369</v>
      </c>
    </row>
    <row r="2824" spans="1:8">
      <c r="A2824" s="196" t="s">
        <v>6129</v>
      </c>
      <c r="B2824" s="196" t="s">
        <v>4366</v>
      </c>
      <c r="C2824" s="196" t="s">
        <v>428</v>
      </c>
      <c r="D2824" s="196" t="s">
        <v>4370</v>
      </c>
      <c r="E2824" s="196" t="s">
        <v>6126</v>
      </c>
      <c r="F2824" s="196" t="s">
        <v>4375</v>
      </c>
      <c r="G2824" s="198">
        <v>45670</v>
      </c>
      <c r="H2824" s="197" t="s">
        <v>4369</v>
      </c>
    </row>
    <row r="2825" spans="1:8">
      <c r="A2825" s="196" t="s">
        <v>6130</v>
      </c>
      <c r="B2825" s="196" t="s">
        <v>4373</v>
      </c>
      <c r="C2825" s="196" t="s">
        <v>6131</v>
      </c>
      <c r="D2825" s="196" t="s">
        <v>4371</v>
      </c>
      <c r="E2825" s="196" t="s">
        <v>6126</v>
      </c>
      <c r="F2825" s="196" t="s">
        <v>4375</v>
      </c>
      <c r="G2825" s="198">
        <v>45670</v>
      </c>
      <c r="H2825" s="196" t="b">
        <v>0</v>
      </c>
    </row>
    <row r="2826" spans="1:8">
      <c r="A2826" s="196" t="s">
        <v>6130</v>
      </c>
      <c r="B2826" s="196" t="s">
        <v>4373</v>
      </c>
      <c r="C2826" s="196" t="s">
        <v>6131</v>
      </c>
      <c r="D2826" s="196" t="s">
        <v>4367</v>
      </c>
      <c r="E2826" s="196" t="s">
        <v>6126</v>
      </c>
      <c r="F2826" s="196" t="s">
        <v>4375</v>
      </c>
      <c r="G2826" s="198">
        <v>45670</v>
      </c>
      <c r="H2826" s="197" t="s">
        <v>4369</v>
      </c>
    </row>
    <row r="2827" spans="1:8">
      <c r="A2827" s="196" t="s">
        <v>6130</v>
      </c>
      <c r="B2827" s="196" t="s">
        <v>4373</v>
      </c>
      <c r="C2827" s="196" t="s">
        <v>6131</v>
      </c>
      <c r="D2827" s="196" t="s">
        <v>4370</v>
      </c>
      <c r="E2827" s="196" t="s">
        <v>6126</v>
      </c>
      <c r="F2827" s="196" t="s">
        <v>4375</v>
      </c>
      <c r="G2827" s="198">
        <v>45671</v>
      </c>
      <c r="H2827" s="197" t="s">
        <v>4369</v>
      </c>
    </row>
    <row r="2828" spans="1:8">
      <c r="A2828" s="196" t="s">
        <v>6132</v>
      </c>
      <c r="B2828" s="196" t="s">
        <v>4373</v>
      </c>
      <c r="C2828" s="196" t="s">
        <v>6133</v>
      </c>
      <c r="D2828" s="196" t="s">
        <v>4367</v>
      </c>
      <c r="E2828" s="196" t="s">
        <v>6126</v>
      </c>
      <c r="F2828" s="196" t="s">
        <v>4375</v>
      </c>
      <c r="G2828" s="198">
        <v>45671</v>
      </c>
      <c r="H2828" s="197" t="s">
        <v>4369</v>
      </c>
    </row>
    <row r="2829" spans="1:8">
      <c r="A2829" s="196" t="s">
        <v>6132</v>
      </c>
      <c r="B2829" s="196" t="s">
        <v>4373</v>
      </c>
      <c r="C2829" s="196" t="s">
        <v>6133</v>
      </c>
      <c r="D2829" s="196" t="s">
        <v>4370</v>
      </c>
      <c r="E2829" s="196" t="s">
        <v>6126</v>
      </c>
      <c r="F2829" s="196" t="s">
        <v>4375</v>
      </c>
      <c r="G2829" s="198">
        <v>45671</v>
      </c>
      <c r="H2829" s="197" t="s">
        <v>4369</v>
      </c>
    </row>
    <row r="2830" spans="1:8">
      <c r="A2830" s="196" t="s">
        <v>6132</v>
      </c>
      <c r="B2830" s="196" t="s">
        <v>4373</v>
      </c>
      <c r="C2830" s="196" t="s">
        <v>6133</v>
      </c>
      <c r="D2830" s="196" t="s">
        <v>4371</v>
      </c>
      <c r="E2830" s="196" t="s">
        <v>6126</v>
      </c>
      <c r="F2830" s="196" t="s">
        <v>4375</v>
      </c>
      <c r="G2830" s="198">
        <v>45671</v>
      </c>
      <c r="H2830" s="196" t="b">
        <v>0</v>
      </c>
    </row>
    <row r="2831" spans="1:8">
      <c r="A2831" s="196" t="s">
        <v>6134</v>
      </c>
      <c r="B2831" s="196" t="s">
        <v>4373</v>
      </c>
      <c r="C2831" s="196" t="s">
        <v>6135</v>
      </c>
      <c r="D2831" s="196" t="s">
        <v>4370</v>
      </c>
      <c r="E2831" s="196" t="s">
        <v>6126</v>
      </c>
      <c r="F2831" s="196" t="s">
        <v>4375</v>
      </c>
      <c r="G2831" s="198">
        <v>45670</v>
      </c>
      <c r="H2831" s="197" t="s">
        <v>4369</v>
      </c>
    </row>
    <row r="2832" spans="1:8">
      <c r="A2832" s="196" t="s">
        <v>6134</v>
      </c>
      <c r="B2832" s="196" t="s">
        <v>4373</v>
      </c>
      <c r="C2832" s="196" t="s">
        <v>6135</v>
      </c>
      <c r="D2832" s="196" t="s">
        <v>4371</v>
      </c>
      <c r="E2832" s="196" t="s">
        <v>6126</v>
      </c>
      <c r="F2832" s="196" t="s">
        <v>4375</v>
      </c>
      <c r="G2832" s="198">
        <v>45674</v>
      </c>
      <c r="H2832" s="196" t="b">
        <v>0</v>
      </c>
    </row>
    <row r="2833" spans="1:8">
      <c r="A2833" s="196" t="s">
        <v>6134</v>
      </c>
      <c r="B2833" s="196" t="s">
        <v>4373</v>
      </c>
      <c r="C2833" s="196" t="s">
        <v>6135</v>
      </c>
      <c r="D2833" s="196" t="s">
        <v>4367</v>
      </c>
      <c r="E2833" s="196" t="s">
        <v>6126</v>
      </c>
      <c r="F2833" s="196" t="s">
        <v>4375</v>
      </c>
      <c r="G2833" s="198">
        <v>45670</v>
      </c>
      <c r="H2833" s="197" t="s">
        <v>4369</v>
      </c>
    </row>
    <row r="2834" spans="1:8">
      <c r="A2834" s="196" t="s">
        <v>6136</v>
      </c>
      <c r="B2834" s="196" t="s">
        <v>4373</v>
      </c>
      <c r="C2834" s="196" t="s">
        <v>6137</v>
      </c>
      <c r="D2834" s="196" t="s">
        <v>4371</v>
      </c>
      <c r="E2834" s="196" t="s">
        <v>6126</v>
      </c>
      <c r="F2834" s="196" t="s">
        <v>4375</v>
      </c>
      <c r="G2834" s="198">
        <v>45670</v>
      </c>
      <c r="H2834" s="196" t="b">
        <v>0</v>
      </c>
    </row>
    <row r="2835" spans="1:8">
      <c r="A2835" s="196" t="s">
        <v>6136</v>
      </c>
      <c r="B2835" s="196" t="s">
        <v>4373</v>
      </c>
      <c r="C2835" s="196" t="s">
        <v>6137</v>
      </c>
      <c r="D2835" s="196" t="s">
        <v>4367</v>
      </c>
      <c r="E2835" s="196" t="s">
        <v>6126</v>
      </c>
      <c r="F2835" s="196" t="s">
        <v>4375</v>
      </c>
      <c r="G2835" s="198">
        <v>45670</v>
      </c>
      <c r="H2835" s="197" t="s">
        <v>4369</v>
      </c>
    </row>
    <row r="2836" spans="1:8">
      <c r="A2836" s="196" t="s">
        <v>6136</v>
      </c>
      <c r="B2836" s="196" t="s">
        <v>4373</v>
      </c>
      <c r="C2836" s="196" t="s">
        <v>6137</v>
      </c>
      <c r="D2836" s="196" t="s">
        <v>4370</v>
      </c>
      <c r="E2836" s="196" t="s">
        <v>6126</v>
      </c>
      <c r="F2836" s="196" t="s">
        <v>4375</v>
      </c>
      <c r="G2836" s="198">
        <v>45671</v>
      </c>
      <c r="H2836" s="197" t="s">
        <v>4369</v>
      </c>
    </row>
    <row r="2837" spans="1:8">
      <c r="A2837" s="196" t="s">
        <v>6138</v>
      </c>
      <c r="B2837" s="196" t="s">
        <v>4373</v>
      </c>
      <c r="C2837" s="196" t="s">
        <v>6139</v>
      </c>
      <c r="D2837" s="196" t="s">
        <v>4367</v>
      </c>
      <c r="E2837" s="196" t="s">
        <v>1499</v>
      </c>
      <c r="F2837" s="196" t="s">
        <v>4368</v>
      </c>
      <c r="G2837" s="197" t="s">
        <v>4369</v>
      </c>
      <c r="H2837" s="197" t="s">
        <v>4369</v>
      </c>
    </row>
    <row r="2838" spans="1:8">
      <c r="A2838" s="196" t="s">
        <v>6138</v>
      </c>
      <c r="B2838" s="196" t="s">
        <v>4373</v>
      </c>
      <c r="C2838" s="196" t="s">
        <v>6139</v>
      </c>
      <c r="D2838" s="196" t="s">
        <v>4371</v>
      </c>
      <c r="E2838" s="196" t="s">
        <v>1499</v>
      </c>
      <c r="F2838" s="196" t="s">
        <v>4353</v>
      </c>
      <c r="G2838" s="198">
        <v>44966</v>
      </c>
      <c r="H2838" s="196" t="b">
        <v>0</v>
      </c>
    </row>
    <row r="2839" spans="1:8">
      <c r="A2839" s="196" t="s">
        <v>6138</v>
      </c>
      <c r="B2839" s="196" t="s">
        <v>4373</v>
      </c>
      <c r="C2839" s="196" t="s">
        <v>6139</v>
      </c>
      <c r="D2839" s="196" t="s">
        <v>4370</v>
      </c>
      <c r="E2839" s="196" t="s">
        <v>1499</v>
      </c>
      <c r="F2839" s="196" t="s">
        <v>4353</v>
      </c>
      <c r="G2839" s="198">
        <v>44933</v>
      </c>
      <c r="H2839" s="197" t="s">
        <v>4369</v>
      </c>
    </row>
    <row r="2840" spans="1:8">
      <c r="A2840" s="196" t="s">
        <v>6140</v>
      </c>
      <c r="B2840" s="196" t="s">
        <v>4373</v>
      </c>
      <c r="C2840" s="196" t="s">
        <v>6141</v>
      </c>
      <c r="D2840" s="196" t="s">
        <v>4367</v>
      </c>
      <c r="E2840" s="196" t="s">
        <v>1499</v>
      </c>
      <c r="F2840" s="196" t="s">
        <v>4375</v>
      </c>
      <c r="G2840" s="198">
        <v>45668</v>
      </c>
      <c r="H2840" s="197" t="s">
        <v>4369</v>
      </c>
    </row>
    <row r="2841" spans="1:8">
      <c r="A2841" s="196" t="s">
        <v>6140</v>
      </c>
      <c r="B2841" s="196" t="s">
        <v>4373</v>
      </c>
      <c r="C2841" s="196" t="s">
        <v>6141</v>
      </c>
      <c r="D2841" s="196" t="s">
        <v>4371</v>
      </c>
      <c r="E2841" s="196" t="s">
        <v>1499</v>
      </c>
      <c r="F2841" s="196" t="s">
        <v>4375</v>
      </c>
      <c r="G2841" s="198">
        <v>45668</v>
      </c>
      <c r="H2841" s="196" t="b">
        <v>0</v>
      </c>
    </row>
    <row r="2842" spans="1:8">
      <c r="A2842" s="196" t="s">
        <v>6140</v>
      </c>
      <c r="B2842" s="196" t="s">
        <v>4373</v>
      </c>
      <c r="C2842" s="196" t="s">
        <v>6141</v>
      </c>
      <c r="D2842" s="196" t="s">
        <v>4370</v>
      </c>
      <c r="E2842" s="196" t="s">
        <v>1499</v>
      </c>
      <c r="F2842" s="196" t="s">
        <v>4375</v>
      </c>
      <c r="G2842" s="198">
        <v>45668</v>
      </c>
      <c r="H2842" s="197" t="s">
        <v>4369</v>
      </c>
    </row>
    <row r="2843" spans="1:8">
      <c r="A2843" s="196" t="s">
        <v>6142</v>
      </c>
      <c r="B2843" s="196" t="s">
        <v>4373</v>
      </c>
      <c r="C2843" s="196" t="s">
        <v>6143</v>
      </c>
      <c r="D2843" s="196" t="s">
        <v>4370</v>
      </c>
      <c r="E2843" s="196" t="s">
        <v>1499</v>
      </c>
      <c r="F2843" s="196" t="s">
        <v>4375</v>
      </c>
      <c r="G2843" s="198">
        <v>45295</v>
      </c>
      <c r="H2843" s="197" t="s">
        <v>4369</v>
      </c>
    </row>
    <row r="2844" spans="1:8">
      <c r="A2844" s="196" t="s">
        <v>6142</v>
      </c>
      <c r="B2844" s="196" t="s">
        <v>4373</v>
      </c>
      <c r="C2844" s="196" t="s">
        <v>6143</v>
      </c>
      <c r="D2844" s="196" t="s">
        <v>4367</v>
      </c>
      <c r="E2844" s="196" t="s">
        <v>1499</v>
      </c>
      <c r="F2844" s="196" t="s">
        <v>4375</v>
      </c>
      <c r="G2844" s="198">
        <v>45664</v>
      </c>
      <c r="H2844" s="197" t="s">
        <v>4369</v>
      </c>
    </row>
    <row r="2845" spans="1:8">
      <c r="A2845" s="196" t="s">
        <v>6142</v>
      </c>
      <c r="B2845" s="196" t="s">
        <v>4373</v>
      </c>
      <c r="C2845" s="196" t="s">
        <v>6143</v>
      </c>
      <c r="D2845" s="196" t="s">
        <v>4371</v>
      </c>
      <c r="E2845" s="196" t="s">
        <v>1499</v>
      </c>
      <c r="F2845" s="196" t="s">
        <v>4375</v>
      </c>
      <c r="G2845" s="198">
        <v>45664</v>
      </c>
      <c r="H2845" s="196" t="b">
        <v>0</v>
      </c>
    </row>
    <row r="2846" spans="1:8">
      <c r="A2846" s="196" t="s">
        <v>6144</v>
      </c>
      <c r="B2846" s="196" t="s">
        <v>4373</v>
      </c>
      <c r="C2846" s="196" t="s">
        <v>6145</v>
      </c>
      <c r="D2846" s="196" t="s">
        <v>4371</v>
      </c>
      <c r="E2846" s="196" t="s">
        <v>1499</v>
      </c>
      <c r="F2846" s="196" t="s">
        <v>4375</v>
      </c>
      <c r="G2846" s="198">
        <v>45667</v>
      </c>
      <c r="H2846" s="196" t="b">
        <v>0</v>
      </c>
    </row>
    <row r="2847" spans="1:8">
      <c r="A2847" s="196" t="s">
        <v>6144</v>
      </c>
      <c r="B2847" s="196" t="s">
        <v>4373</v>
      </c>
      <c r="C2847" s="196" t="s">
        <v>6145</v>
      </c>
      <c r="D2847" s="196" t="s">
        <v>4370</v>
      </c>
      <c r="E2847" s="196" t="s">
        <v>1499</v>
      </c>
      <c r="F2847" s="196" t="s">
        <v>4375</v>
      </c>
      <c r="G2847" s="198">
        <v>45667</v>
      </c>
      <c r="H2847" s="197" t="s">
        <v>4369</v>
      </c>
    </row>
    <row r="2848" spans="1:8">
      <c r="A2848" s="196" t="s">
        <v>6144</v>
      </c>
      <c r="B2848" s="196" t="s">
        <v>4373</v>
      </c>
      <c r="C2848" s="196" t="s">
        <v>6145</v>
      </c>
      <c r="D2848" s="196" t="s">
        <v>4367</v>
      </c>
      <c r="E2848" s="196" t="s">
        <v>1499</v>
      </c>
      <c r="F2848" s="196" t="s">
        <v>4375</v>
      </c>
      <c r="G2848" s="198">
        <v>45665</v>
      </c>
      <c r="H2848" s="197" t="s">
        <v>4369</v>
      </c>
    </row>
    <row r="2849" spans="1:8">
      <c r="A2849" s="196" t="s">
        <v>6146</v>
      </c>
      <c r="B2849" s="196" t="s">
        <v>4366</v>
      </c>
      <c r="C2849" s="196" t="s">
        <v>1503</v>
      </c>
      <c r="D2849" s="196" t="s">
        <v>4371</v>
      </c>
      <c r="E2849" s="196" t="s">
        <v>1499</v>
      </c>
      <c r="F2849" s="196" t="s">
        <v>4375</v>
      </c>
      <c r="G2849" s="198">
        <v>45659</v>
      </c>
      <c r="H2849" s="196" t="b">
        <v>0</v>
      </c>
    </row>
    <row r="2850" spans="1:8">
      <c r="A2850" s="196" t="s">
        <v>6146</v>
      </c>
      <c r="B2850" s="196" t="s">
        <v>4366</v>
      </c>
      <c r="C2850" s="196" t="s">
        <v>1503</v>
      </c>
      <c r="D2850" s="196" t="s">
        <v>4367</v>
      </c>
      <c r="E2850" s="196" t="s">
        <v>1499</v>
      </c>
      <c r="F2850" s="196" t="s">
        <v>4368</v>
      </c>
      <c r="G2850" s="197" t="s">
        <v>4369</v>
      </c>
      <c r="H2850" s="197" t="s">
        <v>4369</v>
      </c>
    </row>
    <row r="2851" spans="1:8">
      <c r="A2851" s="196" t="s">
        <v>6146</v>
      </c>
      <c r="B2851" s="196" t="s">
        <v>4366</v>
      </c>
      <c r="C2851" s="196" t="s">
        <v>1503</v>
      </c>
      <c r="D2851" s="196" t="s">
        <v>4370</v>
      </c>
      <c r="E2851" s="196" t="s">
        <v>1499</v>
      </c>
      <c r="F2851" s="196" t="s">
        <v>4375</v>
      </c>
      <c r="G2851" s="198">
        <v>45657</v>
      </c>
      <c r="H2851" s="197" t="s">
        <v>4369</v>
      </c>
    </row>
    <row r="2852" spans="1:8">
      <c r="A2852" s="196" t="s">
        <v>6147</v>
      </c>
      <c r="B2852" s="196" t="s">
        <v>4373</v>
      </c>
      <c r="C2852" s="196" t="s">
        <v>6148</v>
      </c>
      <c r="D2852" s="196" t="s">
        <v>4367</v>
      </c>
      <c r="E2852" s="196" t="s">
        <v>1499</v>
      </c>
      <c r="F2852" s="196" t="s">
        <v>4375</v>
      </c>
      <c r="G2852" s="198">
        <v>45665</v>
      </c>
      <c r="H2852" s="197" t="s">
        <v>4369</v>
      </c>
    </row>
    <row r="2853" spans="1:8">
      <c r="A2853" s="196" t="s">
        <v>6147</v>
      </c>
      <c r="B2853" s="196" t="s">
        <v>4373</v>
      </c>
      <c r="C2853" s="196" t="s">
        <v>6148</v>
      </c>
      <c r="D2853" s="196" t="s">
        <v>4370</v>
      </c>
      <c r="E2853" s="196" t="s">
        <v>1499</v>
      </c>
      <c r="F2853" s="196" t="s">
        <v>4375</v>
      </c>
      <c r="G2853" s="198">
        <v>45684</v>
      </c>
      <c r="H2853" s="197" t="s">
        <v>4369</v>
      </c>
    </row>
    <row r="2854" spans="1:8">
      <c r="A2854" s="196" t="s">
        <v>6147</v>
      </c>
      <c r="B2854" s="196" t="s">
        <v>4373</v>
      </c>
      <c r="C2854" s="196" t="s">
        <v>6148</v>
      </c>
      <c r="D2854" s="196" t="s">
        <v>4371</v>
      </c>
      <c r="E2854" s="196" t="s">
        <v>1499</v>
      </c>
      <c r="F2854" s="196" t="s">
        <v>4375</v>
      </c>
      <c r="G2854" s="198">
        <v>45684</v>
      </c>
      <c r="H2854" s="196" t="b">
        <v>0</v>
      </c>
    </row>
    <row r="2855" spans="1:8">
      <c r="A2855" s="196" t="s">
        <v>6149</v>
      </c>
      <c r="B2855" s="196" t="s">
        <v>4373</v>
      </c>
      <c r="C2855" s="196" t="s">
        <v>6150</v>
      </c>
      <c r="D2855" s="196" t="s">
        <v>4367</v>
      </c>
      <c r="E2855" s="196" t="s">
        <v>1499</v>
      </c>
      <c r="F2855" s="196" t="s">
        <v>4375</v>
      </c>
      <c r="G2855" s="198">
        <v>45670</v>
      </c>
      <c r="H2855" s="197" t="s">
        <v>4369</v>
      </c>
    </row>
    <row r="2856" spans="1:8">
      <c r="A2856" s="196" t="s">
        <v>6149</v>
      </c>
      <c r="B2856" s="196" t="s">
        <v>4373</v>
      </c>
      <c r="C2856" s="196" t="s">
        <v>6150</v>
      </c>
      <c r="D2856" s="196" t="s">
        <v>4370</v>
      </c>
      <c r="E2856" s="196" t="s">
        <v>1499</v>
      </c>
      <c r="F2856" s="196" t="s">
        <v>4375</v>
      </c>
      <c r="G2856" s="198">
        <v>45670</v>
      </c>
      <c r="H2856" s="197" t="s">
        <v>4369</v>
      </c>
    </row>
    <row r="2857" spans="1:8">
      <c r="A2857" s="196" t="s">
        <v>6149</v>
      </c>
      <c r="B2857" s="196" t="s">
        <v>4373</v>
      </c>
      <c r="C2857" s="196" t="s">
        <v>6150</v>
      </c>
      <c r="D2857" s="196" t="s">
        <v>4371</v>
      </c>
      <c r="E2857" s="196" t="s">
        <v>1499</v>
      </c>
      <c r="F2857" s="196" t="s">
        <v>4375</v>
      </c>
      <c r="G2857" s="198">
        <v>45670</v>
      </c>
      <c r="H2857" s="196" t="b">
        <v>0</v>
      </c>
    </row>
    <row r="2858" spans="1:8">
      <c r="A2858" s="196" t="s">
        <v>6151</v>
      </c>
      <c r="B2858" s="196" t="s">
        <v>4373</v>
      </c>
      <c r="C2858" s="196" t="s">
        <v>6152</v>
      </c>
      <c r="D2858" s="196" t="s">
        <v>4367</v>
      </c>
      <c r="E2858" s="196" t="s">
        <v>6153</v>
      </c>
      <c r="F2858" s="196" t="s">
        <v>4368</v>
      </c>
      <c r="G2858" s="197" t="s">
        <v>4369</v>
      </c>
      <c r="H2858" s="197" t="s">
        <v>4369</v>
      </c>
    </row>
    <row r="2859" spans="1:8">
      <c r="A2859" s="196" t="s">
        <v>6151</v>
      </c>
      <c r="B2859" s="196" t="s">
        <v>4373</v>
      </c>
      <c r="C2859" s="196" t="s">
        <v>6152</v>
      </c>
      <c r="D2859" s="196" t="s">
        <v>4370</v>
      </c>
      <c r="E2859" s="196" t="s">
        <v>6153</v>
      </c>
      <c r="F2859" s="196" t="s">
        <v>4375</v>
      </c>
      <c r="G2859" s="198">
        <v>45337</v>
      </c>
      <c r="H2859" s="197" t="s">
        <v>4369</v>
      </c>
    </row>
    <row r="2860" spans="1:8">
      <c r="A2860" s="196" t="s">
        <v>6151</v>
      </c>
      <c r="B2860" s="196" t="s">
        <v>4373</v>
      </c>
      <c r="C2860" s="196" t="s">
        <v>6152</v>
      </c>
      <c r="D2860" s="196" t="s">
        <v>4371</v>
      </c>
      <c r="E2860" s="196" t="s">
        <v>6153</v>
      </c>
      <c r="F2860" s="196" t="s">
        <v>4353</v>
      </c>
      <c r="G2860" s="198">
        <v>45337</v>
      </c>
      <c r="H2860" s="196" t="b">
        <v>0</v>
      </c>
    </row>
    <row r="2861" spans="1:8">
      <c r="A2861" s="196" t="s">
        <v>6154</v>
      </c>
      <c r="B2861" s="196" t="s">
        <v>4366</v>
      </c>
      <c r="C2861" s="196" t="s">
        <v>2514</v>
      </c>
      <c r="D2861" s="196" t="s">
        <v>4370</v>
      </c>
      <c r="E2861" s="196" t="s">
        <v>6153</v>
      </c>
      <c r="F2861" s="196" t="s">
        <v>4375</v>
      </c>
      <c r="G2861" s="198">
        <v>45343</v>
      </c>
      <c r="H2861" s="197" t="s">
        <v>4369</v>
      </c>
    </row>
    <row r="2862" spans="1:8">
      <c r="A2862" s="196" t="s">
        <v>6154</v>
      </c>
      <c r="B2862" s="196" t="s">
        <v>4366</v>
      </c>
      <c r="C2862" s="196" t="s">
        <v>2514</v>
      </c>
      <c r="D2862" s="196" t="s">
        <v>4371</v>
      </c>
      <c r="E2862" s="196" t="s">
        <v>6153</v>
      </c>
      <c r="F2862" s="196" t="s">
        <v>4353</v>
      </c>
      <c r="G2862" s="198">
        <v>45337</v>
      </c>
      <c r="H2862" s="196" t="b">
        <v>0</v>
      </c>
    </row>
    <row r="2863" spans="1:8">
      <c r="A2863" s="196" t="s">
        <v>6154</v>
      </c>
      <c r="B2863" s="196" t="s">
        <v>4366</v>
      </c>
      <c r="C2863" s="196" t="s">
        <v>2514</v>
      </c>
      <c r="D2863" s="196" t="s">
        <v>4367</v>
      </c>
      <c r="E2863" s="196" t="s">
        <v>6153</v>
      </c>
      <c r="F2863" s="196" t="s">
        <v>4368</v>
      </c>
      <c r="G2863" s="197" t="s">
        <v>4369</v>
      </c>
      <c r="H2863" s="197" t="s">
        <v>4369</v>
      </c>
    </row>
    <row r="2864" spans="1:8">
      <c r="A2864" s="196" t="s">
        <v>6155</v>
      </c>
      <c r="B2864" s="196" t="s">
        <v>4373</v>
      </c>
      <c r="C2864" s="196" t="s">
        <v>6156</v>
      </c>
      <c r="D2864" s="196" t="s">
        <v>4371</v>
      </c>
      <c r="E2864" s="196" t="s">
        <v>6153</v>
      </c>
      <c r="F2864" s="196" t="s">
        <v>4353</v>
      </c>
      <c r="G2864" s="198">
        <v>45336</v>
      </c>
      <c r="H2864" s="196" t="b">
        <v>0</v>
      </c>
    </row>
    <row r="2865" spans="1:8">
      <c r="A2865" s="196" t="s">
        <v>6155</v>
      </c>
      <c r="B2865" s="196" t="s">
        <v>4373</v>
      </c>
      <c r="C2865" s="196" t="s">
        <v>6156</v>
      </c>
      <c r="D2865" s="196" t="s">
        <v>4370</v>
      </c>
      <c r="E2865" s="196" t="s">
        <v>6153</v>
      </c>
      <c r="F2865" s="196" t="s">
        <v>4375</v>
      </c>
      <c r="G2865" s="198">
        <v>45336</v>
      </c>
      <c r="H2865" s="197" t="s">
        <v>4369</v>
      </c>
    </row>
    <row r="2866" spans="1:8">
      <c r="A2866" s="196" t="s">
        <v>6155</v>
      </c>
      <c r="B2866" s="196" t="s">
        <v>4373</v>
      </c>
      <c r="C2866" s="196" t="s">
        <v>6156</v>
      </c>
      <c r="D2866" s="196" t="s">
        <v>4367</v>
      </c>
      <c r="E2866" s="196" t="s">
        <v>6153</v>
      </c>
      <c r="F2866" s="196" t="s">
        <v>4375</v>
      </c>
      <c r="G2866" s="198">
        <v>45670</v>
      </c>
      <c r="H2866" s="197" t="s">
        <v>4369</v>
      </c>
    </row>
    <row r="2867" spans="1:8">
      <c r="A2867" s="196" t="s">
        <v>6157</v>
      </c>
      <c r="B2867" s="196" t="s">
        <v>4373</v>
      </c>
      <c r="C2867" s="196" t="s">
        <v>6158</v>
      </c>
      <c r="D2867" s="196" t="s">
        <v>4371</v>
      </c>
      <c r="E2867" s="196" t="s">
        <v>6153</v>
      </c>
      <c r="F2867" s="196" t="s">
        <v>4353</v>
      </c>
      <c r="G2867" s="198">
        <v>45327</v>
      </c>
      <c r="H2867" s="196" t="b">
        <v>0</v>
      </c>
    </row>
    <row r="2868" spans="1:8">
      <c r="A2868" s="196" t="s">
        <v>6157</v>
      </c>
      <c r="B2868" s="196" t="s">
        <v>4373</v>
      </c>
      <c r="C2868" s="196" t="s">
        <v>6158</v>
      </c>
      <c r="D2868" s="196" t="s">
        <v>4370</v>
      </c>
      <c r="E2868" s="196" t="s">
        <v>6153</v>
      </c>
      <c r="F2868" s="196" t="s">
        <v>4375</v>
      </c>
      <c r="G2868" s="198">
        <v>45327</v>
      </c>
      <c r="H2868" s="197" t="s">
        <v>4369</v>
      </c>
    </row>
    <row r="2869" spans="1:8">
      <c r="A2869" s="196" t="s">
        <v>6157</v>
      </c>
      <c r="B2869" s="196" t="s">
        <v>4373</v>
      </c>
      <c r="C2869" s="196" t="s">
        <v>6158</v>
      </c>
      <c r="D2869" s="196" t="s">
        <v>4367</v>
      </c>
      <c r="E2869" s="196" t="s">
        <v>6153</v>
      </c>
      <c r="F2869" s="196" t="s">
        <v>4368</v>
      </c>
      <c r="G2869" s="197" t="s">
        <v>4369</v>
      </c>
      <c r="H2869" s="197" t="s">
        <v>4369</v>
      </c>
    </row>
    <row r="2870" spans="1:8">
      <c r="A2870" s="196" t="s">
        <v>6159</v>
      </c>
      <c r="B2870" s="196" t="s">
        <v>4373</v>
      </c>
      <c r="C2870" s="196" t="s">
        <v>6160</v>
      </c>
      <c r="D2870" s="196" t="s">
        <v>4370</v>
      </c>
      <c r="E2870" s="196" t="s">
        <v>6153</v>
      </c>
      <c r="F2870" s="196" t="s">
        <v>4375</v>
      </c>
      <c r="G2870" s="198">
        <v>45329</v>
      </c>
      <c r="H2870" s="197" t="s">
        <v>4369</v>
      </c>
    </row>
    <row r="2871" spans="1:8">
      <c r="A2871" s="196" t="s">
        <v>6159</v>
      </c>
      <c r="B2871" s="196" t="s">
        <v>4373</v>
      </c>
      <c r="C2871" s="196" t="s">
        <v>6160</v>
      </c>
      <c r="D2871" s="196" t="s">
        <v>4371</v>
      </c>
      <c r="E2871" s="196" t="s">
        <v>6153</v>
      </c>
      <c r="F2871" s="196" t="s">
        <v>4353</v>
      </c>
      <c r="G2871" s="198">
        <v>45326</v>
      </c>
      <c r="H2871" s="196" t="b">
        <v>0</v>
      </c>
    </row>
    <row r="2872" spans="1:8">
      <c r="A2872" s="196" t="s">
        <v>6159</v>
      </c>
      <c r="B2872" s="196" t="s">
        <v>4373</v>
      </c>
      <c r="C2872" s="196" t="s">
        <v>6160</v>
      </c>
      <c r="D2872" s="196" t="s">
        <v>4367</v>
      </c>
      <c r="E2872" s="196" t="s">
        <v>6153</v>
      </c>
      <c r="F2872" s="196" t="s">
        <v>4368</v>
      </c>
      <c r="G2872" s="197" t="s">
        <v>4369</v>
      </c>
      <c r="H2872" s="197" t="s">
        <v>4369</v>
      </c>
    </row>
    <row r="2873" spans="1:8">
      <c r="A2873" s="196" t="s">
        <v>6161</v>
      </c>
      <c r="B2873" s="196" t="s">
        <v>4373</v>
      </c>
      <c r="C2873" s="196" t="s">
        <v>6162</v>
      </c>
      <c r="D2873" s="196" t="s">
        <v>4367</v>
      </c>
      <c r="E2873" s="196" t="s">
        <v>2135</v>
      </c>
      <c r="F2873" s="196" t="s">
        <v>4368</v>
      </c>
      <c r="G2873" s="197" t="s">
        <v>4369</v>
      </c>
      <c r="H2873" s="197" t="s">
        <v>4369</v>
      </c>
    </row>
    <row r="2874" spans="1:8">
      <c r="A2874" s="196" t="s">
        <v>6161</v>
      </c>
      <c r="B2874" s="196" t="s">
        <v>4373</v>
      </c>
      <c r="C2874" s="196" t="s">
        <v>6162</v>
      </c>
      <c r="D2874" s="196" t="s">
        <v>4370</v>
      </c>
      <c r="E2874" s="196" t="s">
        <v>2135</v>
      </c>
      <c r="F2874" s="196" t="s">
        <v>4353</v>
      </c>
      <c r="G2874" s="198">
        <v>44932</v>
      </c>
      <c r="H2874" s="197" t="s">
        <v>4369</v>
      </c>
    </row>
    <row r="2875" spans="1:8">
      <c r="A2875" s="196" t="s">
        <v>6161</v>
      </c>
      <c r="B2875" s="196" t="s">
        <v>4373</v>
      </c>
      <c r="C2875" s="196" t="s">
        <v>6162</v>
      </c>
      <c r="D2875" s="196" t="s">
        <v>4371</v>
      </c>
      <c r="E2875" s="196" t="s">
        <v>2135</v>
      </c>
      <c r="F2875" s="196" t="s">
        <v>4353</v>
      </c>
      <c r="G2875" s="198">
        <v>44932</v>
      </c>
      <c r="H2875" s="196" t="b">
        <v>0</v>
      </c>
    </row>
    <row r="2876" spans="1:8">
      <c r="A2876" s="196" t="s">
        <v>6163</v>
      </c>
      <c r="B2876" s="196" t="s">
        <v>4373</v>
      </c>
      <c r="C2876" s="196" t="s">
        <v>6164</v>
      </c>
      <c r="D2876" s="196" t="s">
        <v>4371</v>
      </c>
      <c r="E2876" s="196" t="s">
        <v>2135</v>
      </c>
      <c r="F2876" s="196" t="s">
        <v>4353</v>
      </c>
      <c r="G2876" s="198">
        <v>45292</v>
      </c>
      <c r="H2876" s="196" t="b">
        <v>0</v>
      </c>
    </row>
    <row r="2877" spans="1:8">
      <c r="A2877" s="196" t="s">
        <v>6163</v>
      </c>
      <c r="B2877" s="196" t="s">
        <v>4373</v>
      </c>
      <c r="C2877" s="196" t="s">
        <v>6164</v>
      </c>
      <c r="D2877" s="196" t="s">
        <v>4370</v>
      </c>
      <c r="E2877" s="196" t="s">
        <v>2135</v>
      </c>
      <c r="F2877" s="196" t="s">
        <v>4375</v>
      </c>
      <c r="G2877" s="198">
        <v>45289</v>
      </c>
      <c r="H2877" s="197" t="s">
        <v>4369</v>
      </c>
    </row>
    <row r="2878" spans="1:8">
      <c r="A2878" s="196" t="s">
        <v>6163</v>
      </c>
      <c r="B2878" s="196" t="s">
        <v>4373</v>
      </c>
      <c r="C2878" s="196" t="s">
        <v>6164</v>
      </c>
      <c r="D2878" s="196" t="s">
        <v>4367</v>
      </c>
      <c r="E2878" s="196" t="s">
        <v>2135</v>
      </c>
      <c r="F2878" s="196" t="s">
        <v>4368</v>
      </c>
      <c r="G2878" s="197" t="s">
        <v>4369</v>
      </c>
      <c r="H2878" s="197" t="s">
        <v>4369</v>
      </c>
    </row>
    <row r="2879" spans="1:8">
      <c r="A2879" s="196" t="s">
        <v>6165</v>
      </c>
      <c r="B2879" s="196" t="s">
        <v>4373</v>
      </c>
      <c r="C2879" s="196" t="s">
        <v>6166</v>
      </c>
      <c r="D2879" s="196" t="s">
        <v>4367</v>
      </c>
      <c r="E2879" s="196" t="s">
        <v>2135</v>
      </c>
      <c r="F2879" s="196" t="s">
        <v>4368</v>
      </c>
      <c r="G2879" s="197" t="s">
        <v>4369</v>
      </c>
      <c r="H2879" s="197" t="s">
        <v>4369</v>
      </c>
    </row>
    <row r="2880" spans="1:8">
      <c r="A2880" s="196" t="s">
        <v>6165</v>
      </c>
      <c r="B2880" s="196" t="s">
        <v>4373</v>
      </c>
      <c r="C2880" s="196" t="s">
        <v>6166</v>
      </c>
      <c r="D2880" s="196" t="s">
        <v>4371</v>
      </c>
      <c r="E2880" s="196" t="s">
        <v>2135</v>
      </c>
      <c r="F2880" s="196" t="s">
        <v>4353</v>
      </c>
      <c r="G2880" s="198">
        <v>44938</v>
      </c>
      <c r="H2880" s="196" t="b">
        <v>0</v>
      </c>
    </row>
    <row r="2881" spans="1:8">
      <c r="A2881" s="196" t="s">
        <v>6165</v>
      </c>
      <c r="B2881" s="196" t="s">
        <v>4373</v>
      </c>
      <c r="C2881" s="196" t="s">
        <v>6166</v>
      </c>
      <c r="D2881" s="196" t="s">
        <v>4370</v>
      </c>
      <c r="E2881" s="196" t="s">
        <v>2135</v>
      </c>
      <c r="F2881" s="196" t="s">
        <v>4353</v>
      </c>
      <c r="G2881" s="198">
        <v>44939</v>
      </c>
      <c r="H2881" s="197" t="s">
        <v>4369</v>
      </c>
    </row>
    <row r="2882" spans="1:8">
      <c r="A2882" s="196" t="s">
        <v>6167</v>
      </c>
      <c r="B2882" s="196" t="s">
        <v>4373</v>
      </c>
      <c r="C2882" s="196" t="s">
        <v>6168</v>
      </c>
      <c r="D2882" s="196" t="s">
        <v>4370</v>
      </c>
      <c r="E2882" s="196" t="s">
        <v>2135</v>
      </c>
      <c r="F2882" s="196" t="s">
        <v>4353</v>
      </c>
      <c r="G2882" s="198">
        <v>44945</v>
      </c>
      <c r="H2882" s="197" t="s">
        <v>4369</v>
      </c>
    </row>
    <row r="2883" spans="1:8">
      <c r="A2883" s="196" t="s">
        <v>6167</v>
      </c>
      <c r="B2883" s="196" t="s">
        <v>4373</v>
      </c>
      <c r="C2883" s="196" t="s">
        <v>6168</v>
      </c>
      <c r="D2883" s="196" t="s">
        <v>4367</v>
      </c>
      <c r="E2883" s="196" t="s">
        <v>2135</v>
      </c>
      <c r="F2883" s="196" t="s">
        <v>4368</v>
      </c>
      <c r="G2883" s="197" t="s">
        <v>4369</v>
      </c>
      <c r="H2883" s="197" t="s">
        <v>4369</v>
      </c>
    </row>
    <row r="2884" spans="1:8">
      <c r="A2884" s="196" t="s">
        <v>6167</v>
      </c>
      <c r="B2884" s="196" t="s">
        <v>4373</v>
      </c>
      <c r="C2884" s="196" t="s">
        <v>6168</v>
      </c>
      <c r="D2884" s="196" t="s">
        <v>4371</v>
      </c>
      <c r="E2884" s="196" t="s">
        <v>2135</v>
      </c>
      <c r="F2884" s="196" t="s">
        <v>4353</v>
      </c>
      <c r="G2884" s="198">
        <v>44942</v>
      </c>
      <c r="H2884" s="196" t="b">
        <v>0</v>
      </c>
    </row>
    <row r="2885" spans="1:8">
      <c r="A2885" s="196" t="s">
        <v>6169</v>
      </c>
      <c r="B2885" s="196" t="s">
        <v>4373</v>
      </c>
      <c r="C2885" s="196" t="s">
        <v>6170</v>
      </c>
      <c r="D2885" s="196" t="s">
        <v>4370</v>
      </c>
      <c r="E2885" s="196" t="s">
        <v>2135</v>
      </c>
      <c r="F2885" s="196" t="s">
        <v>4353</v>
      </c>
      <c r="G2885" s="198">
        <v>44937</v>
      </c>
      <c r="H2885" s="197" t="s">
        <v>4369</v>
      </c>
    </row>
    <row r="2886" spans="1:8">
      <c r="A2886" s="196" t="s">
        <v>6169</v>
      </c>
      <c r="B2886" s="196" t="s">
        <v>4373</v>
      </c>
      <c r="C2886" s="196" t="s">
        <v>6170</v>
      </c>
      <c r="D2886" s="196" t="s">
        <v>4371</v>
      </c>
      <c r="E2886" s="196" t="s">
        <v>2135</v>
      </c>
      <c r="F2886" s="196" t="s">
        <v>4353</v>
      </c>
      <c r="G2886" s="198">
        <v>44939</v>
      </c>
      <c r="H2886" s="196" t="b">
        <v>0</v>
      </c>
    </row>
    <row r="2887" spans="1:8">
      <c r="A2887" s="196" t="s">
        <v>6169</v>
      </c>
      <c r="B2887" s="196" t="s">
        <v>4373</v>
      </c>
      <c r="C2887" s="196" t="s">
        <v>6170</v>
      </c>
      <c r="D2887" s="196" t="s">
        <v>4367</v>
      </c>
      <c r="E2887" s="196" t="s">
        <v>2135</v>
      </c>
      <c r="F2887" s="196" t="s">
        <v>4368</v>
      </c>
      <c r="G2887" s="197" t="s">
        <v>4369</v>
      </c>
      <c r="H2887" s="197" t="s">
        <v>4369</v>
      </c>
    </row>
    <row r="2888" spans="1:8">
      <c r="A2888" s="196" t="s">
        <v>6171</v>
      </c>
      <c r="B2888" s="196" t="s">
        <v>4366</v>
      </c>
      <c r="C2888" s="196" t="s">
        <v>2139</v>
      </c>
      <c r="D2888" s="196" t="s">
        <v>4370</v>
      </c>
      <c r="E2888" s="196" t="s">
        <v>2135</v>
      </c>
      <c r="F2888" s="196" t="s">
        <v>4375</v>
      </c>
      <c r="G2888" s="198">
        <v>45266</v>
      </c>
      <c r="H2888" s="197" t="s">
        <v>4369</v>
      </c>
    </row>
    <row r="2889" spans="1:8">
      <c r="A2889" s="196" t="s">
        <v>6171</v>
      </c>
      <c r="B2889" s="196" t="s">
        <v>4366</v>
      </c>
      <c r="C2889" s="196" t="s">
        <v>2139</v>
      </c>
      <c r="D2889" s="196" t="s">
        <v>4367</v>
      </c>
      <c r="E2889" s="196" t="s">
        <v>2135</v>
      </c>
      <c r="F2889" s="196" t="s">
        <v>4368</v>
      </c>
      <c r="G2889" s="197" t="s">
        <v>4369</v>
      </c>
      <c r="H2889" s="197" t="s">
        <v>4369</v>
      </c>
    </row>
    <row r="2890" spans="1:8">
      <c r="A2890" s="196" t="s">
        <v>6171</v>
      </c>
      <c r="B2890" s="196" t="s">
        <v>4366</v>
      </c>
      <c r="C2890" s="196" t="s">
        <v>2139</v>
      </c>
      <c r="D2890" s="196" t="s">
        <v>4371</v>
      </c>
      <c r="E2890" s="196" t="s">
        <v>2135</v>
      </c>
      <c r="F2890" s="196" t="s">
        <v>4353</v>
      </c>
      <c r="G2890" s="198">
        <v>45266</v>
      </c>
      <c r="H2890" s="196" t="b">
        <v>0</v>
      </c>
    </row>
    <row r="2891" spans="1:8">
      <c r="A2891" s="196" t="s">
        <v>6172</v>
      </c>
      <c r="B2891" s="196" t="s">
        <v>4366</v>
      </c>
      <c r="C2891" s="196" t="s">
        <v>6173</v>
      </c>
      <c r="D2891" s="196" t="s">
        <v>4370</v>
      </c>
      <c r="E2891" s="196" t="s">
        <v>2135</v>
      </c>
      <c r="F2891" s="196" t="s">
        <v>4353</v>
      </c>
      <c r="G2891" s="198">
        <v>44930</v>
      </c>
      <c r="H2891" s="197" t="s">
        <v>4369</v>
      </c>
    </row>
    <row r="2892" spans="1:8">
      <c r="A2892" s="196" t="s">
        <v>6172</v>
      </c>
      <c r="B2892" s="196" t="s">
        <v>4366</v>
      </c>
      <c r="C2892" s="196" t="s">
        <v>6173</v>
      </c>
      <c r="D2892" s="196" t="s">
        <v>4367</v>
      </c>
      <c r="E2892" s="196" t="s">
        <v>2135</v>
      </c>
      <c r="F2892" s="196" t="s">
        <v>4368</v>
      </c>
      <c r="G2892" s="197" t="s">
        <v>4369</v>
      </c>
      <c r="H2892" s="197" t="s">
        <v>4369</v>
      </c>
    </row>
    <row r="2893" spans="1:8">
      <c r="A2893" s="196" t="s">
        <v>6172</v>
      </c>
      <c r="B2893" s="196" t="s">
        <v>4366</v>
      </c>
      <c r="C2893" s="196" t="s">
        <v>6173</v>
      </c>
      <c r="D2893" s="196" t="s">
        <v>4371</v>
      </c>
      <c r="E2893" s="196" t="s">
        <v>2135</v>
      </c>
      <c r="F2893" s="196" t="s">
        <v>4353</v>
      </c>
      <c r="G2893" s="198">
        <v>44930</v>
      </c>
      <c r="H2893" s="196" t="b">
        <v>0</v>
      </c>
    </row>
    <row r="2894" spans="1:8">
      <c r="A2894" s="196" t="s">
        <v>6174</v>
      </c>
      <c r="B2894" s="196" t="s">
        <v>4373</v>
      </c>
      <c r="C2894" s="196" t="s">
        <v>6175</v>
      </c>
      <c r="D2894" s="196" t="s">
        <v>4371</v>
      </c>
      <c r="E2894" s="196" t="s">
        <v>2135</v>
      </c>
      <c r="F2894" s="196" t="s">
        <v>4353</v>
      </c>
      <c r="G2894" s="198">
        <v>44932</v>
      </c>
      <c r="H2894" s="196" t="b">
        <v>0</v>
      </c>
    </row>
    <row r="2895" spans="1:8">
      <c r="A2895" s="196" t="s">
        <v>6174</v>
      </c>
      <c r="B2895" s="196" t="s">
        <v>4373</v>
      </c>
      <c r="C2895" s="196" t="s">
        <v>6175</v>
      </c>
      <c r="D2895" s="196" t="s">
        <v>4370</v>
      </c>
      <c r="E2895" s="196" t="s">
        <v>2135</v>
      </c>
      <c r="F2895" s="196" t="s">
        <v>4353</v>
      </c>
      <c r="G2895" s="198">
        <v>44935</v>
      </c>
      <c r="H2895" s="197" t="s">
        <v>4369</v>
      </c>
    </row>
    <row r="2896" spans="1:8">
      <c r="A2896" s="196" t="s">
        <v>6174</v>
      </c>
      <c r="B2896" s="196" t="s">
        <v>4373</v>
      </c>
      <c r="C2896" s="196" t="s">
        <v>6175</v>
      </c>
      <c r="D2896" s="196" t="s">
        <v>4367</v>
      </c>
      <c r="E2896" s="196" t="s">
        <v>2135</v>
      </c>
      <c r="F2896" s="196" t="s">
        <v>4368</v>
      </c>
      <c r="G2896" s="197" t="s">
        <v>4369</v>
      </c>
      <c r="H2896" s="197" t="s">
        <v>4369</v>
      </c>
    </row>
    <row r="2897" spans="1:8">
      <c r="A2897" s="196" t="s">
        <v>6176</v>
      </c>
      <c r="B2897" s="196" t="s">
        <v>4373</v>
      </c>
      <c r="C2897" s="196" t="s">
        <v>6177</v>
      </c>
      <c r="D2897" s="196" t="s">
        <v>4371</v>
      </c>
      <c r="E2897" s="196" t="s">
        <v>2135</v>
      </c>
      <c r="F2897" s="196" t="s">
        <v>4353</v>
      </c>
      <c r="G2897" s="198">
        <v>44937</v>
      </c>
      <c r="H2897" s="196" t="b">
        <v>0</v>
      </c>
    </row>
    <row r="2898" spans="1:8">
      <c r="A2898" s="196" t="s">
        <v>6176</v>
      </c>
      <c r="B2898" s="196" t="s">
        <v>4373</v>
      </c>
      <c r="C2898" s="196" t="s">
        <v>6177</v>
      </c>
      <c r="D2898" s="196" t="s">
        <v>4370</v>
      </c>
      <c r="E2898" s="196" t="s">
        <v>2135</v>
      </c>
      <c r="F2898" s="196" t="s">
        <v>4353</v>
      </c>
      <c r="G2898" s="198">
        <v>44936</v>
      </c>
      <c r="H2898" s="197" t="s">
        <v>4369</v>
      </c>
    </row>
    <row r="2899" spans="1:8">
      <c r="A2899" s="196" t="s">
        <v>6176</v>
      </c>
      <c r="B2899" s="196" t="s">
        <v>4373</v>
      </c>
      <c r="C2899" s="196" t="s">
        <v>6177</v>
      </c>
      <c r="D2899" s="196" t="s">
        <v>4367</v>
      </c>
      <c r="E2899" s="196" t="s">
        <v>2135</v>
      </c>
      <c r="F2899" s="196" t="s">
        <v>4368</v>
      </c>
      <c r="G2899" s="197" t="s">
        <v>4369</v>
      </c>
      <c r="H2899" s="197" t="s">
        <v>4369</v>
      </c>
    </row>
    <row r="2900" spans="1:8">
      <c r="A2900" s="196" t="s">
        <v>6178</v>
      </c>
      <c r="B2900" s="196" t="s">
        <v>4373</v>
      </c>
      <c r="C2900" s="196" t="s">
        <v>6179</v>
      </c>
      <c r="D2900" s="196" t="s">
        <v>4367</v>
      </c>
      <c r="E2900" s="196" t="s">
        <v>2135</v>
      </c>
      <c r="F2900" s="196" t="s">
        <v>4368</v>
      </c>
      <c r="G2900" s="197" t="s">
        <v>4369</v>
      </c>
      <c r="H2900" s="197" t="s">
        <v>4369</v>
      </c>
    </row>
    <row r="2901" spans="1:8">
      <c r="A2901" s="196" t="s">
        <v>6178</v>
      </c>
      <c r="B2901" s="196" t="s">
        <v>4373</v>
      </c>
      <c r="C2901" s="196" t="s">
        <v>6179</v>
      </c>
      <c r="D2901" s="196" t="s">
        <v>4371</v>
      </c>
      <c r="E2901" s="196" t="s">
        <v>2135</v>
      </c>
      <c r="F2901" s="196" t="s">
        <v>4353</v>
      </c>
      <c r="G2901" s="198">
        <v>44933</v>
      </c>
      <c r="H2901" s="196" t="b">
        <v>0</v>
      </c>
    </row>
    <row r="2902" spans="1:8">
      <c r="A2902" s="196" t="s">
        <v>6178</v>
      </c>
      <c r="B2902" s="196" t="s">
        <v>4373</v>
      </c>
      <c r="C2902" s="196" t="s">
        <v>6179</v>
      </c>
      <c r="D2902" s="196" t="s">
        <v>4370</v>
      </c>
      <c r="E2902" s="196" t="s">
        <v>2135</v>
      </c>
      <c r="F2902" s="196" t="s">
        <v>4353</v>
      </c>
      <c r="G2902" s="198">
        <v>44933</v>
      </c>
      <c r="H2902" s="197" t="s">
        <v>4369</v>
      </c>
    </row>
    <row r="2903" spans="1:8">
      <c r="A2903" s="196" t="s">
        <v>6180</v>
      </c>
      <c r="B2903" s="196" t="s">
        <v>4373</v>
      </c>
      <c r="C2903" s="196" t="s">
        <v>6181</v>
      </c>
      <c r="D2903" s="196" t="s">
        <v>4371</v>
      </c>
      <c r="E2903" s="196" t="s">
        <v>2135</v>
      </c>
      <c r="F2903" s="196" t="s">
        <v>4353</v>
      </c>
      <c r="G2903" s="198">
        <v>44935</v>
      </c>
      <c r="H2903" s="196" t="b">
        <v>0</v>
      </c>
    </row>
    <row r="2904" spans="1:8">
      <c r="A2904" s="196" t="s">
        <v>6180</v>
      </c>
      <c r="B2904" s="196" t="s">
        <v>4373</v>
      </c>
      <c r="C2904" s="196" t="s">
        <v>6181</v>
      </c>
      <c r="D2904" s="196" t="s">
        <v>4370</v>
      </c>
      <c r="E2904" s="196" t="s">
        <v>2135</v>
      </c>
      <c r="F2904" s="196" t="s">
        <v>4353</v>
      </c>
      <c r="G2904" s="198">
        <v>44935</v>
      </c>
      <c r="H2904" s="197" t="s">
        <v>4369</v>
      </c>
    </row>
    <row r="2905" spans="1:8">
      <c r="A2905" s="196" t="s">
        <v>6180</v>
      </c>
      <c r="B2905" s="196" t="s">
        <v>4373</v>
      </c>
      <c r="C2905" s="196" t="s">
        <v>6181</v>
      </c>
      <c r="D2905" s="196" t="s">
        <v>4367</v>
      </c>
      <c r="E2905" s="196" t="s">
        <v>2135</v>
      </c>
      <c r="F2905" s="196" t="s">
        <v>4368</v>
      </c>
      <c r="G2905" s="197" t="s">
        <v>4369</v>
      </c>
      <c r="H2905" s="197" t="s">
        <v>4369</v>
      </c>
    </row>
    <row r="2906" spans="1:8">
      <c r="A2906" s="196" t="s">
        <v>6182</v>
      </c>
      <c r="B2906" s="196" t="s">
        <v>4373</v>
      </c>
      <c r="C2906" s="196" t="s">
        <v>6183</v>
      </c>
      <c r="D2906" s="196" t="s">
        <v>4367</v>
      </c>
      <c r="E2906" s="196" t="s">
        <v>6184</v>
      </c>
      <c r="F2906" s="196" t="s">
        <v>4368</v>
      </c>
      <c r="G2906" s="197" t="s">
        <v>4369</v>
      </c>
      <c r="H2906" s="197" t="s">
        <v>4369</v>
      </c>
    </row>
    <row r="2907" spans="1:8">
      <c r="A2907" s="196" t="s">
        <v>6182</v>
      </c>
      <c r="B2907" s="196" t="s">
        <v>4373</v>
      </c>
      <c r="C2907" s="196" t="s">
        <v>6183</v>
      </c>
      <c r="D2907" s="196" t="s">
        <v>4371</v>
      </c>
      <c r="E2907" s="196" t="s">
        <v>6184</v>
      </c>
      <c r="F2907" s="196" t="s">
        <v>4403</v>
      </c>
      <c r="G2907" s="197" t="s">
        <v>4369</v>
      </c>
      <c r="H2907" s="196" t="b">
        <v>0</v>
      </c>
    </row>
    <row r="2908" spans="1:8">
      <c r="A2908" s="196" t="s">
        <v>6182</v>
      </c>
      <c r="B2908" s="196" t="s">
        <v>4373</v>
      </c>
      <c r="C2908" s="196" t="s">
        <v>6183</v>
      </c>
      <c r="D2908" s="196" t="s">
        <v>4370</v>
      </c>
      <c r="E2908" s="196" t="s">
        <v>6184</v>
      </c>
      <c r="F2908" s="196" t="s">
        <v>4403</v>
      </c>
      <c r="G2908" s="197" t="s">
        <v>4369</v>
      </c>
      <c r="H2908" s="197" t="s">
        <v>4369</v>
      </c>
    </row>
    <row r="2909" spans="1:8">
      <c r="A2909" s="196" t="s">
        <v>6185</v>
      </c>
      <c r="B2909" s="196" t="s">
        <v>4373</v>
      </c>
      <c r="C2909" s="196" t="s">
        <v>6186</v>
      </c>
      <c r="D2909" s="196" t="s">
        <v>4371</v>
      </c>
      <c r="E2909" s="196" t="s">
        <v>6184</v>
      </c>
      <c r="F2909" s="196" t="s">
        <v>4403</v>
      </c>
      <c r="G2909" s="197" t="s">
        <v>4369</v>
      </c>
      <c r="H2909" s="196" t="b">
        <v>0</v>
      </c>
    </row>
    <row r="2910" spans="1:8">
      <c r="A2910" s="196" t="s">
        <v>6185</v>
      </c>
      <c r="B2910" s="196" t="s">
        <v>4373</v>
      </c>
      <c r="C2910" s="196" t="s">
        <v>6186</v>
      </c>
      <c r="D2910" s="196" t="s">
        <v>4370</v>
      </c>
      <c r="E2910" s="196" t="s">
        <v>6184</v>
      </c>
      <c r="F2910" s="196" t="s">
        <v>4403</v>
      </c>
      <c r="G2910" s="197" t="s">
        <v>4369</v>
      </c>
      <c r="H2910" s="197" t="s">
        <v>4369</v>
      </c>
    </row>
    <row r="2911" spans="1:8">
      <c r="A2911" s="196" t="s">
        <v>6185</v>
      </c>
      <c r="B2911" s="196" t="s">
        <v>4373</v>
      </c>
      <c r="C2911" s="196" t="s">
        <v>6186</v>
      </c>
      <c r="D2911" s="196" t="s">
        <v>4367</v>
      </c>
      <c r="E2911" s="196" t="s">
        <v>6184</v>
      </c>
      <c r="F2911" s="196" t="s">
        <v>4368</v>
      </c>
      <c r="G2911" s="197" t="s">
        <v>4369</v>
      </c>
      <c r="H2911" s="197" t="s">
        <v>4369</v>
      </c>
    </row>
    <row r="2912" spans="1:8">
      <c r="A2912" s="196" t="s">
        <v>6187</v>
      </c>
      <c r="B2912" s="196" t="s">
        <v>4373</v>
      </c>
      <c r="C2912" s="196" t="s">
        <v>6188</v>
      </c>
      <c r="D2912" s="196" t="s">
        <v>4371</v>
      </c>
      <c r="E2912" s="196" t="s">
        <v>6184</v>
      </c>
      <c r="F2912" s="196" t="s">
        <v>4403</v>
      </c>
      <c r="G2912" s="197" t="s">
        <v>4369</v>
      </c>
      <c r="H2912" s="196" t="b">
        <v>0</v>
      </c>
    </row>
    <row r="2913" spans="1:8">
      <c r="A2913" s="196" t="s">
        <v>6187</v>
      </c>
      <c r="B2913" s="196" t="s">
        <v>4373</v>
      </c>
      <c r="C2913" s="196" t="s">
        <v>6188</v>
      </c>
      <c r="D2913" s="196" t="s">
        <v>4370</v>
      </c>
      <c r="E2913" s="196" t="s">
        <v>6184</v>
      </c>
      <c r="F2913" s="196" t="s">
        <v>4403</v>
      </c>
      <c r="G2913" s="197" t="s">
        <v>4369</v>
      </c>
      <c r="H2913" s="197" t="s">
        <v>4369</v>
      </c>
    </row>
    <row r="2914" spans="1:8">
      <c r="A2914" s="196" t="s">
        <v>6187</v>
      </c>
      <c r="B2914" s="196" t="s">
        <v>4373</v>
      </c>
      <c r="C2914" s="196" t="s">
        <v>6188</v>
      </c>
      <c r="D2914" s="196" t="s">
        <v>4367</v>
      </c>
      <c r="E2914" s="196" t="s">
        <v>6184</v>
      </c>
      <c r="F2914" s="196" t="s">
        <v>4368</v>
      </c>
      <c r="G2914" s="197" t="s">
        <v>4369</v>
      </c>
      <c r="H2914" s="197" t="s">
        <v>4369</v>
      </c>
    </row>
    <row r="2915" spans="1:8">
      <c r="A2915" s="196" t="s">
        <v>5585</v>
      </c>
      <c r="B2915" s="196" t="s">
        <v>4373</v>
      </c>
      <c r="C2915" s="196" t="s">
        <v>2082</v>
      </c>
      <c r="D2915" s="196" t="s">
        <v>4371</v>
      </c>
      <c r="E2915" s="196" t="s">
        <v>6184</v>
      </c>
      <c r="F2915" s="196" t="s">
        <v>4353</v>
      </c>
      <c r="G2915" s="198">
        <v>45278</v>
      </c>
      <c r="H2915" s="196" t="b">
        <v>0</v>
      </c>
    </row>
    <row r="2916" spans="1:8">
      <c r="A2916" s="196" t="s">
        <v>5585</v>
      </c>
      <c r="B2916" s="196" t="s">
        <v>4373</v>
      </c>
      <c r="C2916" s="196" t="s">
        <v>2082</v>
      </c>
      <c r="D2916" s="196" t="s">
        <v>4370</v>
      </c>
      <c r="E2916" s="196" t="s">
        <v>6184</v>
      </c>
      <c r="F2916" s="196" t="s">
        <v>4375</v>
      </c>
      <c r="G2916" s="198">
        <v>45278</v>
      </c>
      <c r="H2916" s="197" t="s">
        <v>4369</v>
      </c>
    </row>
    <row r="2917" spans="1:8">
      <c r="A2917" s="196" t="s">
        <v>5585</v>
      </c>
      <c r="B2917" s="196" t="s">
        <v>4373</v>
      </c>
      <c r="C2917" s="196" t="s">
        <v>2082</v>
      </c>
      <c r="D2917" s="196" t="s">
        <v>4367</v>
      </c>
      <c r="E2917" s="196" t="s">
        <v>6184</v>
      </c>
      <c r="F2917" s="196" t="s">
        <v>4368</v>
      </c>
      <c r="G2917" s="197" t="s">
        <v>4369</v>
      </c>
      <c r="H2917" s="197" t="s">
        <v>4369</v>
      </c>
    </row>
    <row r="2918" spans="1:8">
      <c r="A2918" s="196" t="s">
        <v>6189</v>
      </c>
      <c r="B2918" s="196" t="s">
        <v>4373</v>
      </c>
      <c r="C2918" s="196" t="s">
        <v>6190</v>
      </c>
      <c r="D2918" s="196" t="s">
        <v>4371</v>
      </c>
      <c r="E2918" s="196" t="s">
        <v>1513</v>
      </c>
      <c r="F2918" s="196" t="s">
        <v>4375</v>
      </c>
      <c r="G2918" s="198">
        <v>45663</v>
      </c>
      <c r="H2918" s="196" t="b">
        <v>0</v>
      </c>
    </row>
    <row r="2919" spans="1:8">
      <c r="A2919" s="196" t="s">
        <v>6189</v>
      </c>
      <c r="B2919" s="196" t="s">
        <v>4373</v>
      </c>
      <c r="C2919" s="196" t="s">
        <v>6190</v>
      </c>
      <c r="D2919" s="196" t="s">
        <v>4367</v>
      </c>
      <c r="E2919" s="196" t="s">
        <v>1513</v>
      </c>
      <c r="F2919" s="196" t="s">
        <v>4375</v>
      </c>
      <c r="G2919" s="198">
        <v>45662</v>
      </c>
      <c r="H2919" s="197" t="s">
        <v>4369</v>
      </c>
    </row>
    <row r="2920" spans="1:8">
      <c r="A2920" s="196" t="s">
        <v>6189</v>
      </c>
      <c r="B2920" s="196" t="s">
        <v>4373</v>
      </c>
      <c r="C2920" s="196" t="s">
        <v>6190</v>
      </c>
      <c r="D2920" s="196" t="s">
        <v>4370</v>
      </c>
      <c r="E2920" s="196" t="s">
        <v>1513</v>
      </c>
      <c r="F2920" s="196" t="s">
        <v>4375</v>
      </c>
      <c r="G2920" s="198">
        <v>45307</v>
      </c>
      <c r="H2920" s="197" t="s">
        <v>4369</v>
      </c>
    </row>
    <row r="2921" spans="1:8">
      <c r="A2921" s="196" t="s">
        <v>6191</v>
      </c>
      <c r="B2921" s="196" t="s">
        <v>4373</v>
      </c>
      <c r="C2921" s="196" t="s">
        <v>6192</v>
      </c>
      <c r="D2921" s="196" t="s">
        <v>4371</v>
      </c>
      <c r="E2921" s="196" t="s">
        <v>1513</v>
      </c>
      <c r="F2921" s="196" t="s">
        <v>4375</v>
      </c>
      <c r="G2921" s="198">
        <v>45664</v>
      </c>
      <c r="H2921" s="196" t="b">
        <v>0</v>
      </c>
    </row>
    <row r="2922" spans="1:8">
      <c r="A2922" s="196" t="s">
        <v>6191</v>
      </c>
      <c r="B2922" s="196" t="s">
        <v>4373</v>
      </c>
      <c r="C2922" s="196" t="s">
        <v>6192</v>
      </c>
      <c r="D2922" s="196" t="s">
        <v>4367</v>
      </c>
      <c r="E2922" s="196" t="s">
        <v>1513</v>
      </c>
      <c r="F2922" s="196" t="s">
        <v>4375</v>
      </c>
      <c r="G2922" s="198">
        <v>45666</v>
      </c>
      <c r="H2922" s="197" t="s">
        <v>4369</v>
      </c>
    </row>
    <row r="2923" spans="1:8">
      <c r="A2923" s="196" t="s">
        <v>6191</v>
      </c>
      <c r="B2923" s="196" t="s">
        <v>4373</v>
      </c>
      <c r="C2923" s="196" t="s">
        <v>6192</v>
      </c>
      <c r="D2923" s="196" t="s">
        <v>4370</v>
      </c>
      <c r="E2923" s="196" t="s">
        <v>1513</v>
      </c>
      <c r="F2923" s="196" t="s">
        <v>4375</v>
      </c>
      <c r="G2923" s="198">
        <v>45660</v>
      </c>
      <c r="H2923" s="197" t="s">
        <v>4369</v>
      </c>
    </row>
    <row r="2924" spans="1:8">
      <c r="A2924" s="196" t="s">
        <v>6193</v>
      </c>
      <c r="B2924" s="196" t="s">
        <v>4373</v>
      </c>
      <c r="C2924" s="196" t="s">
        <v>6194</v>
      </c>
      <c r="D2924" s="196" t="s">
        <v>4367</v>
      </c>
      <c r="E2924" s="196" t="s">
        <v>1513</v>
      </c>
      <c r="F2924" s="196" t="s">
        <v>4375</v>
      </c>
      <c r="G2924" s="198">
        <v>45660</v>
      </c>
      <c r="H2924" s="197" t="s">
        <v>4369</v>
      </c>
    </row>
    <row r="2925" spans="1:8">
      <c r="A2925" s="196" t="s">
        <v>6193</v>
      </c>
      <c r="B2925" s="196" t="s">
        <v>4373</v>
      </c>
      <c r="C2925" s="196" t="s">
        <v>6194</v>
      </c>
      <c r="D2925" s="196" t="s">
        <v>4371</v>
      </c>
      <c r="E2925" s="196" t="s">
        <v>1513</v>
      </c>
      <c r="F2925" s="196" t="s">
        <v>4375</v>
      </c>
      <c r="G2925" s="198">
        <v>45656</v>
      </c>
      <c r="H2925" s="196" t="b">
        <v>0</v>
      </c>
    </row>
    <row r="2926" spans="1:8">
      <c r="A2926" s="196" t="s">
        <v>6193</v>
      </c>
      <c r="B2926" s="196" t="s">
        <v>4373</v>
      </c>
      <c r="C2926" s="196" t="s">
        <v>6194</v>
      </c>
      <c r="D2926" s="196" t="s">
        <v>4370</v>
      </c>
      <c r="E2926" s="196" t="s">
        <v>1513</v>
      </c>
      <c r="F2926" s="196" t="s">
        <v>4375</v>
      </c>
      <c r="G2926" s="198">
        <v>45304</v>
      </c>
      <c r="H2926" s="197" t="s">
        <v>4369</v>
      </c>
    </row>
    <row r="2927" spans="1:8">
      <c r="A2927" s="196" t="s">
        <v>6195</v>
      </c>
      <c r="B2927" s="196" t="s">
        <v>4373</v>
      </c>
      <c r="C2927" s="196" t="s">
        <v>6196</v>
      </c>
      <c r="D2927" s="196" t="s">
        <v>4367</v>
      </c>
      <c r="E2927" s="196" t="s">
        <v>1513</v>
      </c>
      <c r="F2927" s="196" t="s">
        <v>4368</v>
      </c>
      <c r="G2927" s="197" t="s">
        <v>4369</v>
      </c>
      <c r="H2927" s="197" t="s">
        <v>4369</v>
      </c>
    </row>
    <row r="2928" spans="1:8">
      <c r="A2928" s="196" t="s">
        <v>6195</v>
      </c>
      <c r="B2928" s="196" t="s">
        <v>4373</v>
      </c>
      <c r="C2928" s="196" t="s">
        <v>6196</v>
      </c>
      <c r="D2928" s="196" t="s">
        <v>4370</v>
      </c>
      <c r="E2928" s="196" t="s">
        <v>1513</v>
      </c>
      <c r="F2928" s="196" t="s">
        <v>4375</v>
      </c>
      <c r="G2928" s="198">
        <v>45309</v>
      </c>
      <c r="H2928" s="197" t="s">
        <v>4369</v>
      </c>
    </row>
    <row r="2929" spans="1:8">
      <c r="A2929" s="196" t="s">
        <v>6195</v>
      </c>
      <c r="B2929" s="196" t="s">
        <v>4373</v>
      </c>
      <c r="C2929" s="196" t="s">
        <v>6196</v>
      </c>
      <c r="D2929" s="196" t="s">
        <v>4371</v>
      </c>
      <c r="E2929" s="196" t="s">
        <v>1513</v>
      </c>
      <c r="F2929" s="196" t="s">
        <v>4353</v>
      </c>
      <c r="G2929" s="198">
        <v>45309</v>
      </c>
      <c r="H2929" s="196" t="b">
        <v>0</v>
      </c>
    </row>
    <row r="2930" spans="1:8">
      <c r="A2930" s="196" t="s">
        <v>6197</v>
      </c>
      <c r="B2930" s="196" t="s">
        <v>4366</v>
      </c>
      <c r="C2930" s="196" t="s">
        <v>1516</v>
      </c>
      <c r="D2930" s="196" t="s">
        <v>4370</v>
      </c>
      <c r="E2930" s="196" t="s">
        <v>1513</v>
      </c>
      <c r="F2930" s="196" t="s">
        <v>4375</v>
      </c>
      <c r="G2930" s="198">
        <v>45302</v>
      </c>
      <c r="H2930" s="197" t="s">
        <v>4369</v>
      </c>
    </row>
    <row r="2931" spans="1:8">
      <c r="A2931" s="196" t="s">
        <v>6197</v>
      </c>
      <c r="B2931" s="196" t="s">
        <v>4366</v>
      </c>
      <c r="C2931" s="196" t="s">
        <v>1516</v>
      </c>
      <c r="D2931" s="196" t="s">
        <v>4367</v>
      </c>
      <c r="E2931" s="196" t="s">
        <v>1513</v>
      </c>
      <c r="F2931" s="196" t="s">
        <v>4368</v>
      </c>
      <c r="G2931" s="197" t="s">
        <v>4369</v>
      </c>
      <c r="H2931" s="197" t="s">
        <v>4369</v>
      </c>
    </row>
    <row r="2932" spans="1:8">
      <c r="A2932" s="196" t="s">
        <v>6197</v>
      </c>
      <c r="B2932" s="196" t="s">
        <v>4366</v>
      </c>
      <c r="C2932" s="196" t="s">
        <v>1516</v>
      </c>
      <c r="D2932" s="196" t="s">
        <v>4371</v>
      </c>
      <c r="E2932" s="196" t="s">
        <v>1513</v>
      </c>
      <c r="F2932" s="196" t="s">
        <v>4375</v>
      </c>
      <c r="G2932" s="198">
        <v>45673</v>
      </c>
      <c r="H2932" s="196" t="b">
        <v>0</v>
      </c>
    </row>
    <row r="2933" spans="1:8">
      <c r="A2933" s="196" t="s">
        <v>6198</v>
      </c>
      <c r="B2933" s="196" t="s">
        <v>4373</v>
      </c>
      <c r="C2933" s="196" t="s">
        <v>6199</v>
      </c>
      <c r="D2933" s="196" t="s">
        <v>4367</v>
      </c>
      <c r="E2933" s="196" t="s">
        <v>1513</v>
      </c>
      <c r="F2933" s="196" t="s">
        <v>4375</v>
      </c>
      <c r="G2933" s="198">
        <v>45668</v>
      </c>
      <c r="H2933" s="197" t="s">
        <v>4369</v>
      </c>
    </row>
    <row r="2934" spans="1:8">
      <c r="A2934" s="196" t="s">
        <v>6198</v>
      </c>
      <c r="B2934" s="196" t="s">
        <v>4373</v>
      </c>
      <c r="C2934" s="196" t="s">
        <v>6199</v>
      </c>
      <c r="D2934" s="196" t="s">
        <v>4370</v>
      </c>
      <c r="E2934" s="196" t="s">
        <v>1513</v>
      </c>
      <c r="F2934" s="196" t="s">
        <v>4375</v>
      </c>
      <c r="G2934" s="198">
        <v>45302</v>
      </c>
      <c r="H2934" s="197" t="s">
        <v>4369</v>
      </c>
    </row>
    <row r="2935" spans="1:8">
      <c r="A2935" s="196" t="s">
        <v>6198</v>
      </c>
      <c r="B2935" s="196" t="s">
        <v>4373</v>
      </c>
      <c r="C2935" s="196" t="s">
        <v>6199</v>
      </c>
      <c r="D2935" s="196" t="s">
        <v>4371</v>
      </c>
      <c r="E2935" s="196" t="s">
        <v>1513</v>
      </c>
      <c r="F2935" s="196" t="s">
        <v>4375</v>
      </c>
      <c r="G2935" s="198">
        <v>45663</v>
      </c>
      <c r="H2935" s="196" t="b">
        <v>0</v>
      </c>
    </row>
    <row r="2936" spans="1:8">
      <c r="A2936" s="196" t="s">
        <v>4781</v>
      </c>
      <c r="B2936" s="196" t="s">
        <v>4366</v>
      </c>
      <c r="C2936" s="196" t="s">
        <v>6200</v>
      </c>
      <c r="D2936" s="196" t="s">
        <v>4370</v>
      </c>
      <c r="E2936" s="196" t="s">
        <v>6201</v>
      </c>
      <c r="F2936" s="196" t="s">
        <v>4403</v>
      </c>
      <c r="G2936" s="197" t="s">
        <v>4369</v>
      </c>
      <c r="H2936" s="197" t="s">
        <v>4369</v>
      </c>
    </row>
    <row r="2937" spans="1:8">
      <c r="A2937" s="196" t="s">
        <v>4781</v>
      </c>
      <c r="B2937" s="196" t="s">
        <v>4366</v>
      </c>
      <c r="C2937" s="196" t="s">
        <v>6200</v>
      </c>
      <c r="D2937" s="196" t="s">
        <v>4371</v>
      </c>
      <c r="E2937" s="196" t="s">
        <v>6201</v>
      </c>
      <c r="F2937" s="196" t="s">
        <v>4403</v>
      </c>
      <c r="G2937" s="197" t="s">
        <v>4369</v>
      </c>
      <c r="H2937" s="196" t="b">
        <v>0</v>
      </c>
    </row>
    <row r="2938" spans="1:8">
      <c r="A2938" s="196" t="s">
        <v>4781</v>
      </c>
      <c r="B2938" s="196" t="s">
        <v>4366</v>
      </c>
      <c r="C2938" s="196" t="s">
        <v>6200</v>
      </c>
      <c r="D2938" s="196" t="s">
        <v>4367</v>
      </c>
      <c r="E2938" s="196" t="s">
        <v>6201</v>
      </c>
      <c r="F2938" s="196" t="s">
        <v>4368</v>
      </c>
      <c r="G2938" s="197" t="s">
        <v>4369</v>
      </c>
      <c r="H2938" s="197" t="s">
        <v>4369</v>
      </c>
    </row>
    <row r="2939" spans="1:8">
      <c r="A2939" s="196" t="s">
        <v>6202</v>
      </c>
      <c r="B2939" s="196" t="s">
        <v>4373</v>
      </c>
      <c r="C2939" s="196" t="s">
        <v>6203</v>
      </c>
      <c r="D2939" s="196" t="s">
        <v>4371</v>
      </c>
      <c r="E2939" s="196" t="s">
        <v>2239</v>
      </c>
      <c r="F2939" s="196" t="s">
        <v>4440</v>
      </c>
      <c r="G2939" s="198">
        <v>45357</v>
      </c>
      <c r="H2939" s="196" t="b">
        <v>0</v>
      </c>
    </row>
    <row r="2940" spans="1:8">
      <c r="A2940" s="196" t="s">
        <v>6202</v>
      </c>
      <c r="B2940" s="196" t="s">
        <v>4373</v>
      </c>
      <c r="C2940" s="196" t="s">
        <v>6203</v>
      </c>
      <c r="D2940" s="196" t="s">
        <v>4370</v>
      </c>
      <c r="E2940" s="196" t="s">
        <v>2239</v>
      </c>
      <c r="F2940" s="196" t="s">
        <v>4375</v>
      </c>
      <c r="G2940" s="198">
        <v>45365</v>
      </c>
      <c r="H2940" s="197" t="s">
        <v>4369</v>
      </c>
    </row>
    <row r="2941" spans="1:8">
      <c r="A2941" s="196" t="s">
        <v>6202</v>
      </c>
      <c r="B2941" s="196" t="s">
        <v>4373</v>
      </c>
      <c r="C2941" s="196" t="s">
        <v>6203</v>
      </c>
      <c r="D2941" s="196" t="s">
        <v>4367</v>
      </c>
      <c r="E2941" s="196" t="s">
        <v>2239</v>
      </c>
      <c r="F2941" s="196" t="s">
        <v>4375</v>
      </c>
      <c r="G2941" s="198">
        <v>45663</v>
      </c>
      <c r="H2941" s="197" t="s">
        <v>4369</v>
      </c>
    </row>
    <row r="2942" spans="1:8">
      <c r="A2942" s="196" t="s">
        <v>6204</v>
      </c>
      <c r="B2942" s="196" t="s">
        <v>4373</v>
      </c>
      <c r="C2942" s="196" t="s">
        <v>6205</v>
      </c>
      <c r="D2942" s="196" t="s">
        <v>4370</v>
      </c>
      <c r="E2942" s="196" t="s">
        <v>2239</v>
      </c>
      <c r="F2942" s="196" t="s">
        <v>4353</v>
      </c>
      <c r="G2942" s="198">
        <v>44934</v>
      </c>
      <c r="H2942" s="197" t="s">
        <v>4369</v>
      </c>
    </row>
    <row r="2943" spans="1:8">
      <c r="A2943" s="196" t="s">
        <v>6204</v>
      </c>
      <c r="B2943" s="196" t="s">
        <v>4373</v>
      </c>
      <c r="C2943" s="196" t="s">
        <v>6205</v>
      </c>
      <c r="D2943" s="196" t="s">
        <v>4371</v>
      </c>
      <c r="E2943" s="196" t="s">
        <v>2239</v>
      </c>
      <c r="F2943" s="196" t="s">
        <v>4353</v>
      </c>
      <c r="G2943" s="198">
        <v>44934</v>
      </c>
      <c r="H2943" s="196" t="b">
        <v>0</v>
      </c>
    </row>
    <row r="2944" spans="1:8">
      <c r="A2944" s="196" t="s">
        <v>6204</v>
      </c>
      <c r="B2944" s="196" t="s">
        <v>4373</v>
      </c>
      <c r="C2944" s="196" t="s">
        <v>6205</v>
      </c>
      <c r="D2944" s="196" t="s">
        <v>4367</v>
      </c>
      <c r="E2944" s="196" t="s">
        <v>2239</v>
      </c>
      <c r="F2944" s="196" t="s">
        <v>4368</v>
      </c>
      <c r="G2944" s="197" t="s">
        <v>4369</v>
      </c>
      <c r="H2944" s="197" t="s">
        <v>4369</v>
      </c>
    </row>
    <row r="2945" spans="1:8">
      <c r="A2945" s="196" t="s">
        <v>6206</v>
      </c>
      <c r="B2945" s="196" t="s">
        <v>4373</v>
      </c>
      <c r="C2945" s="196" t="s">
        <v>6207</v>
      </c>
      <c r="D2945" s="196" t="s">
        <v>4367</v>
      </c>
      <c r="E2945" s="196" t="s">
        <v>2239</v>
      </c>
      <c r="F2945" s="196" t="s">
        <v>4368</v>
      </c>
      <c r="G2945" s="197" t="s">
        <v>4369</v>
      </c>
      <c r="H2945" s="197" t="s">
        <v>4369</v>
      </c>
    </row>
    <row r="2946" spans="1:8">
      <c r="A2946" s="196" t="s">
        <v>6206</v>
      </c>
      <c r="B2946" s="196" t="s">
        <v>4373</v>
      </c>
      <c r="C2946" s="196" t="s">
        <v>6207</v>
      </c>
      <c r="D2946" s="196" t="s">
        <v>4371</v>
      </c>
      <c r="E2946" s="196" t="s">
        <v>2239</v>
      </c>
      <c r="F2946" s="196" t="s">
        <v>4353</v>
      </c>
      <c r="G2946" s="198">
        <v>44933</v>
      </c>
      <c r="H2946" s="196" t="b">
        <v>0</v>
      </c>
    </row>
    <row r="2947" spans="1:8">
      <c r="A2947" s="196" t="s">
        <v>6206</v>
      </c>
      <c r="B2947" s="196" t="s">
        <v>4373</v>
      </c>
      <c r="C2947" s="196" t="s">
        <v>6207</v>
      </c>
      <c r="D2947" s="196" t="s">
        <v>4370</v>
      </c>
      <c r="E2947" s="196" t="s">
        <v>2239</v>
      </c>
      <c r="F2947" s="196" t="s">
        <v>4353</v>
      </c>
      <c r="G2947" s="198">
        <v>44949</v>
      </c>
      <c r="H2947" s="197" t="s">
        <v>4369</v>
      </c>
    </row>
    <row r="2948" spans="1:8">
      <c r="A2948" s="196" t="s">
        <v>6208</v>
      </c>
      <c r="B2948" s="196" t="s">
        <v>4373</v>
      </c>
      <c r="C2948" s="196" t="s">
        <v>6209</v>
      </c>
      <c r="D2948" s="196" t="s">
        <v>4367</v>
      </c>
      <c r="E2948" s="196" t="s">
        <v>2239</v>
      </c>
      <c r="F2948" s="196" t="s">
        <v>4368</v>
      </c>
      <c r="G2948" s="197" t="s">
        <v>4369</v>
      </c>
      <c r="H2948" s="197" t="s">
        <v>4369</v>
      </c>
    </row>
    <row r="2949" spans="1:8">
      <c r="A2949" s="196" t="s">
        <v>6208</v>
      </c>
      <c r="B2949" s="196" t="s">
        <v>4373</v>
      </c>
      <c r="C2949" s="196" t="s">
        <v>6209</v>
      </c>
      <c r="D2949" s="196" t="s">
        <v>4370</v>
      </c>
      <c r="E2949" s="196" t="s">
        <v>2239</v>
      </c>
      <c r="F2949" s="196" t="s">
        <v>4403</v>
      </c>
      <c r="G2949" s="197" t="s">
        <v>4369</v>
      </c>
      <c r="H2949" s="197" t="s">
        <v>4369</v>
      </c>
    </row>
    <row r="2950" spans="1:8">
      <c r="A2950" s="196" t="s">
        <v>6208</v>
      </c>
      <c r="B2950" s="196" t="s">
        <v>4373</v>
      </c>
      <c r="C2950" s="196" t="s">
        <v>6209</v>
      </c>
      <c r="D2950" s="196" t="s">
        <v>4371</v>
      </c>
      <c r="E2950" s="196" t="s">
        <v>2239</v>
      </c>
      <c r="F2950" s="196" t="s">
        <v>4403</v>
      </c>
      <c r="G2950" s="197" t="s">
        <v>4369</v>
      </c>
      <c r="H2950" s="196" t="b">
        <v>0</v>
      </c>
    </row>
    <row r="2951" spans="1:8">
      <c r="A2951" s="196" t="s">
        <v>6210</v>
      </c>
      <c r="B2951" s="196" t="s">
        <v>4373</v>
      </c>
      <c r="C2951" s="196" t="s">
        <v>6211</v>
      </c>
      <c r="D2951" s="196" t="s">
        <v>4370</v>
      </c>
      <c r="E2951" s="196" t="s">
        <v>2239</v>
      </c>
      <c r="F2951" s="196" t="s">
        <v>4403</v>
      </c>
      <c r="G2951" s="197" t="s">
        <v>4369</v>
      </c>
      <c r="H2951" s="197" t="s">
        <v>4369</v>
      </c>
    </row>
    <row r="2952" spans="1:8">
      <c r="A2952" s="196" t="s">
        <v>6210</v>
      </c>
      <c r="B2952" s="196" t="s">
        <v>4373</v>
      </c>
      <c r="C2952" s="196" t="s">
        <v>6211</v>
      </c>
      <c r="D2952" s="196" t="s">
        <v>4371</v>
      </c>
      <c r="E2952" s="196" t="s">
        <v>2239</v>
      </c>
      <c r="F2952" s="196" t="s">
        <v>4403</v>
      </c>
      <c r="G2952" s="197" t="s">
        <v>4369</v>
      </c>
      <c r="H2952" s="196" t="b">
        <v>0</v>
      </c>
    </row>
    <row r="2953" spans="1:8">
      <c r="A2953" s="196" t="s">
        <v>6210</v>
      </c>
      <c r="B2953" s="196" t="s">
        <v>4373</v>
      </c>
      <c r="C2953" s="196" t="s">
        <v>6211</v>
      </c>
      <c r="D2953" s="196" t="s">
        <v>4367</v>
      </c>
      <c r="E2953" s="196" t="s">
        <v>2239</v>
      </c>
      <c r="F2953" s="196" t="s">
        <v>4368</v>
      </c>
      <c r="G2953" s="197" t="s">
        <v>4369</v>
      </c>
      <c r="H2953" s="197" t="s">
        <v>4369</v>
      </c>
    </row>
    <row r="2954" spans="1:8">
      <c r="A2954" s="196" t="s">
        <v>6212</v>
      </c>
      <c r="B2954" s="196" t="s">
        <v>4373</v>
      </c>
      <c r="C2954" s="196" t="s">
        <v>6213</v>
      </c>
      <c r="D2954" s="196" t="s">
        <v>4370</v>
      </c>
      <c r="E2954" s="196" t="s">
        <v>2239</v>
      </c>
      <c r="F2954" s="196" t="s">
        <v>4403</v>
      </c>
      <c r="G2954" s="197" t="s">
        <v>4369</v>
      </c>
      <c r="H2954" s="197" t="s">
        <v>4369</v>
      </c>
    </row>
    <row r="2955" spans="1:8">
      <c r="A2955" s="196" t="s">
        <v>6212</v>
      </c>
      <c r="B2955" s="196" t="s">
        <v>4373</v>
      </c>
      <c r="C2955" s="196" t="s">
        <v>6213</v>
      </c>
      <c r="D2955" s="196" t="s">
        <v>4367</v>
      </c>
      <c r="E2955" s="196" t="s">
        <v>2239</v>
      </c>
      <c r="F2955" s="196" t="s">
        <v>4368</v>
      </c>
      <c r="G2955" s="197" t="s">
        <v>4369</v>
      </c>
      <c r="H2955" s="197" t="s">
        <v>4369</v>
      </c>
    </row>
    <row r="2956" spans="1:8">
      <c r="A2956" s="196" t="s">
        <v>6212</v>
      </c>
      <c r="B2956" s="196" t="s">
        <v>4373</v>
      </c>
      <c r="C2956" s="196" t="s">
        <v>6213</v>
      </c>
      <c r="D2956" s="196" t="s">
        <v>4371</v>
      </c>
      <c r="E2956" s="196" t="s">
        <v>2239</v>
      </c>
      <c r="F2956" s="196" t="s">
        <v>4403</v>
      </c>
      <c r="G2956" s="197" t="s">
        <v>4369</v>
      </c>
      <c r="H2956" s="196" t="b">
        <v>0</v>
      </c>
    </row>
    <row r="2957" spans="1:8">
      <c r="A2957" s="196" t="s">
        <v>6214</v>
      </c>
      <c r="B2957" s="196" t="s">
        <v>4373</v>
      </c>
      <c r="C2957" s="196" t="s">
        <v>6215</v>
      </c>
      <c r="D2957" s="196" t="s">
        <v>4371</v>
      </c>
      <c r="E2957" s="196" t="s">
        <v>2239</v>
      </c>
      <c r="F2957" s="196" t="s">
        <v>4440</v>
      </c>
      <c r="G2957" s="198">
        <v>45357</v>
      </c>
      <c r="H2957" s="196" t="b">
        <v>0</v>
      </c>
    </row>
    <row r="2958" spans="1:8">
      <c r="A2958" s="196" t="s">
        <v>6214</v>
      </c>
      <c r="B2958" s="196" t="s">
        <v>4373</v>
      </c>
      <c r="C2958" s="196" t="s">
        <v>6215</v>
      </c>
      <c r="D2958" s="196" t="s">
        <v>4367</v>
      </c>
      <c r="E2958" s="196" t="s">
        <v>2239</v>
      </c>
      <c r="F2958" s="196" t="s">
        <v>4368</v>
      </c>
      <c r="G2958" s="197" t="s">
        <v>4369</v>
      </c>
      <c r="H2958" s="197" t="s">
        <v>4369</v>
      </c>
    </row>
    <row r="2959" spans="1:8">
      <c r="A2959" s="196" t="s">
        <v>6214</v>
      </c>
      <c r="B2959" s="196" t="s">
        <v>4373</v>
      </c>
      <c r="C2959" s="196" t="s">
        <v>6215</v>
      </c>
      <c r="D2959" s="196" t="s">
        <v>4370</v>
      </c>
      <c r="E2959" s="196" t="s">
        <v>2239</v>
      </c>
      <c r="F2959" s="196" t="s">
        <v>4375</v>
      </c>
      <c r="G2959" s="198">
        <v>45356</v>
      </c>
      <c r="H2959" s="197" t="s">
        <v>4369</v>
      </c>
    </row>
    <row r="2960" spans="1:8">
      <c r="A2960" s="196" t="s">
        <v>6216</v>
      </c>
      <c r="B2960" s="196" t="s">
        <v>4373</v>
      </c>
      <c r="C2960" s="196" t="s">
        <v>6217</v>
      </c>
      <c r="D2960" s="196" t="s">
        <v>4371</v>
      </c>
      <c r="E2960" s="196" t="s">
        <v>2239</v>
      </c>
      <c r="F2960" s="196" t="s">
        <v>4353</v>
      </c>
      <c r="G2960" s="198">
        <v>45295</v>
      </c>
      <c r="H2960" s="196" t="b">
        <v>0</v>
      </c>
    </row>
    <row r="2961" spans="1:8">
      <c r="A2961" s="196" t="s">
        <v>6216</v>
      </c>
      <c r="B2961" s="196" t="s">
        <v>4373</v>
      </c>
      <c r="C2961" s="196" t="s">
        <v>6217</v>
      </c>
      <c r="D2961" s="196" t="s">
        <v>4367</v>
      </c>
      <c r="E2961" s="196" t="s">
        <v>2239</v>
      </c>
      <c r="F2961" s="196" t="s">
        <v>4368</v>
      </c>
      <c r="G2961" s="197" t="s">
        <v>4369</v>
      </c>
      <c r="H2961" s="197" t="s">
        <v>4369</v>
      </c>
    </row>
    <row r="2962" spans="1:8">
      <c r="A2962" s="196" t="s">
        <v>6216</v>
      </c>
      <c r="B2962" s="196" t="s">
        <v>4373</v>
      </c>
      <c r="C2962" s="196" t="s">
        <v>6217</v>
      </c>
      <c r="D2962" s="196" t="s">
        <v>4370</v>
      </c>
      <c r="E2962" s="196" t="s">
        <v>2239</v>
      </c>
      <c r="F2962" s="196" t="s">
        <v>4375</v>
      </c>
      <c r="G2962" s="198">
        <v>45295</v>
      </c>
      <c r="H2962" s="197" t="s">
        <v>4369</v>
      </c>
    </row>
    <row r="2963" spans="1:8">
      <c r="A2963" s="196" t="s">
        <v>6218</v>
      </c>
      <c r="B2963" s="196" t="s">
        <v>4632</v>
      </c>
      <c r="C2963" s="196" t="s">
        <v>6219</v>
      </c>
      <c r="D2963" s="196" t="s">
        <v>4370</v>
      </c>
      <c r="E2963" s="196" t="s">
        <v>2239</v>
      </c>
      <c r="F2963" s="196" t="s">
        <v>4375</v>
      </c>
      <c r="G2963" s="198">
        <v>45295</v>
      </c>
      <c r="H2963" s="197" t="s">
        <v>4369</v>
      </c>
    </row>
    <row r="2964" spans="1:8">
      <c r="A2964" s="196" t="s">
        <v>6218</v>
      </c>
      <c r="B2964" s="196" t="s">
        <v>4632</v>
      </c>
      <c r="C2964" s="196" t="s">
        <v>6219</v>
      </c>
      <c r="D2964" s="196" t="s">
        <v>4367</v>
      </c>
      <c r="E2964" s="196" t="s">
        <v>2239</v>
      </c>
      <c r="F2964" s="196" t="s">
        <v>4368</v>
      </c>
      <c r="G2964" s="197" t="s">
        <v>4369</v>
      </c>
      <c r="H2964" s="197" t="s">
        <v>4369</v>
      </c>
    </row>
    <row r="2965" spans="1:8">
      <c r="A2965" s="196" t="s">
        <v>6218</v>
      </c>
      <c r="B2965" s="196" t="s">
        <v>4632</v>
      </c>
      <c r="C2965" s="196" t="s">
        <v>6219</v>
      </c>
      <c r="D2965" s="196" t="s">
        <v>4371</v>
      </c>
      <c r="E2965" s="196" t="s">
        <v>2239</v>
      </c>
      <c r="F2965" s="196" t="s">
        <v>4353</v>
      </c>
      <c r="G2965" s="198">
        <v>45295</v>
      </c>
      <c r="H2965" s="196" t="b">
        <v>0</v>
      </c>
    </row>
    <row r="2966" spans="1:8">
      <c r="A2966" s="196" t="s">
        <v>6220</v>
      </c>
      <c r="B2966" s="196" t="s">
        <v>4373</v>
      </c>
      <c r="C2966" s="196" t="s">
        <v>6221</v>
      </c>
      <c r="D2966" s="196" t="s">
        <v>4367</v>
      </c>
      <c r="E2966" s="196" t="s">
        <v>2239</v>
      </c>
      <c r="F2966" s="196" t="s">
        <v>4368</v>
      </c>
      <c r="G2966" s="197" t="s">
        <v>4369</v>
      </c>
      <c r="H2966" s="197" t="s">
        <v>4369</v>
      </c>
    </row>
    <row r="2967" spans="1:8">
      <c r="A2967" s="196" t="s">
        <v>6220</v>
      </c>
      <c r="B2967" s="196" t="s">
        <v>4373</v>
      </c>
      <c r="C2967" s="196" t="s">
        <v>6221</v>
      </c>
      <c r="D2967" s="196" t="s">
        <v>4370</v>
      </c>
      <c r="E2967" s="196" t="s">
        <v>2239</v>
      </c>
      <c r="F2967" s="196" t="s">
        <v>4375</v>
      </c>
      <c r="G2967" s="198">
        <v>45300</v>
      </c>
      <c r="H2967" s="197" t="s">
        <v>4369</v>
      </c>
    </row>
    <row r="2968" spans="1:8">
      <c r="A2968" s="196" t="s">
        <v>6220</v>
      </c>
      <c r="B2968" s="196" t="s">
        <v>4373</v>
      </c>
      <c r="C2968" s="196" t="s">
        <v>6221</v>
      </c>
      <c r="D2968" s="196" t="s">
        <v>4371</v>
      </c>
      <c r="E2968" s="196" t="s">
        <v>2239</v>
      </c>
      <c r="F2968" s="196" t="s">
        <v>4353</v>
      </c>
      <c r="G2968" s="198">
        <v>45300</v>
      </c>
      <c r="H2968" s="196" t="b">
        <v>0</v>
      </c>
    </row>
    <row r="2969" spans="1:8">
      <c r="A2969" s="196" t="s">
        <v>6222</v>
      </c>
      <c r="B2969" s="196" t="s">
        <v>4366</v>
      </c>
      <c r="C2969" s="196" t="s">
        <v>3789</v>
      </c>
      <c r="D2969" s="196" t="s">
        <v>4367</v>
      </c>
      <c r="E2969" s="196" t="s">
        <v>2239</v>
      </c>
      <c r="F2969" s="196" t="s">
        <v>4368</v>
      </c>
      <c r="G2969" s="197" t="s">
        <v>4369</v>
      </c>
      <c r="H2969" s="197" t="s">
        <v>4369</v>
      </c>
    </row>
    <row r="2970" spans="1:8">
      <c r="A2970" s="196" t="s">
        <v>6222</v>
      </c>
      <c r="B2970" s="196" t="s">
        <v>4366</v>
      </c>
      <c r="C2970" s="196" t="s">
        <v>3789</v>
      </c>
      <c r="D2970" s="196" t="s">
        <v>4371</v>
      </c>
      <c r="E2970" s="196" t="s">
        <v>2239</v>
      </c>
      <c r="F2970" s="196" t="s">
        <v>4403</v>
      </c>
      <c r="G2970" s="197" t="s">
        <v>4369</v>
      </c>
      <c r="H2970" s="196" t="b">
        <v>0</v>
      </c>
    </row>
    <row r="2971" spans="1:8">
      <c r="A2971" s="196" t="s">
        <v>6222</v>
      </c>
      <c r="B2971" s="196" t="s">
        <v>4366</v>
      </c>
      <c r="C2971" s="196" t="s">
        <v>3789</v>
      </c>
      <c r="D2971" s="196" t="s">
        <v>4370</v>
      </c>
      <c r="E2971" s="196" t="s">
        <v>2239</v>
      </c>
      <c r="F2971" s="196" t="s">
        <v>4403</v>
      </c>
      <c r="G2971" s="197" t="s">
        <v>4369</v>
      </c>
      <c r="H2971" s="197" t="s">
        <v>4369</v>
      </c>
    </row>
    <row r="2972" spans="1:8">
      <c r="A2972" s="196" t="s">
        <v>6223</v>
      </c>
      <c r="B2972" s="196" t="s">
        <v>4373</v>
      </c>
      <c r="C2972" s="196" t="s">
        <v>6224</v>
      </c>
      <c r="D2972" s="196" t="s">
        <v>4367</v>
      </c>
      <c r="E2972" s="196" t="s">
        <v>2239</v>
      </c>
      <c r="F2972" s="196" t="s">
        <v>4368</v>
      </c>
      <c r="G2972" s="197" t="s">
        <v>4369</v>
      </c>
      <c r="H2972" s="197" t="s">
        <v>4369</v>
      </c>
    </row>
    <row r="2973" spans="1:8">
      <c r="A2973" s="196" t="s">
        <v>6223</v>
      </c>
      <c r="B2973" s="196" t="s">
        <v>4373</v>
      </c>
      <c r="C2973" s="196" t="s">
        <v>6224</v>
      </c>
      <c r="D2973" s="196" t="s">
        <v>4370</v>
      </c>
      <c r="E2973" s="196" t="s">
        <v>2239</v>
      </c>
      <c r="F2973" s="196" t="s">
        <v>4403</v>
      </c>
      <c r="G2973" s="197" t="s">
        <v>4369</v>
      </c>
      <c r="H2973" s="197" t="s">
        <v>4369</v>
      </c>
    </row>
    <row r="2974" spans="1:8">
      <c r="A2974" s="196" t="s">
        <v>6223</v>
      </c>
      <c r="B2974" s="196" t="s">
        <v>4373</v>
      </c>
      <c r="C2974" s="196" t="s">
        <v>6224</v>
      </c>
      <c r="D2974" s="196" t="s">
        <v>4371</v>
      </c>
      <c r="E2974" s="196" t="s">
        <v>2239</v>
      </c>
      <c r="F2974" s="196" t="s">
        <v>4403</v>
      </c>
      <c r="G2974" s="197" t="s">
        <v>4369</v>
      </c>
      <c r="H2974" s="196" t="b">
        <v>0</v>
      </c>
    </row>
    <row r="2975" spans="1:8">
      <c r="A2975" s="196" t="s">
        <v>6225</v>
      </c>
      <c r="B2975" s="196" t="s">
        <v>4366</v>
      </c>
      <c r="C2975" s="196" t="s">
        <v>1528</v>
      </c>
      <c r="D2975" s="196" t="s">
        <v>4371</v>
      </c>
      <c r="E2975" s="196" t="s">
        <v>1525</v>
      </c>
      <c r="F2975" s="196" t="s">
        <v>4375</v>
      </c>
      <c r="G2975" s="198">
        <v>45642</v>
      </c>
      <c r="H2975" s="196" t="b">
        <v>0</v>
      </c>
    </row>
    <row r="2976" spans="1:8">
      <c r="A2976" s="196" t="s">
        <v>6225</v>
      </c>
      <c r="B2976" s="196" t="s">
        <v>4366</v>
      </c>
      <c r="C2976" s="196" t="s">
        <v>1528</v>
      </c>
      <c r="D2976" s="196" t="s">
        <v>4370</v>
      </c>
      <c r="E2976" s="196" t="s">
        <v>1525</v>
      </c>
      <c r="F2976" s="196" t="s">
        <v>4375</v>
      </c>
      <c r="G2976" s="198">
        <v>45290</v>
      </c>
      <c r="H2976" s="197" t="s">
        <v>4369</v>
      </c>
    </row>
    <row r="2977" spans="1:8">
      <c r="A2977" s="196" t="s">
        <v>6225</v>
      </c>
      <c r="B2977" s="196" t="s">
        <v>4366</v>
      </c>
      <c r="C2977" s="196" t="s">
        <v>1528</v>
      </c>
      <c r="D2977" s="196" t="s">
        <v>4367</v>
      </c>
      <c r="E2977" s="196" t="s">
        <v>1525</v>
      </c>
      <c r="F2977" s="196" t="s">
        <v>4368</v>
      </c>
      <c r="G2977" s="197" t="s">
        <v>4369</v>
      </c>
      <c r="H2977" s="197" t="s">
        <v>4369</v>
      </c>
    </row>
    <row r="2978" spans="1:8">
      <c r="A2978" s="196" t="s">
        <v>4984</v>
      </c>
      <c r="B2978" s="196" t="s">
        <v>4366</v>
      </c>
      <c r="C2978" s="196" t="s">
        <v>4985</v>
      </c>
      <c r="D2978" s="196" t="s">
        <v>4371</v>
      </c>
      <c r="E2978" s="196" t="s">
        <v>1525</v>
      </c>
      <c r="F2978" s="196" t="s">
        <v>4403</v>
      </c>
      <c r="G2978" s="197" t="s">
        <v>4369</v>
      </c>
      <c r="H2978" s="196" t="b">
        <v>0</v>
      </c>
    </row>
    <row r="2979" spans="1:8">
      <c r="A2979" s="196" t="s">
        <v>4984</v>
      </c>
      <c r="B2979" s="196" t="s">
        <v>4366</v>
      </c>
      <c r="C2979" s="196" t="s">
        <v>4985</v>
      </c>
      <c r="D2979" s="196" t="s">
        <v>4367</v>
      </c>
      <c r="E2979" s="196" t="s">
        <v>1525</v>
      </c>
      <c r="F2979" s="196" t="s">
        <v>4368</v>
      </c>
      <c r="G2979" s="197" t="s">
        <v>4369</v>
      </c>
      <c r="H2979" s="197" t="s">
        <v>4369</v>
      </c>
    </row>
    <row r="2980" spans="1:8">
      <c r="A2980" s="196" t="s">
        <v>4984</v>
      </c>
      <c r="B2980" s="196" t="s">
        <v>4366</v>
      </c>
      <c r="C2980" s="196" t="s">
        <v>4985</v>
      </c>
      <c r="D2980" s="196" t="s">
        <v>4370</v>
      </c>
      <c r="E2980" s="196" t="s">
        <v>1525</v>
      </c>
      <c r="F2980" s="196" t="s">
        <v>4403</v>
      </c>
      <c r="G2980" s="197" t="s">
        <v>4369</v>
      </c>
      <c r="H2980" s="197" t="s">
        <v>4369</v>
      </c>
    </row>
    <row r="2981" spans="1:8">
      <c r="A2981" s="196" t="s">
        <v>6226</v>
      </c>
      <c r="B2981" s="196" t="s">
        <v>4373</v>
      </c>
      <c r="C2981" s="196" t="s">
        <v>6227</v>
      </c>
      <c r="D2981" s="196" t="s">
        <v>4370</v>
      </c>
      <c r="E2981" s="196" t="s">
        <v>1537</v>
      </c>
      <c r="F2981" s="196" t="s">
        <v>4353</v>
      </c>
      <c r="G2981" s="198">
        <v>44933</v>
      </c>
      <c r="H2981" s="197" t="s">
        <v>4369</v>
      </c>
    </row>
    <row r="2982" spans="1:8">
      <c r="A2982" s="196" t="s">
        <v>6226</v>
      </c>
      <c r="B2982" s="196" t="s">
        <v>4373</v>
      </c>
      <c r="C2982" s="196" t="s">
        <v>6227</v>
      </c>
      <c r="D2982" s="196" t="s">
        <v>4367</v>
      </c>
      <c r="E2982" s="196" t="s">
        <v>1537</v>
      </c>
      <c r="F2982" s="196" t="s">
        <v>4368</v>
      </c>
      <c r="G2982" s="197" t="s">
        <v>4369</v>
      </c>
      <c r="H2982" s="197" t="s">
        <v>4369</v>
      </c>
    </row>
    <row r="2983" spans="1:8">
      <c r="A2983" s="196" t="s">
        <v>6226</v>
      </c>
      <c r="B2983" s="196" t="s">
        <v>4373</v>
      </c>
      <c r="C2983" s="196" t="s">
        <v>6227</v>
      </c>
      <c r="D2983" s="196" t="s">
        <v>4371</v>
      </c>
      <c r="E2983" s="196" t="s">
        <v>1537</v>
      </c>
      <c r="F2983" s="196" t="s">
        <v>4353</v>
      </c>
      <c r="G2983" s="198">
        <v>45299</v>
      </c>
      <c r="H2983" s="196" t="b">
        <v>0</v>
      </c>
    </row>
    <row r="2984" spans="1:8">
      <c r="A2984" s="196" t="s">
        <v>6228</v>
      </c>
      <c r="B2984" s="196" t="s">
        <v>4373</v>
      </c>
      <c r="C2984" s="196" t="s">
        <v>6229</v>
      </c>
      <c r="D2984" s="196" t="s">
        <v>4370</v>
      </c>
      <c r="E2984" s="196" t="s">
        <v>1537</v>
      </c>
      <c r="F2984" s="196" t="s">
        <v>4403</v>
      </c>
      <c r="G2984" s="197" t="s">
        <v>4369</v>
      </c>
      <c r="H2984" s="197" t="s">
        <v>4369</v>
      </c>
    </row>
    <row r="2985" spans="1:8">
      <c r="A2985" s="196" t="s">
        <v>6228</v>
      </c>
      <c r="B2985" s="196" t="s">
        <v>4373</v>
      </c>
      <c r="C2985" s="196" t="s">
        <v>6229</v>
      </c>
      <c r="D2985" s="196" t="s">
        <v>4371</v>
      </c>
      <c r="E2985" s="196" t="s">
        <v>1537</v>
      </c>
      <c r="F2985" s="196" t="s">
        <v>4353</v>
      </c>
      <c r="G2985" s="198">
        <v>44942</v>
      </c>
      <c r="H2985" s="196" t="b">
        <v>0</v>
      </c>
    </row>
    <row r="2986" spans="1:8">
      <c r="A2986" s="196" t="s">
        <v>6228</v>
      </c>
      <c r="B2986" s="196" t="s">
        <v>4373</v>
      </c>
      <c r="C2986" s="196" t="s">
        <v>6229</v>
      </c>
      <c r="D2986" s="196" t="s">
        <v>4367</v>
      </c>
      <c r="E2986" s="196" t="s">
        <v>1537</v>
      </c>
      <c r="F2986" s="196" t="s">
        <v>4368</v>
      </c>
      <c r="G2986" s="197" t="s">
        <v>4369</v>
      </c>
      <c r="H2986" s="197" t="s">
        <v>4369</v>
      </c>
    </row>
    <row r="2987" spans="1:8">
      <c r="A2987" s="196" t="s">
        <v>6230</v>
      </c>
      <c r="B2987" s="196" t="s">
        <v>4373</v>
      </c>
      <c r="C2987" s="196" t="s">
        <v>6231</v>
      </c>
      <c r="D2987" s="196" t="s">
        <v>4371</v>
      </c>
      <c r="E2987" s="196" t="s">
        <v>1537</v>
      </c>
      <c r="F2987" s="196" t="s">
        <v>4353</v>
      </c>
      <c r="G2987" s="198">
        <v>44934</v>
      </c>
      <c r="H2987" s="196" t="b">
        <v>0</v>
      </c>
    </row>
    <row r="2988" spans="1:8">
      <c r="A2988" s="196" t="s">
        <v>6230</v>
      </c>
      <c r="B2988" s="196" t="s">
        <v>4373</v>
      </c>
      <c r="C2988" s="196" t="s">
        <v>6231</v>
      </c>
      <c r="D2988" s="196" t="s">
        <v>4367</v>
      </c>
      <c r="E2988" s="196" t="s">
        <v>1537</v>
      </c>
      <c r="F2988" s="196" t="s">
        <v>4368</v>
      </c>
      <c r="G2988" s="197" t="s">
        <v>4369</v>
      </c>
      <c r="H2988" s="197" t="s">
        <v>4369</v>
      </c>
    </row>
    <row r="2989" spans="1:8">
      <c r="A2989" s="196" t="s">
        <v>6230</v>
      </c>
      <c r="B2989" s="196" t="s">
        <v>4373</v>
      </c>
      <c r="C2989" s="196" t="s">
        <v>6231</v>
      </c>
      <c r="D2989" s="196" t="s">
        <v>4370</v>
      </c>
      <c r="E2989" s="196" t="s">
        <v>1537</v>
      </c>
      <c r="F2989" s="196" t="s">
        <v>4403</v>
      </c>
      <c r="G2989" s="197" t="s">
        <v>4369</v>
      </c>
      <c r="H2989" s="197" t="s">
        <v>4369</v>
      </c>
    </row>
    <row r="2990" spans="1:8">
      <c r="A2990" s="196" t="s">
        <v>6232</v>
      </c>
      <c r="B2990" s="196" t="s">
        <v>4373</v>
      </c>
      <c r="C2990" s="196" t="s">
        <v>6233</v>
      </c>
      <c r="D2990" s="196" t="s">
        <v>4367</v>
      </c>
      <c r="E2990" s="196" t="s">
        <v>1537</v>
      </c>
      <c r="F2990" s="196" t="s">
        <v>4375</v>
      </c>
      <c r="G2990" s="198">
        <v>45665</v>
      </c>
      <c r="H2990" s="197" t="s">
        <v>4369</v>
      </c>
    </row>
    <row r="2991" spans="1:8">
      <c r="A2991" s="196" t="s">
        <v>6232</v>
      </c>
      <c r="B2991" s="196" t="s">
        <v>4373</v>
      </c>
      <c r="C2991" s="196" t="s">
        <v>6233</v>
      </c>
      <c r="D2991" s="196" t="s">
        <v>4371</v>
      </c>
      <c r="E2991" s="196" t="s">
        <v>1537</v>
      </c>
      <c r="F2991" s="196" t="s">
        <v>4375</v>
      </c>
      <c r="G2991" s="198">
        <v>45657</v>
      </c>
      <c r="H2991" s="196" t="b">
        <v>0</v>
      </c>
    </row>
    <row r="2992" spans="1:8">
      <c r="A2992" s="196" t="s">
        <v>6232</v>
      </c>
      <c r="B2992" s="196" t="s">
        <v>4373</v>
      </c>
      <c r="C2992" s="196" t="s">
        <v>6233</v>
      </c>
      <c r="D2992" s="196" t="s">
        <v>4370</v>
      </c>
      <c r="E2992" s="196" t="s">
        <v>1537</v>
      </c>
      <c r="F2992" s="196" t="s">
        <v>4375</v>
      </c>
      <c r="G2992" s="198">
        <v>45297</v>
      </c>
      <c r="H2992" s="197" t="s">
        <v>4369</v>
      </c>
    </row>
    <row r="2993" spans="1:8">
      <c r="A2993" s="196" t="s">
        <v>6234</v>
      </c>
      <c r="B2993" s="196" t="s">
        <v>4366</v>
      </c>
      <c r="C2993" s="196" t="s">
        <v>1541</v>
      </c>
      <c r="D2993" s="196" t="s">
        <v>4370</v>
      </c>
      <c r="E2993" s="196" t="s">
        <v>1537</v>
      </c>
      <c r="F2993" s="196" t="s">
        <v>4403</v>
      </c>
      <c r="G2993" s="197" t="s">
        <v>4369</v>
      </c>
      <c r="H2993" s="197" t="s">
        <v>4369</v>
      </c>
    </row>
    <row r="2994" spans="1:8">
      <c r="A2994" s="196" t="s">
        <v>6234</v>
      </c>
      <c r="B2994" s="196" t="s">
        <v>4366</v>
      </c>
      <c r="C2994" s="196" t="s">
        <v>1541</v>
      </c>
      <c r="D2994" s="196" t="s">
        <v>4371</v>
      </c>
      <c r="E2994" s="196" t="s">
        <v>1537</v>
      </c>
      <c r="F2994" s="196" t="s">
        <v>4353</v>
      </c>
      <c r="G2994" s="198">
        <v>44929</v>
      </c>
      <c r="H2994" s="196" t="b">
        <v>0</v>
      </c>
    </row>
    <row r="2995" spans="1:8">
      <c r="A2995" s="196" t="s">
        <v>6234</v>
      </c>
      <c r="B2995" s="196" t="s">
        <v>4366</v>
      </c>
      <c r="C2995" s="196" t="s">
        <v>1541</v>
      </c>
      <c r="D2995" s="196" t="s">
        <v>4367</v>
      </c>
      <c r="E2995" s="196" t="s">
        <v>1537</v>
      </c>
      <c r="F2995" s="196" t="s">
        <v>4368</v>
      </c>
      <c r="G2995" s="197" t="s">
        <v>4369</v>
      </c>
      <c r="H2995" s="197" t="s">
        <v>4369</v>
      </c>
    </row>
    <row r="2996" spans="1:8">
      <c r="A2996" s="196" t="s">
        <v>6235</v>
      </c>
      <c r="B2996" s="196" t="s">
        <v>4373</v>
      </c>
      <c r="C2996" s="196" t="s">
        <v>6236</v>
      </c>
      <c r="D2996" s="196" t="s">
        <v>4367</v>
      </c>
      <c r="E2996" s="196" t="s">
        <v>1537</v>
      </c>
      <c r="F2996" s="196" t="s">
        <v>4368</v>
      </c>
      <c r="G2996" s="197" t="s">
        <v>4369</v>
      </c>
      <c r="H2996" s="197" t="s">
        <v>4369</v>
      </c>
    </row>
    <row r="2997" spans="1:8">
      <c r="A2997" s="196" t="s">
        <v>6235</v>
      </c>
      <c r="B2997" s="196" t="s">
        <v>4373</v>
      </c>
      <c r="C2997" s="196" t="s">
        <v>6236</v>
      </c>
      <c r="D2997" s="196" t="s">
        <v>4370</v>
      </c>
      <c r="E2997" s="196" t="s">
        <v>1537</v>
      </c>
      <c r="F2997" s="196" t="s">
        <v>4375</v>
      </c>
      <c r="G2997" s="198">
        <v>45296</v>
      </c>
      <c r="H2997" s="197" t="s">
        <v>4369</v>
      </c>
    </row>
    <row r="2998" spans="1:8">
      <c r="A2998" s="196" t="s">
        <v>6235</v>
      </c>
      <c r="B2998" s="196" t="s">
        <v>4373</v>
      </c>
      <c r="C2998" s="196" t="s">
        <v>6236</v>
      </c>
      <c r="D2998" s="196" t="s">
        <v>4371</v>
      </c>
      <c r="E2998" s="196" t="s">
        <v>1537</v>
      </c>
      <c r="F2998" s="196" t="s">
        <v>4353</v>
      </c>
      <c r="G2998" s="198">
        <v>45295</v>
      </c>
      <c r="H2998" s="196" t="b">
        <v>1</v>
      </c>
    </row>
    <row r="2999" spans="1:8">
      <c r="A2999" s="196" t="s">
        <v>6237</v>
      </c>
      <c r="B2999" s="196" t="s">
        <v>4373</v>
      </c>
      <c r="C2999" s="196" t="s">
        <v>6238</v>
      </c>
      <c r="D2999" s="196" t="s">
        <v>4370</v>
      </c>
      <c r="E2999" s="196" t="s">
        <v>1537</v>
      </c>
      <c r="F2999" s="196" t="s">
        <v>4375</v>
      </c>
      <c r="G2999" s="198">
        <v>45296</v>
      </c>
      <c r="H2999" s="197" t="s">
        <v>4369</v>
      </c>
    </row>
    <row r="3000" spans="1:8">
      <c r="A3000" s="196" t="s">
        <v>6237</v>
      </c>
      <c r="B3000" s="196" t="s">
        <v>4373</v>
      </c>
      <c r="C3000" s="196" t="s">
        <v>6238</v>
      </c>
      <c r="D3000" s="196" t="s">
        <v>4371</v>
      </c>
      <c r="E3000" s="196" t="s">
        <v>1537</v>
      </c>
      <c r="F3000" s="196" t="s">
        <v>4353</v>
      </c>
      <c r="G3000" s="198">
        <v>45296</v>
      </c>
      <c r="H3000" s="196" t="b">
        <v>0</v>
      </c>
    </row>
    <row r="3001" spans="1:8">
      <c r="A3001" s="196" t="s">
        <v>6237</v>
      </c>
      <c r="B3001" s="196" t="s">
        <v>4373</v>
      </c>
      <c r="C3001" s="196" t="s">
        <v>6238</v>
      </c>
      <c r="D3001" s="196" t="s">
        <v>4367</v>
      </c>
      <c r="E3001" s="196" t="s">
        <v>1537</v>
      </c>
      <c r="F3001" s="196" t="s">
        <v>4368</v>
      </c>
      <c r="G3001" s="197" t="s">
        <v>4369</v>
      </c>
      <c r="H3001" s="197" t="s">
        <v>4369</v>
      </c>
    </row>
    <row r="3002" spans="1:8">
      <c r="A3002" s="196" t="s">
        <v>6239</v>
      </c>
      <c r="B3002" s="196" t="s">
        <v>4373</v>
      </c>
      <c r="C3002" s="196" t="s">
        <v>6240</v>
      </c>
      <c r="D3002" s="196" t="s">
        <v>4370</v>
      </c>
      <c r="E3002" s="196" t="s">
        <v>3061</v>
      </c>
      <c r="F3002" s="196" t="s">
        <v>4375</v>
      </c>
      <c r="G3002" s="198">
        <v>45490</v>
      </c>
      <c r="H3002" s="197" t="s">
        <v>4369</v>
      </c>
    </row>
    <row r="3003" spans="1:8">
      <c r="A3003" s="196" t="s">
        <v>6239</v>
      </c>
      <c r="B3003" s="196" t="s">
        <v>4373</v>
      </c>
      <c r="C3003" s="196" t="s">
        <v>6240</v>
      </c>
      <c r="D3003" s="196" t="s">
        <v>4371</v>
      </c>
      <c r="E3003" s="196" t="s">
        <v>3061</v>
      </c>
      <c r="F3003" s="196" t="s">
        <v>4375</v>
      </c>
      <c r="G3003" s="198">
        <v>45491</v>
      </c>
      <c r="H3003" s="196" t="b">
        <v>0</v>
      </c>
    </row>
    <row r="3004" spans="1:8">
      <c r="A3004" s="196" t="s">
        <v>6239</v>
      </c>
      <c r="B3004" s="196" t="s">
        <v>4373</v>
      </c>
      <c r="C3004" s="196" t="s">
        <v>6240</v>
      </c>
      <c r="D3004" s="196" t="s">
        <v>4367</v>
      </c>
      <c r="E3004" s="196" t="s">
        <v>3061</v>
      </c>
      <c r="F3004" s="196" t="s">
        <v>4368</v>
      </c>
      <c r="G3004" s="197" t="s">
        <v>4369</v>
      </c>
      <c r="H3004" s="197" t="s">
        <v>4369</v>
      </c>
    </row>
    <row r="3005" spans="1:8">
      <c r="A3005" s="196" t="s">
        <v>6241</v>
      </c>
      <c r="B3005" s="196" t="s">
        <v>4373</v>
      </c>
      <c r="C3005" s="196" t="s">
        <v>6242</v>
      </c>
      <c r="D3005" s="196" t="s">
        <v>4371</v>
      </c>
      <c r="E3005" s="196" t="s">
        <v>6243</v>
      </c>
      <c r="F3005" s="196" t="s">
        <v>4375</v>
      </c>
      <c r="G3005" s="198">
        <v>45660</v>
      </c>
      <c r="H3005" s="196" t="b">
        <v>0</v>
      </c>
    </row>
    <row r="3006" spans="1:8">
      <c r="A3006" s="196" t="s">
        <v>6241</v>
      </c>
      <c r="B3006" s="196" t="s">
        <v>4373</v>
      </c>
      <c r="C3006" s="196" t="s">
        <v>6242</v>
      </c>
      <c r="D3006" s="196" t="s">
        <v>4367</v>
      </c>
      <c r="E3006" s="196" t="s">
        <v>6243</v>
      </c>
      <c r="F3006" s="196" t="s">
        <v>4375</v>
      </c>
      <c r="G3006" s="198">
        <v>45664</v>
      </c>
      <c r="H3006" s="197" t="s">
        <v>4369</v>
      </c>
    </row>
    <row r="3007" spans="1:8">
      <c r="A3007" s="196" t="s">
        <v>6241</v>
      </c>
      <c r="B3007" s="196" t="s">
        <v>4373</v>
      </c>
      <c r="C3007" s="196" t="s">
        <v>6242</v>
      </c>
      <c r="D3007" s="196" t="s">
        <v>4370</v>
      </c>
      <c r="E3007" s="196" t="s">
        <v>6243</v>
      </c>
      <c r="F3007" s="196" t="s">
        <v>4375</v>
      </c>
      <c r="G3007" s="198">
        <v>45664</v>
      </c>
      <c r="H3007" s="197" t="s">
        <v>4369</v>
      </c>
    </row>
    <row r="3008" spans="1:8">
      <c r="A3008" s="196" t="s">
        <v>6244</v>
      </c>
      <c r="B3008" s="196" t="s">
        <v>4373</v>
      </c>
      <c r="C3008" s="196" t="s">
        <v>6245</v>
      </c>
      <c r="D3008" s="196" t="s">
        <v>4370</v>
      </c>
      <c r="E3008" s="196" t="s">
        <v>6243</v>
      </c>
      <c r="F3008" s="196" t="s">
        <v>4375</v>
      </c>
      <c r="G3008" s="198">
        <v>45655</v>
      </c>
      <c r="H3008" s="197" t="s">
        <v>4369</v>
      </c>
    </row>
    <row r="3009" spans="1:8">
      <c r="A3009" s="196" t="s">
        <v>6244</v>
      </c>
      <c r="B3009" s="196" t="s">
        <v>4373</v>
      </c>
      <c r="C3009" s="196" t="s">
        <v>6245</v>
      </c>
      <c r="D3009" s="196" t="s">
        <v>4371</v>
      </c>
      <c r="E3009" s="196" t="s">
        <v>6243</v>
      </c>
      <c r="F3009" s="196" t="s">
        <v>4375</v>
      </c>
      <c r="G3009" s="198">
        <v>45655</v>
      </c>
      <c r="H3009" s="196" t="b">
        <v>0</v>
      </c>
    </row>
    <row r="3010" spans="1:8">
      <c r="A3010" s="196" t="s">
        <v>6244</v>
      </c>
      <c r="B3010" s="196" t="s">
        <v>4373</v>
      </c>
      <c r="C3010" s="196" t="s">
        <v>6245</v>
      </c>
      <c r="D3010" s="196" t="s">
        <v>4367</v>
      </c>
      <c r="E3010" s="196" t="s">
        <v>6243</v>
      </c>
      <c r="F3010" s="196" t="s">
        <v>4375</v>
      </c>
      <c r="G3010" s="198">
        <v>45665</v>
      </c>
      <c r="H3010" s="197" t="s">
        <v>4369</v>
      </c>
    </row>
    <row r="3011" spans="1:8">
      <c r="A3011" s="196" t="s">
        <v>6246</v>
      </c>
      <c r="B3011" s="196" t="s">
        <v>4366</v>
      </c>
      <c r="C3011" s="196" t="s">
        <v>440</v>
      </c>
      <c r="D3011" s="196" t="s">
        <v>4370</v>
      </c>
      <c r="E3011" s="196" t="s">
        <v>6243</v>
      </c>
      <c r="F3011" s="196" t="s">
        <v>4375</v>
      </c>
      <c r="G3011" s="198">
        <v>45653</v>
      </c>
      <c r="H3011" s="197" t="s">
        <v>4369</v>
      </c>
    </row>
    <row r="3012" spans="1:8">
      <c r="A3012" s="196" t="s">
        <v>6246</v>
      </c>
      <c r="B3012" s="196" t="s">
        <v>4366</v>
      </c>
      <c r="C3012" s="196" t="s">
        <v>440</v>
      </c>
      <c r="D3012" s="196" t="s">
        <v>4371</v>
      </c>
      <c r="E3012" s="196" t="s">
        <v>6243</v>
      </c>
      <c r="F3012" s="196" t="s">
        <v>4375</v>
      </c>
      <c r="G3012" s="198">
        <v>45653</v>
      </c>
      <c r="H3012" s="196" t="b">
        <v>0</v>
      </c>
    </row>
    <row r="3013" spans="1:8">
      <c r="A3013" s="196" t="s">
        <v>6246</v>
      </c>
      <c r="B3013" s="196" t="s">
        <v>4366</v>
      </c>
      <c r="C3013" s="196" t="s">
        <v>440</v>
      </c>
      <c r="D3013" s="196" t="s">
        <v>4367</v>
      </c>
      <c r="E3013" s="196" t="s">
        <v>6243</v>
      </c>
      <c r="F3013" s="196" t="s">
        <v>4375</v>
      </c>
      <c r="G3013" s="198">
        <v>45706</v>
      </c>
      <c r="H3013" s="197" t="s">
        <v>4369</v>
      </c>
    </row>
    <row r="3014" spans="1:8">
      <c r="A3014" s="196" t="s">
        <v>6247</v>
      </c>
      <c r="B3014" s="196" t="s">
        <v>4373</v>
      </c>
      <c r="C3014" s="196" t="s">
        <v>6248</v>
      </c>
      <c r="D3014" s="196" t="s">
        <v>4367</v>
      </c>
      <c r="E3014" s="196" t="s">
        <v>6243</v>
      </c>
      <c r="F3014" s="196" t="s">
        <v>4375</v>
      </c>
      <c r="G3014" s="198">
        <v>45661</v>
      </c>
      <c r="H3014" s="197" t="s">
        <v>4369</v>
      </c>
    </row>
    <row r="3015" spans="1:8">
      <c r="A3015" s="196" t="s">
        <v>6247</v>
      </c>
      <c r="B3015" s="196" t="s">
        <v>4373</v>
      </c>
      <c r="C3015" s="196" t="s">
        <v>6248</v>
      </c>
      <c r="D3015" s="196" t="s">
        <v>4371</v>
      </c>
      <c r="E3015" s="196" t="s">
        <v>6243</v>
      </c>
      <c r="F3015" s="196" t="s">
        <v>4375</v>
      </c>
      <c r="G3015" s="198">
        <v>45656</v>
      </c>
      <c r="H3015" s="196" t="b">
        <v>0</v>
      </c>
    </row>
    <row r="3016" spans="1:8">
      <c r="A3016" s="196" t="s">
        <v>6247</v>
      </c>
      <c r="B3016" s="196" t="s">
        <v>4373</v>
      </c>
      <c r="C3016" s="196" t="s">
        <v>6248</v>
      </c>
      <c r="D3016" s="196" t="s">
        <v>4370</v>
      </c>
      <c r="E3016" s="196" t="s">
        <v>6243</v>
      </c>
      <c r="F3016" s="196" t="s">
        <v>4375</v>
      </c>
      <c r="G3016" s="198">
        <v>45655</v>
      </c>
      <c r="H3016" s="197" t="s">
        <v>4369</v>
      </c>
    </row>
    <row r="3017" spans="1:8">
      <c r="A3017" s="196" t="s">
        <v>6249</v>
      </c>
      <c r="B3017" s="196" t="s">
        <v>4373</v>
      </c>
      <c r="C3017" s="196" t="s">
        <v>6250</v>
      </c>
      <c r="D3017" s="196" t="s">
        <v>4370</v>
      </c>
      <c r="E3017" s="196" t="s">
        <v>6243</v>
      </c>
      <c r="F3017" s="196" t="s">
        <v>4375</v>
      </c>
      <c r="G3017" s="198">
        <v>45660</v>
      </c>
      <c r="H3017" s="197" t="s">
        <v>4369</v>
      </c>
    </row>
    <row r="3018" spans="1:8">
      <c r="A3018" s="196" t="s">
        <v>6249</v>
      </c>
      <c r="B3018" s="196" t="s">
        <v>4373</v>
      </c>
      <c r="C3018" s="196" t="s">
        <v>6250</v>
      </c>
      <c r="D3018" s="196" t="s">
        <v>4367</v>
      </c>
      <c r="E3018" s="196" t="s">
        <v>6243</v>
      </c>
      <c r="F3018" s="196" t="s">
        <v>4375</v>
      </c>
      <c r="G3018" s="198">
        <v>45660</v>
      </c>
      <c r="H3018" s="197" t="s">
        <v>4369</v>
      </c>
    </row>
    <row r="3019" spans="1:8">
      <c r="A3019" s="196" t="s">
        <v>6249</v>
      </c>
      <c r="B3019" s="196" t="s">
        <v>4373</v>
      </c>
      <c r="C3019" s="196" t="s">
        <v>6250</v>
      </c>
      <c r="D3019" s="196" t="s">
        <v>4371</v>
      </c>
      <c r="E3019" s="196" t="s">
        <v>6243</v>
      </c>
      <c r="F3019" s="196" t="s">
        <v>4375</v>
      </c>
      <c r="G3019" s="198">
        <v>45660</v>
      </c>
      <c r="H3019" s="196" t="b">
        <v>0</v>
      </c>
    </row>
    <row r="3020" spans="1:8">
      <c r="A3020" s="196" t="s">
        <v>6251</v>
      </c>
      <c r="B3020" s="196" t="s">
        <v>4366</v>
      </c>
      <c r="C3020" s="196" t="s">
        <v>450</v>
      </c>
      <c r="D3020" s="196" t="s">
        <v>4367</v>
      </c>
      <c r="E3020" s="196" t="s">
        <v>2378</v>
      </c>
      <c r="F3020" s="196" t="s">
        <v>4368</v>
      </c>
      <c r="G3020" s="197" t="s">
        <v>4369</v>
      </c>
      <c r="H3020" s="197" t="s">
        <v>4369</v>
      </c>
    </row>
    <row r="3021" spans="1:8">
      <c r="A3021" s="196" t="s">
        <v>6251</v>
      </c>
      <c r="B3021" s="196" t="s">
        <v>4366</v>
      </c>
      <c r="C3021" s="196" t="s">
        <v>450</v>
      </c>
      <c r="D3021" s="196" t="s">
        <v>4371</v>
      </c>
      <c r="E3021" s="196" t="s">
        <v>2378</v>
      </c>
      <c r="F3021" s="196" t="s">
        <v>4375</v>
      </c>
      <c r="G3021" s="198">
        <v>45688</v>
      </c>
      <c r="H3021" s="196" t="b">
        <v>0</v>
      </c>
    </row>
    <row r="3022" spans="1:8">
      <c r="A3022" s="196" t="s">
        <v>6251</v>
      </c>
      <c r="B3022" s="196" t="s">
        <v>4366</v>
      </c>
      <c r="C3022" s="196" t="s">
        <v>450</v>
      </c>
      <c r="D3022" s="196" t="s">
        <v>4370</v>
      </c>
      <c r="E3022" s="196" t="s">
        <v>2378</v>
      </c>
      <c r="F3022" s="196" t="s">
        <v>4375</v>
      </c>
      <c r="G3022" s="198">
        <v>45690</v>
      </c>
      <c r="H3022" s="197" t="s">
        <v>4369</v>
      </c>
    </row>
    <row r="3023" spans="1:8">
      <c r="A3023" s="196" t="s">
        <v>6252</v>
      </c>
      <c r="B3023" s="196" t="s">
        <v>4366</v>
      </c>
      <c r="C3023" s="196" t="s">
        <v>2379</v>
      </c>
      <c r="D3023" s="196" t="s">
        <v>4370</v>
      </c>
      <c r="E3023" s="196" t="s">
        <v>6253</v>
      </c>
      <c r="F3023" s="196" t="s">
        <v>4375</v>
      </c>
      <c r="G3023" s="198">
        <v>45686</v>
      </c>
      <c r="H3023" s="197" t="s">
        <v>4369</v>
      </c>
    </row>
    <row r="3024" spans="1:8">
      <c r="A3024" s="196" t="s">
        <v>6252</v>
      </c>
      <c r="B3024" s="196" t="s">
        <v>4366</v>
      </c>
      <c r="C3024" s="196" t="s">
        <v>2379</v>
      </c>
      <c r="D3024" s="196" t="s">
        <v>4371</v>
      </c>
      <c r="E3024" s="196" t="s">
        <v>6253</v>
      </c>
      <c r="F3024" s="196" t="s">
        <v>4375</v>
      </c>
      <c r="G3024" s="198">
        <v>45678</v>
      </c>
      <c r="H3024" s="196" t="b">
        <v>0</v>
      </c>
    </row>
    <row r="3025" spans="1:8">
      <c r="A3025" s="196" t="s">
        <v>6252</v>
      </c>
      <c r="B3025" s="196" t="s">
        <v>4366</v>
      </c>
      <c r="C3025" s="196" t="s">
        <v>2379</v>
      </c>
      <c r="D3025" s="196" t="s">
        <v>4367</v>
      </c>
      <c r="E3025" s="196" t="s">
        <v>6253</v>
      </c>
      <c r="F3025" s="196" t="s">
        <v>4368</v>
      </c>
      <c r="G3025" s="197" t="s">
        <v>4369</v>
      </c>
      <c r="H3025" s="197" t="s">
        <v>4369</v>
      </c>
    </row>
    <row r="3026" spans="1:8">
      <c r="A3026" s="196" t="s">
        <v>6254</v>
      </c>
      <c r="B3026" s="196" t="s">
        <v>4373</v>
      </c>
      <c r="C3026" s="196" t="s">
        <v>6255</v>
      </c>
      <c r="D3026" s="196" t="s">
        <v>4367</v>
      </c>
      <c r="E3026" s="196" t="s">
        <v>1549</v>
      </c>
      <c r="F3026" s="196" t="s">
        <v>4368</v>
      </c>
      <c r="G3026" s="197" t="s">
        <v>4369</v>
      </c>
      <c r="H3026" s="197" t="s">
        <v>4369</v>
      </c>
    </row>
    <row r="3027" spans="1:8">
      <c r="A3027" s="196" t="s">
        <v>6254</v>
      </c>
      <c r="B3027" s="196" t="s">
        <v>4373</v>
      </c>
      <c r="C3027" s="196" t="s">
        <v>6255</v>
      </c>
      <c r="D3027" s="196" t="s">
        <v>4370</v>
      </c>
      <c r="E3027" s="196" t="s">
        <v>1549</v>
      </c>
      <c r="F3027" s="196" t="s">
        <v>4375</v>
      </c>
      <c r="G3027" s="198">
        <v>45300</v>
      </c>
      <c r="H3027" s="197" t="s">
        <v>4369</v>
      </c>
    </row>
    <row r="3028" spans="1:8">
      <c r="A3028" s="196" t="s">
        <v>6254</v>
      </c>
      <c r="B3028" s="196" t="s">
        <v>4373</v>
      </c>
      <c r="C3028" s="196" t="s">
        <v>6255</v>
      </c>
      <c r="D3028" s="196" t="s">
        <v>4371</v>
      </c>
      <c r="E3028" s="196" t="s">
        <v>1549</v>
      </c>
      <c r="F3028" s="196" t="s">
        <v>4353</v>
      </c>
      <c r="G3028" s="198">
        <v>45300</v>
      </c>
      <c r="H3028" s="196" t="b">
        <v>0</v>
      </c>
    </row>
    <row r="3029" spans="1:8">
      <c r="A3029" s="196" t="s">
        <v>6256</v>
      </c>
      <c r="B3029" s="196" t="s">
        <v>4373</v>
      </c>
      <c r="C3029" s="196" t="s">
        <v>6257</v>
      </c>
      <c r="D3029" s="196" t="s">
        <v>4371</v>
      </c>
      <c r="E3029" s="196" t="s">
        <v>1549</v>
      </c>
      <c r="F3029" s="196" t="s">
        <v>4375</v>
      </c>
      <c r="G3029" s="198">
        <v>45665</v>
      </c>
      <c r="H3029" s="196" t="b">
        <v>0</v>
      </c>
    </row>
    <row r="3030" spans="1:8">
      <c r="A3030" s="196" t="s">
        <v>6256</v>
      </c>
      <c r="B3030" s="196" t="s">
        <v>4373</v>
      </c>
      <c r="C3030" s="196" t="s">
        <v>6257</v>
      </c>
      <c r="D3030" s="196" t="s">
        <v>4367</v>
      </c>
      <c r="E3030" s="196" t="s">
        <v>1549</v>
      </c>
      <c r="F3030" s="196" t="s">
        <v>4375</v>
      </c>
      <c r="G3030" s="198">
        <v>45665</v>
      </c>
      <c r="H3030" s="197" t="s">
        <v>4369</v>
      </c>
    </row>
    <row r="3031" spans="1:8">
      <c r="A3031" s="196" t="s">
        <v>6256</v>
      </c>
      <c r="B3031" s="196" t="s">
        <v>4373</v>
      </c>
      <c r="C3031" s="196" t="s">
        <v>6257</v>
      </c>
      <c r="D3031" s="196" t="s">
        <v>4370</v>
      </c>
      <c r="E3031" s="196" t="s">
        <v>1549</v>
      </c>
      <c r="F3031" s="196" t="s">
        <v>4375</v>
      </c>
      <c r="G3031" s="198">
        <v>45665</v>
      </c>
      <c r="H3031" s="197" t="s">
        <v>4369</v>
      </c>
    </row>
    <row r="3032" spans="1:8">
      <c r="A3032" s="196" t="s">
        <v>6258</v>
      </c>
      <c r="B3032" s="196" t="s">
        <v>4373</v>
      </c>
      <c r="C3032" s="196" t="s">
        <v>6259</v>
      </c>
      <c r="D3032" s="196" t="s">
        <v>4367</v>
      </c>
      <c r="E3032" s="196" t="s">
        <v>1549</v>
      </c>
      <c r="F3032" s="196" t="s">
        <v>4368</v>
      </c>
      <c r="G3032" s="197" t="s">
        <v>4369</v>
      </c>
      <c r="H3032" s="197" t="s">
        <v>4369</v>
      </c>
    </row>
    <row r="3033" spans="1:8">
      <c r="A3033" s="196" t="s">
        <v>6258</v>
      </c>
      <c r="B3033" s="196" t="s">
        <v>4373</v>
      </c>
      <c r="C3033" s="196" t="s">
        <v>6259</v>
      </c>
      <c r="D3033" s="196" t="s">
        <v>4370</v>
      </c>
      <c r="E3033" s="196" t="s">
        <v>1549</v>
      </c>
      <c r="F3033" s="196" t="s">
        <v>4375</v>
      </c>
      <c r="G3033" s="198">
        <v>45299</v>
      </c>
      <c r="H3033" s="197" t="s">
        <v>4369</v>
      </c>
    </row>
    <row r="3034" spans="1:8">
      <c r="A3034" s="196" t="s">
        <v>6258</v>
      </c>
      <c r="B3034" s="196" t="s">
        <v>4373</v>
      </c>
      <c r="C3034" s="196" t="s">
        <v>6259</v>
      </c>
      <c r="D3034" s="196" t="s">
        <v>4371</v>
      </c>
      <c r="E3034" s="196" t="s">
        <v>1549</v>
      </c>
      <c r="F3034" s="196" t="s">
        <v>4353</v>
      </c>
      <c r="G3034" s="198">
        <v>45299</v>
      </c>
      <c r="H3034" s="196" t="b">
        <v>0</v>
      </c>
    </row>
    <row r="3035" spans="1:8">
      <c r="A3035" s="196" t="s">
        <v>6260</v>
      </c>
      <c r="B3035" s="196" t="s">
        <v>4373</v>
      </c>
      <c r="C3035" s="196" t="s">
        <v>6261</v>
      </c>
      <c r="D3035" s="196" t="s">
        <v>4371</v>
      </c>
      <c r="E3035" s="196" t="s">
        <v>1549</v>
      </c>
      <c r="F3035" s="196" t="s">
        <v>4353</v>
      </c>
      <c r="G3035" s="198">
        <v>45299</v>
      </c>
      <c r="H3035" s="196" t="b">
        <v>0</v>
      </c>
    </row>
    <row r="3036" spans="1:8">
      <c r="A3036" s="196" t="s">
        <v>6260</v>
      </c>
      <c r="B3036" s="196" t="s">
        <v>4373</v>
      </c>
      <c r="C3036" s="196" t="s">
        <v>6261</v>
      </c>
      <c r="D3036" s="196" t="s">
        <v>4367</v>
      </c>
      <c r="E3036" s="196" t="s">
        <v>1549</v>
      </c>
      <c r="F3036" s="196" t="s">
        <v>4368</v>
      </c>
      <c r="G3036" s="197" t="s">
        <v>4369</v>
      </c>
      <c r="H3036" s="197" t="s">
        <v>4369</v>
      </c>
    </row>
    <row r="3037" spans="1:8">
      <c r="A3037" s="196" t="s">
        <v>6260</v>
      </c>
      <c r="B3037" s="196" t="s">
        <v>4373</v>
      </c>
      <c r="C3037" s="196" t="s">
        <v>6261</v>
      </c>
      <c r="D3037" s="196" t="s">
        <v>4370</v>
      </c>
      <c r="E3037" s="196" t="s">
        <v>1549</v>
      </c>
      <c r="F3037" s="196" t="s">
        <v>4375</v>
      </c>
      <c r="G3037" s="198">
        <v>45303</v>
      </c>
      <c r="H3037" s="197" t="s">
        <v>4369</v>
      </c>
    </row>
    <row r="3038" spans="1:8">
      <c r="A3038" s="196" t="s">
        <v>6262</v>
      </c>
      <c r="B3038" s="196" t="s">
        <v>4373</v>
      </c>
      <c r="C3038" s="196" t="s">
        <v>6263</v>
      </c>
      <c r="D3038" s="196" t="s">
        <v>4370</v>
      </c>
      <c r="E3038" s="196" t="s">
        <v>1549</v>
      </c>
      <c r="F3038" s="196" t="s">
        <v>4375</v>
      </c>
      <c r="G3038" s="198">
        <v>45300</v>
      </c>
      <c r="H3038" s="197" t="s">
        <v>4369</v>
      </c>
    </row>
    <row r="3039" spans="1:8">
      <c r="A3039" s="196" t="s">
        <v>6262</v>
      </c>
      <c r="B3039" s="196" t="s">
        <v>4373</v>
      </c>
      <c r="C3039" s="196" t="s">
        <v>6263</v>
      </c>
      <c r="D3039" s="196" t="s">
        <v>4367</v>
      </c>
      <c r="E3039" s="196" t="s">
        <v>1549</v>
      </c>
      <c r="F3039" s="196" t="s">
        <v>4368</v>
      </c>
      <c r="G3039" s="197" t="s">
        <v>4369</v>
      </c>
      <c r="H3039" s="197" t="s">
        <v>4369</v>
      </c>
    </row>
    <row r="3040" spans="1:8">
      <c r="A3040" s="196" t="s">
        <v>6262</v>
      </c>
      <c r="B3040" s="196" t="s">
        <v>4373</v>
      </c>
      <c r="C3040" s="196" t="s">
        <v>6263</v>
      </c>
      <c r="D3040" s="196" t="s">
        <v>4371</v>
      </c>
      <c r="E3040" s="196" t="s">
        <v>1549</v>
      </c>
      <c r="F3040" s="196" t="s">
        <v>4353</v>
      </c>
      <c r="G3040" s="198">
        <v>45300</v>
      </c>
      <c r="H3040" s="196" t="b">
        <v>0</v>
      </c>
    </row>
    <row r="3041" spans="1:8">
      <c r="A3041" s="196" t="s">
        <v>6264</v>
      </c>
      <c r="B3041" s="196" t="s">
        <v>4373</v>
      </c>
      <c r="C3041" s="196" t="s">
        <v>6265</v>
      </c>
      <c r="D3041" s="196" t="s">
        <v>4367</v>
      </c>
      <c r="E3041" s="196" t="s">
        <v>1549</v>
      </c>
      <c r="F3041" s="196" t="s">
        <v>4368</v>
      </c>
      <c r="G3041" s="197" t="s">
        <v>4369</v>
      </c>
      <c r="H3041" s="197" t="s">
        <v>4369</v>
      </c>
    </row>
    <row r="3042" spans="1:8">
      <c r="A3042" s="196" t="s">
        <v>6264</v>
      </c>
      <c r="B3042" s="196" t="s">
        <v>4373</v>
      </c>
      <c r="C3042" s="196" t="s">
        <v>6265</v>
      </c>
      <c r="D3042" s="196" t="s">
        <v>4371</v>
      </c>
      <c r="E3042" s="196" t="s">
        <v>1549</v>
      </c>
      <c r="F3042" s="196" t="s">
        <v>4353</v>
      </c>
      <c r="G3042" s="198">
        <v>45300</v>
      </c>
      <c r="H3042" s="196" t="b">
        <v>0</v>
      </c>
    </row>
    <row r="3043" spans="1:8">
      <c r="A3043" s="196" t="s">
        <v>6264</v>
      </c>
      <c r="B3043" s="196" t="s">
        <v>4373</v>
      </c>
      <c r="C3043" s="196" t="s">
        <v>6265</v>
      </c>
      <c r="D3043" s="196" t="s">
        <v>4370</v>
      </c>
      <c r="E3043" s="196" t="s">
        <v>1549</v>
      </c>
      <c r="F3043" s="196" t="s">
        <v>4375</v>
      </c>
      <c r="G3043" s="198">
        <v>45300</v>
      </c>
      <c r="H3043" s="197" t="s">
        <v>4369</v>
      </c>
    </row>
    <row r="3044" spans="1:8">
      <c r="A3044" s="196" t="s">
        <v>6266</v>
      </c>
      <c r="B3044" s="196" t="s">
        <v>4366</v>
      </c>
      <c r="C3044" s="196" t="s">
        <v>1552</v>
      </c>
      <c r="D3044" s="196" t="s">
        <v>4370</v>
      </c>
      <c r="E3044" s="196" t="s">
        <v>1549</v>
      </c>
      <c r="F3044" s="196" t="s">
        <v>4375</v>
      </c>
      <c r="G3044" s="198">
        <v>45298</v>
      </c>
      <c r="H3044" s="197" t="s">
        <v>4369</v>
      </c>
    </row>
    <row r="3045" spans="1:8">
      <c r="A3045" s="196" t="s">
        <v>6266</v>
      </c>
      <c r="B3045" s="196" t="s">
        <v>4366</v>
      </c>
      <c r="C3045" s="196" t="s">
        <v>1552</v>
      </c>
      <c r="D3045" s="196" t="s">
        <v>4371</v>
      </c>
      <c r="E3045" s="196" t="s">
        <v>1549</v>
      </c>
      <c r="F3045" s="196" t="s">
        <v>4375</v>
      </c>
      <c r="G3045" s="198">
        <v>45666</v>
      </c>
      <c r="H3045" s="196" t="b">
        <v>0</v>
      </c>
    </row>
    <row r="3046" spans="1:8">
      <c r="A3046" s="196" t="s">
        <v>6266</v>
      </c>
      <c r="B3046" s="196" t="s">
        <v>4366</v>
      </c>
      <c r="C3046" s="196" t="s">
        <v>1552</v>
      </c>
      <c r="D3046" s="196" t="s">
        <v>4367</v>
      </c>
      <c r="E3046" s="196" t="s">
        <v>1549</v>
      </c>
      <c r="F3046" s="196" t="s">
        <v>4368</v>
      </c>
      <c r="G3046" s="197" t="s">
        <v>4369</v>
      </c>
      <c r="H3046" s="197" t="s">
        <v>4369</v>
      </c>
    </row>
    <row r="3047" spans="1:8">
      <c r="A3047" s="196" t="s">
        <v>6267</v>
      </c>
      <c r="B3047" s="196" t="s">
        <v>4373</v>
      </c>
      <c r="C3047" s="196" t="s">
        <v>6268</v>
      </c>
      <c r="D3047" s="196" t="s">
        <v>4367</v>
      </c>
      <c r="E3047" s="196" t="s">
        <v>1549</v>
      </c>
      <c r="F3047" s="196" t="s">
        <v>4368</v>
      </c>
      <c r="G3047" s="197" t="s">
        <v>4369</v>
      </c>
      <c r="H3047" s="197" t="s">
        <v>4369</v>
      </c>
    </row>
    <row r="3048" spans="1:8">
      <c r="A3048" s="196" t="s">
        <v>6267</v>
      </c>
      <c r="B3048" s="196" t="s">
        <v>4373</v>
      </c>
      <c r="C3048" s="196" t="s">
        <v>6268</v>
      </c>
      <c r="D3048" s="196" t="s">
        <v>4370</v>
      </c>
      <c r="E3048" s="196" t="s">
        <v>1549</v>
      </c>
      <c r="F3048" s="196" t="s">
        <v>4375</v>
      </c>
      <c r="G3048" s="198">
        <v>45299</v>
      </c>
      <c r="H3048" s="197" t="s">
        <v>4369</v>
      </c>
    </row>
    <row r="3049" spans="1:8">
      <c r="A3049" s="196" t="s">
        <v>6267</v>
      </c>
      <c r="B3049" s="196" t="s">
        <v>4373</v>
      </c>
      <c r="C3049" s="196" t="s">
        <v>6268</v>
      </c>
      <c r="D3049" s="196" t="s">
        <v>4371</v>
      </c>
      <c r="E3049" s="196" t="s">
        <v>1549</v>
      </c>
      <c r="F3049" s="196" t="s">
        <v>4353</v>
      </c>
      <c r="G3049" s="198">
        <v>45299</v>
      </c>
      <c r="H3049" s="196" t="b">
        <v>0</v>
      </c>
    </row>
    <row r="3050" spans="1:8">
      <c r="A3050" s="196" t="s">
        <v>6269</v>
      </c>
      <c r="B3050" s="196" t="s">
        <v>4366</v>
      </c>
      <c r="C3050" s="196" t="s">
        <v>2921</v>
      </c>
      <c r="D3050" s="196" t="s">
        <v>4371</v>
      </c>
      <c r="E3050" s="196" t="s">
        <v>6270</v>
      </c>
      <c r="F3050" s="196" t="s">
        <v>4353</v>
      </c>
      <c r="G3050" s="198">
        <v>45079</v>
      </c>
      <c r="H3050" s="196" t="b">
        <v>0</v>
      </c>
    </row>
    <row r="3051" spans="1:8">
      <c r="A3051" s="196" t="s">
        <v>6269</v>
      </c>
      <c r="B3051" s="196" t="s">
        <v>4366</v>
      </c>
      <c r="C3051" s="196" t="s">
        <v>2921</v>
      </c>
      <c r="D3051" s="196" t="s">
        <v>4367</v>
      </c>
      <c r="E3051" s="196" t="s">
        <v>6270</v>
      </c>
      <c r="F3051" s="196" t="s">
        <v>4368</v>
      </c>
      <c r="G3051" s="197" t="s">
        <v>4369</v>
      </c>
      <c r="H3051" s="197" t="s">
        <v>4369</v>
      </c>
    </row>
    <row r="3052" spans="1:8">
      <c r="A3052" s="196" t="s">
        <v>6269</v>
      </c>
      <c r="B3052" s="196" t="s">
        <v>4366</v>
      </c>
      <c r="C3052" s="196" t="s">
        <v>2921</v>
      </c>
      <c r="D3052" s="196" t="s">
        <v>4370</v>
      </c>
      <c r="E3052" s="196" t="s">
        <v>6270</v>
      </c>
      <c r="F3052" s="196" t="s">
        <v>4375</v>
      </c>
      <c r="G3052" s="198">
        <v>45079</v>
      </c>
      <c r="H3052" s="197" t="s">
        <v>4369</v>
      </c>
    </row>
    <row r="3053" spans="1:8">
      <c r="A3053" s="196" t="s">
        <v>6271</v>
      </c>
      <c r="B3053" s="196" t="s">
        <v>4366</v>
      </c>
      <c r="C3053" s="196" t="s">
        <v>6272</v>
      </c>
      <c r="D3053" s="196" t="s">
        <v>4367</v>
      </c>
      <c r="E3053" s="196" t="s">
        <v>6273</v>
      </c>
      <c r="F3053" s="196" t="s">
        <v>4368</v>
      </c>
      <c r="G3053" s="197" t="s">
        <v>4369</v>
      </c>
      <c r="H3053" s="197" t="s">
        <v>4369</v>
      </c>
    </row>
    <row r="3054" spans="1:8">
      <c r="A3054" s="196" t="s">
        <v>6271</v>
      </c>
      <c r="B3054" s="196" t="s">
        <v>4366</v>
      </c>
      <c r="C3054" s="196" t="s">
        <v>6272</v>
      </c>
      <c r="D3054" s="196" t="s">
        <v>4371</v>
      </c>
      <c r="E3054" s="196" t="s">
        <v>6273</v>
      </c>
      <c r="F3054" s="196" t="s">
        <v>4403</v>
      </c>
      <c r="G3054" s="197" t="s">
        <v>4369</v>
      </c>
      <c r="H3054" s="196" t="b">
        <v>0</v>
      </c>
    </row>
    <row r="3055" spans="1:8">
      <c r="A3055" s="196" t="s">
        <v>6271</v>
      </c>
      <c r="B3055" s="196" t="s">
        <v>4366</v>
      </c>
      <c r="C3055" s="196" t="s">
        <v>6272</v>
      </c>
      <c r="D3055" s="196" t="s">
        <v>4370</v>
      </c>
      <c r="E3055" s="196" t="s">
        <v>6273</v>
      </c>
      <c r="F3055" s="196" t="s">
        <v>4353</v>
      </c>
      <c r="G3055" s="198">
        <v>44938</v>
      </c>
      <c r="H3055" s="197" t="s">
        <v>4369</v>
      </c>
    </row>
    <row r="3056" spans="1:8">
      <c r="A3056" s="196" t="s">
        <v>6274</v>
      </c>
      <c r="B3056" s="196" t="s">
        <v>4373</v>
      </c>
      <c r="C3056" s="196" t="s">
        <v>6275</v>
      </c>
      <c r="D3056" s="196" t="s">
        <v>4371</v>
      </c>
      <c r="E3056" s="196" t="s">
        <v>6276</v>
      </c>
      <c r="F3056" s="196" t="s">
        <v>4353</v>
      </c>
      <c r="G3056" s="198">
        <v>45286</v>
      </c>
      <c r="H3056" s="196" t="b">
        <v>0</v>
      </c>
    </row>
    <row r="3057" spans="1:8">
      <c r="A3057" s="196" t="s">
        <v>6274</v>
      </c>
      <c r="B3057" s="196" t="s">
        <v>4373</v>
      </c>
      <c r="C3057" s="196" t="s">
        <v>6275</v>
      </c>
      <c r="D3057" s="196" t="s">
        <v>4370</v>
      </c>
      <c r="E3057" s="196" t="s">
        <v>6276</v>
      </c>
      <c r="F3057" s="196" t="s">
        <v>4375</v>
      </c>
      <c r="G3057" s="198">
        <v>45291</v>
      </c>
      <c r="H3057" s="197" t="s">
        <v>4369</v>
      </c>
    </row>
    <row r="3058" spans="1:8">
      <c r="A3058" s="196" t="s">
        <v>6274</v>
      </c>
      <c r="B3058" s="196" t="s">
        <v>4373</v>
      </c>
      <c r="C3058" s="196" t="s">
        <v>6275</v>
      </c>
      <c r="D3058" s="196" t="s">
        <v>4367</v>
      </c>
      <c r="E3058" s="196" t="s">
        <v>6276</v>
      </c>
      <c r="F3058" s="196" t="s">
        <v>4368</v>
      </c>
      <c r="G3058" s="197" t="s">
        <v>4369</v>
      </c>
      <c r="H3058" s="197" t="s">
        <v>4369</v>
      </c>
    </row>
    <row r="3059" spans="1:8">
      <c r="A3059" s="196" t="s">
        <v>6277</v>
      </c>
      <c r="B3059" s="196" t="s">
        <v>4373</v>
      </c>
      <c r="C3059" s="196" t="s">
        <v>6278</v>
      </c>
      <c r="D3059" s="196" t="s">
        <v>4371</v>
      </c>
      <c r="E3059" s="196" t="s">
        <v>6276</v>
      </c>
      <c r="F3059" s="196" t="s">
        <v>4353</v>
      </c>
      <c r="G3059" s="198">
        <v>45289</v>
      </c>
      <c r="H3059" s="196" t="b">
        <v>0</v>
      </c>
    </row>
    <row r="3060" spans="1:8">
      <c r="A3060" s="196" t="s">
        <v>6277</v>
      </c>
      <c r="B3060" s="196" t="s">
        <v>4373</v>
      </c>
      <c r="C3060" s="196" t="s">
        <v>6278</v>
      </c>
      <c r="D3060" s="196" t="s">
        <v>4370</v>
      </c>
      <c r="E3060" s="196" t="s">
        <v>6276</v>
      </c>
      <c r="F3060" s="196" t="s">
        <v>4375</v>
      </c>
      <c r="G3060" s="198">
        <v>45284</v>
      </c>
      <c r="H3060" s="197" t="s">
        <v>4369</v>
      </c>
    </row>
    <row r="3061" spans="1:8">
      <c r="A3061" s="196" t="s">
        <v>6277</v>
      </c>
      <c r="B3061" s="196" t="s">
        <v>4373</v>
      </c>
      <c r="C3061" s="196" t="s">
        <v>6278</v>
      </c>
      <c r="D3061" s="196" t="s">
        <v>4367</v>
      </c>
      <c r="E3061" s="196" t="s">
        <v>6276</v>
      </c>
      <c r="F3061" s="196" t="s">
        <v>4368</v>
      </c>
      <c r="G3061" s="197" t="s">
        <v>4369</v>
      </c>
      <c r="H3061" s="197" t="s">
        <v>4369</v>
      </c>
    </row>
    <row r="3062" spans="1:8">
      <c r="A3062" s="196" t="s">
        <v>6279</v>
      </c>
      <c r="B3062" s="196" t="s">
        <v>4373</v>
      </c>
      <c r="C3062" s="196" t="s">
        <v>6280</v>
      </c>
      <c r="D3062" s="196" t="s">
        <v>4370</v>
      </c>
      <c r="E3062" s="196" t="s">
        <v>6276</v>
      </c>
      <c r="F3062" s="196" t="s">
        <v>4375</v>
      </c>
      <c r="G3062" s="198">
        <v>45278</v>
      </c>
      <c r="H3062" s="197" t="s">
        <v>4369</v>
      </c>
    </row>
    <row r="3063" spans="1:8">
      <c r="A3063" s="196" t="s">
        <v>6279</v>
      </c>
      <c r="B3063" s="196" t="s">
        <v>4373</v>
      </c>
      <c r="C3063" s="196" t="s">
        <v>6280</v>
      </c>
      <c r="D3063" s="196" t="s">
        <v>4367</v>
      </c>
      <c r="E3063" s="196" t="s">
        <v>6276</v>
      </c>
      <c r="F3063" s="196" t="s">
        <v>4368</v>
      </c>
      <c r="G3063" s="197" t="s">
        <v>4369</v>
      </c>
      <c r="H3063" s="197" t="s">
        <v>4369</v>
      </c>
    </row>
    <row r="3064" spans="1:8">
      <c r="A3064" s="196" t="s">
        <v>6279</v>
      </c>
      <c r="B3064" s="196" t="s">
        <v>4373</v>
      </c>
      <c r="C3064" s="196" t="s">
        <v>6280</v>
      </c>
      <c r="D3064" s="196" t="s">
        <v>4371</v>
      </c>
      <c r="E3064" s="196" t="s">
        <v>6276</v>
      </c>
      <c r="F3064" s="196" t="s">
        <v>4353</v>
      </c>
      <c r="G3064" s="198">
        <v>45278</v>
      </c>
      <c r="H3064" s="196" t="b">
        <v>0</v>
      </c>
    </row>
    <row r="3065" spans="1:8">
      <c r="A3065" s="196" t="s">
        <v>6281</v>
      </c>
      <c r="B3065" s="196" t="s">
        <v>4366</v>
      </c>
      <c r="C3065" s="196" t="s">
        <v>6282</v>
      </c>
      <c r="D3065" s="196" t="s">
        <v>4367</v>
      </c>
      <c r="E3065" s="196" t="s">
        <v>6276</v>
      </c>
      <c r="F3065" s="196" t="s">
        <v>4368</v>
      </c>
      <c r="G3065" s="197" t="s">
        <v>4369</v>
      </c>
      <c r="H3065" s="197" t="s">
        <v>4369</v>
      </c>
    </row>
    <row r="3066" spans="1:8">
      <c r="A3066" s="196" t="s">
        <v>6281</v>
      </c>
      <c r="B3066" s="196" t="s">
        <v>4366</v>
      </c>
      <c r="C3066" s="196" t="s">
        <v>6282</v>
      </c>
      <c r="D3066" s="196" t="s">
        <v>4371</v>
      </c>
      <c r="E3066" s="196" t="s">
        <v>6276</v>
      </c>
      <c r="F3066" s="196" t="s">
        <v>4353</v>
      </c>
      <c r="G3066" s="198">
        <v>45261</v>
      </c>
      <c r="H3066" s="196" t="b">
        <v>0</v>
      </c>
    </row>
    <row r="3067" spans="1:8">
      <c r="A3067" s="196" t="s">
        <v>6281</v>
      </c>
      <c r="B3067" s="196" t="s">
        <v>4366</v>
      </c>
      <c r="C3067" s="196" t="s">
        <v>6282</v>
      </c>
      <c r="D3067" s="196" t="s">
        <v>4370</v>
      </c>
      <c r="E3067" s="196" t="s">
        <v>6276</v>
      </c>
      <c r="F3067" s="196" t="s">
        <v>4375</v>
      </c>
      <c r="G3067" s="198">
        <v>45261</v>
      </c>
      <c r="H3067" s="197" t="s">
        <v>4369</v>
      </c>
    </row>
    <row r="3068" spans="1:8">
      <c r="A3068" s="196" t="s">
        <v>6283</v>
      </c>
      <c r="B3068" s="196" t="s">
        <v>4373</v>
      </c>
      <c r="C3068" s="196" t="s">
        <v>6284</v>
      </c>
      <c r="D3068" s="196" t="s">
        <v>4371</v>
      </c>
      <c r="E3068" s="196" t="s">
        <v>1559</v>
      </c>
      <c r="F3068" s="196" t="s">
        <v>4375</v>
      </c>
      <c r="G3068" s="198">
        <v>45668</v>
      </c>
      <c r="H3068" s="196" t="b">
        <v>0</v>
      </c>
    </row>
    <row r="3069" spans="1:8">
      <c r="A3069" s="196" t="s">
        <v>6283</v>
      </c>
      <c r="B3069" s="196" t="s">
        <v>4373</v>
      </c>
      <c r="C3069" s="196" t="s">
        <v>6284</v>
      </c>
      <c r="D3069" s="196" t="s">
        <v>4370</v>
      </c>
      <c r="E3069" s="196" t="s">
        <v>1559</v>
      </c>
      <c r="F3069" s="196" t="s">
        <v>4375</v>
      </c>
      <c r="G3069" s="198">
        <v>45667</v>
      </c>
      <c r="H3069" s="197" t="s">
        <v>4369</v>
      </c>
    </row>
    <row r="3070" spans="1:8">
      <c r="A3070" s="196" t="s">
        <v>6283</v>
      </c>
      <c r="B3070" s="196" t="s">
        <v>4373</v>
      </c>
      <c r="C3070" s="196" t="s">
        <v>6284</v>
      </c>
      <c r="D3070" s="196" t="s">
        <v>4367</v>
      </c>
      <c r="E3070" s="196" t="s">
        <v>1559</v>
      </c>
      <c r="F3070" s="196" t="s">
        <v>4375</v>
      </c>
      <c r="G3070" s="198">
        <v>45666</v>
      </c>
      <c r="H3070" s="197" t="s">
        <v>4369</v>
      </c>
    </row>
    <row r="3071" spans="1:8">
      <c r="A3071" s="196" t="s">
        <v>6285</v>
      </c>
      <c r="B3071" s="196" t="s">
        <v>4373</v>
      </c>
      <c r="C3071" s="196" t="s">
        <v>6286</v>
      </c>
      <c r="D3071" s="196" t="s">
        <v>4367</v>
      </c>
      <c r="E3071" s="196" t="s">
        <v>1559</v>
      </c>
      <c r="F3071" s="196" t="s">
        <v>4375</v>
      </c>
      <c r="G3071" s="198">
        <v>45681</v>
      </c>
      <c r="H3071" s="197" t="s">
        <v>4369</v>
      </c>
    </row>
    <row r="3072" spans="1:8">
      <c r="A3072" s="196" t="s">
        <v>6285</v>
      </c>
      <c r="B3072" s="196" t="s">
        <v>4373</v>
      </c>
      <c r="C3072" s="196" t="s">
        <v>6286</v>
      </c>
      <c r="D3072" s="196" t="s">
        <v>4370</v>
      </c>
      <c r="E3072" s="196" t="s">
        <v>1559</v>
      </c>
      <c r="F3072" s="196" t="s">
        <v>4375</v>
      </c>
      <c r="G3072" s="198">
        <v>45684</v>
      </c>
      <c r="H3072" s="197" t="s">
        <v>4369</v>
      </c>
    </row>
    <row r="3073" spans="1:8">
      <c r="A3073" s="196" t="s">
        <v>6285</v>
      </c>
      <c r="B3073" s="196" t="s">
        <v>4373</v>
      </c>
      <c r="C3073" s="196" t="s">
        <v>6286</v>
      </c>
      <c r="D3073" s="196" t="s">
        <v>4371</v>
      </c>
      <c r="E3073" s="196" t="s">
        <v>1559</v>
      </c>
      <c r="F3073" s="196" t="s">
        <v>4375</v>
      </c>
      <c r="G3073" s="198">
        <v>45684</v>
      </c>
      <c r="H3073" s="196" t="b">
        <v>0</v>
      </c>
    </row>
    <row r="3074" spans="1:8">
      <c r="A3074" s="196" t="s">
        <v>6287</v>
      </c>
      <c r="B3074" s="196" t="s">
        <v>4373</v>
      </c>
      <c r="C3074" s="196" t="s">
        <v>6288</v>
      </c>
      <c r="D3074" s="196" t="s">
        <v>4370</v>
      </c>
      <c r="E3074" s="196" t="s">
        <v>1559</v>
      </c>
      <c r="F3074" s="196" t="s">
        <v>4403</v>
      </c>
      <c r="G3074" s="197" t="s">
        <v>4369</v>
      </c>
      <c r="H3074" s="197" t="s">
        <v>4369</v>
      </c>
    </row>
    <row r="3075" spans="1:8">
      <c r="A3075" s="196" t="s">
        <v>6287</v>
      </c>
      <c r="B3075" s="196" t="s">
        <v>4373</v>
      </c>
      <c r="C3075" s="196" t="s">
        <v>6288</v>
      </c>
      <c r="D3075" s="196" t="s">
        <v>4367</v>
      </c>
      <c r="E3075" s="196" t="s">
        <v>1559</v>
      </c>
      <c r="F3075" s="196" t="s">
        <v>4368</v>
      </c>
      <c r="G3075" s="197" t="s">
        <v>4369</v>
      </c>
      <c r="H3075" s="197" t="s">
        <v>4369</v>
      </c>
    </row>
    <row r="3076" spans="1:8">
      <c r="A3076" s="196" t="s">
        <v>6287</v>
      </c>
      <c r="B3076" s="196" t="s">
        <v>4373</v>
      </c>
      <c r="C3076" s="196" t="s">
        <v>6288</v>
      </c>
      <c r="D3076" s="196" t="s">
        <v>4371</v>
      </c>
      <c r="E3076" s="196" t="s">
        <v>1559</v>
      </c>
      <c r="F3076" s="196" t="s">
        <v>4368</v>
      </c>
      <c r="G3076" s="197" t="s">
        <v>4369</v>
      </c>
      <c r="H3076" s="196" t="b">
        <v>0</v>
      </c>
    </row>
    <row r="3077" spans="1:8">
      <c r="A3077" s="196" t="s">
        <v>6289</v>
      </c>
      <c r="B3077" s="196" t="s">
        <v>4373</v>
      </c>
      <c r="C3077" s="196" t="s">
        <v>6290</v>
      </c>
      <c r="D3077" s="196" t="s">
        <v>4367</v>
      </c>
      <c r="E3077" s="196" t="s">
        <v>1559</v>
      </c>
      <c r="F3077" s="196" t="s">
        <v>4368</v>
      </c>
      <c r="G3077" s="197" t="s">
        <v>4369</v>
      </c>
      <c r="H3077" s="197" t="s">
        <v>4369</v>
      </c>
    </row>
    <row r="3078" spans="1:8">
      <c r="A3078" s="196" t="s">
        <v>6289</v>
      </c>
      <c r="B3078" s="196" t="s">
        <v>4373</v>
      </c>
      <c r="C3078" s="196" t="s">
        <v>6290</v>
      </c>
      <c r="D3078" s="196" t="s">
        <v>4371</v>
      </c>
      <c r="E3078" s="196" t="s">
        <v>1559</v>
      </c>
      <c r="F3078" s="196" t="s">
        <v>4403</v>
      </c>
      <c r="G3078" s="197" t="s">
        <v>4369</v>
      </c>
      <c r="H3078" s="196" t="b">
        <v>0</v>
      </c>
    </row>
    <row r="3079" spans="1:8">
      <c r="A3079" s="196" t="s">
        <v>6289</v>
      </c>
      <c r="B3079" s="196" t="s">
        <v>4373</v>
      </c>
      <c r="C3079" s="196" t="s">
        <v>6290</v>
      </c>
      <c r="D3079" s="196" t="s">
        <v>4370</v>
      </c>
      <c r="E3079" s="196" t="s">
        <v>1559</v>
      </c>
      <c r="F3079" s="196" t="s">
        <v>4353</v>
      </c>
      <c r="G3079" s="198">
        <v>44955</v>
      </c>
      <c r="H3079" s="197" t="s">
        <v>4369</v>
      </c>
    </row>
    <row r="3080" spans="1:8">
      <c r="A3080" s="196" t="s">
        <v>6291</v>
      </c>
      <c r="B3080" s="196" t="s">
        <v>4373</v>
      </c>
      <c r="C3080" s="196" t="s">
        <v>6292</v>
      </c>
      <c r="D3080" s="196" t="s">
        <v>4367</v>
      </c>
      <c r="E3080" s="196" t="s">
        <v>1559</v>
      </c>
      <c r="F3080" s="196" t="s">
        <v>4368</v>
      </c>
      <c r="G3080" s="197" t="s">
        <v>4369</v>
      </c>
      <c r="H3080" s="197" t="s">
        <v>4369</v>
      </c>
    </row>
    <row r="3081" spans="1:8">
      <c r="A3081" s="196" t="s">
        <v>6291</v>
      </c>
      <c r="B3081" s="196" t="s">
        <v>4373</v>
      </c>
      <c r="C3081" s="196" t="s">
        <v>6292</v>
      </c>
      <c r="D3081" s="196" t="s">
        <v>4370</v>
      </c>
      <c r="E3081" s="196" t="s">
        <v>1559</v>
      </c>
      <c r="F3081" s="196" t="s">
        <v>4403</v>
      </c>
      <c r="G3081" s="197" t="s">
        <v>4369</v>
      </c>
      <c r="H3081" s="197" t="s">
        <v>4369</v>
      </c>
    </row>
    <row r="3082" spans="1:8">
      <c r="A3082" s="196" t="s">
        <v>6291</v>
      </c>
      <c r="B3082" s="196" t="s">
        <v>4373</v>
      </c>
      <c r="C3082" s="196" t="s">
        <v>6292</v>
      </c>
      <c r="D3082" s="196" t="s">
        <v>4371</v>
      </c>
      <c r="E3082" s="196" t="s">
        <v>1559</v>
      </c>
      <c r="F3082" s="196" t="s">
        <v>4353</v>
      </c>
      <c r="G3082" s="198">
        <v>44939</v>
      </c>
      <c r="H3082" s="196" t="b">
        <v>0</v>
      </c>
    </row>
    <row r="3083" spans="1:8">
      <c r="A3083" s="196" t="s">
        <v>6293</v>
      </c>
      <c r="B3083" s="196" t="s">
        <v>4373</v>
      </c>
      <c r="C3083" s="196" t="s">
        <v>6294</v>
      </c>
      <c r="D3083" s="196" t="s">
        <v>4371</v>
      </c>
      <c r="E3083" s="196" t="s">
        <v>1559</v>
      </c>
      <c r="F3083" s="196" t="s">
        <v>4375</v>
      </c>
      <c r="G3083" s="198">
        <v>45666</v>
      </c>
      <c r="H3083" s="196" t="b">
        <v>0</v>
      </c>
    </row>
    <row r="3084" spans="1:8">
      <c r="A3084" s="196" t="s">
        <v>6293</v>
      </c>
      <c r="B3084" s="196" t="s">
        <v>4373</v>
      </c>
      <c r="C3084" s="196" t="s">
        <v>6294</v>
      </c>
      <c r="D3084" s="196" t="s">
        <v>4370</v>
      </c>
      <c r="E3084" s="196" t="s">
        <v>1559</v>
      </c>
      <c r="F3084" s="196" t="s">
        <v>4354</v>
      </c>
      <c r="G3084" s="197" t="s">
        <v>4369</v>
      </c>
      <c r="H3084" s="197" t="s">
        <v>4369</v>
      </c>
    </row>
    <row r="3085" spans="1:8">
      <c r="A3085" s="196" t="s">
        <v>6293</v>
      </c>
      <c r="B3085" s="196" t="s">
        <v>4373</v>
      </c>
      <c r="C3085" s="196" t="s">
        <v>6294</v>
      </c>
      <c r="D3085" s="196" t="s">
        <v>4367</v>
      </c>
      <c r="E3085" s="196" t="s">
        <v>1559</v>
      </c>
      <c r="F3085" s="196" t="s">
        <v>4368</v>
      </c>
      <c r="G3085" s="197" t="s">
        <v>4369</v>
      </c>
      <c r="H3085" s="197" t="s">
        <v>4369</v>
      </c>
    </row>
    <row r="3086" spans="1:8">
      <c r="A3086" s="196" t="s">
        <v>6293</v>
      </c>
      <c r="B3086" s="196" t="s">
        <v>4373</v>
      </c>
      <c r="C3086" s="196" t="s">
        <v>6295</v>
      </c>
      <c r="D3086" s="196" t="s">
        <v>4367</v>
      </c>
      <c r="E3086" s="196" t="s">
        <v>1559</v>
      </c>
      <c r="F3086" s="196" t="s">
        <v>4368</v>
      </c>
      <c r="G3086" s="197" t="s">
        <v>4369</v>
      </c>
      <c r="H3086" s="197" t="s">
        <v>4369</v>
      </c>
    </row>
    <row r="3087" spans="1:8">
      <c r="A3087" s="196" t="s">
        <v>6293</v>
      </c>
      <c r="B3087" s="196" t="s">
        <v>4373</v>
      </c>
      <c r="C3087" s="196" t="s">
        <v>6295</v>
      </c>
      <c r="D3087" s="196" t="s">
        <v>4371</v>
      </c>
      <c r="E3087" s="196" t="s">
        <v>1559</v>
      </c>
      <c r="F3087" s="196" t="s">
        <v>4353</v>
      </c>
      <c r="G3087" s="198">
        <v>44937</v>
      </c>
      <c r="H3087" s="196" t="b">
        <v>0</v>
      </c>
    </row>
    <row r="3088" spans="1:8">
      <c r="A3088" s="196" t="s">
        <v>6293</v>
      </c>
      <c r="B3088" s="196" t="s">
        <v>4373</v>
      </c>
      <c r="C3088" s="196" t="s">
        <v>6295</v>
      </c>
      <c r="D3088" s="196" t="s">
        <v>4370</v>
      </c>
      <c r="E3088" s="196" t="s">
        <v>1559</v>
      </c>
      <c r="F3088" s="196" t="s">
        <v>4353</v>
      </c>
      <c r="G3088" s="198">
        <v>44937</v>
      </c>
      <c r="H3088" s="197" t="s">
        <v>4369</v>
      </c>
    </row>
    <row r="3089" spans="1:8">
      <c r="A3089" s="196" t="s">
        <v>6296</v>
      </c>
      <c r="B3089" s="196" t="s">
        <v>4373</v>
      </c>
      <c r="C3089" s="196" t="s">
        <v>6297</v>
      </c>
      <c r="D3089" s="196" t="s">
        <v>4371</v>
      </c>
      <c r="E3089" s="196" t="s">
        <v>1559</v>
      </c>
      <c r="F3089" s="196" t="s">
        <v>4375</v>
      </c>
      <c r="G3089" s="198">
        <v>45667</v>
      </c>
      <c r="H3089" s="196" t="b">
        <v>0</v>
      </c>
    </row>
    <row r="3090" spans="1:8">
      <c r="A3090" s="196" t="s">
        <v>6296</v>
      </c>
      <c r="B3090" s="196" t="s">
        <v>4373</v>
      </c>
      <c r="C3090" s="196" t="s">
        <v>6297</v>
      </c>
      <c r="D3090" s="196" t="s">
        <v>4370</v>
      </c>
      <c r="E3090" s="196" t="s">
        <v>1559</v>
      </c>
      <c r="F3090" s="196" t="s">
        <v>4375</v>
      </c>
      <c r="G3090" s="198">
        <v>45667</v>
      </c>
      <c r="H3090" s="197" t="s">
        <v>4369</v>
      </c>
    </row>
    <row r="3091" spans="1:8">
      <c r="A3091" s="196" t="s">
        <v>6296</v>
      </c>
      <c r="B3091" s="196" t="s">
        <v>4373</v>
      </c>
      <c r="C3091" s="196" t="s">
        <v>6297</v>
      </c>
      <c r="D3091" s="196" t="s">
        <v>4367</v>
      </c>
      <c r="E3091" s="196" t="s">
        <v>1559</v>
      </c>
      <c r="F3091" s="196" t="s">
        <v>4375</v>
      </c>
      <c r="G3091" s="198">
        <v>45667</v>
      </c>
      <c r="H3091" s="197" t="s">
        <v>4369</v>
      </c>
    </row>
    <row r="3092" spans="1:8">
      <c r="A3092" s="196" t="s">
        <v>6298</v>
      </c>
      <c r="B3092" s="196" t="s">
        <v>4373</v>
      </c>
      <c r="C3092" s="196" t="s">
        <v>6299</v>
      </c>
      <c r="D3092" s="196" t="s">
        <v>4370</v>
      </c>
      <c r="E3092" s="196" t="s">
        <v>1559</v>
      </c>
      <c r="F3092" s="196" t="s">
        <v>4403</v>
      </c>
      <c r="G3092" s="197" t="s">
        <v>4369</v>
      </c>
      <c r="H3092" s="197" t="s">
        <v>4369</v>
      </c>
    </row>
    <row r="3093" spans="1:8">
      <c r="A3093" s="196" t="s">
        <v>6298</v>
      </c>
      <c r="B3093" s="196" t="s">
        <v>4373</v>
      </c>
      <c r="C3093" s="196" t="s">
        <v>6299</v>
      </c>
      <c r="D3093" s="196" t="s">
        <v>4371</v>
      </c>
      <c r="E3093" s="196" t="s">
        <v>1559</v>
      </c>
      <c r="F3093" s="196" t="s">
        <v>4368</v>
      </c>
      <c r="G3093" s="197" t="s">
        <v>4369</v>
      </c>
      <c r="H3093" s="196" t="b">
        <v>0</v>
      </c>
    </row>
    <row r="3094" spans="1:8">
      <c r="A3094" s="196" t="s">
        <v>6298</v>
      </c>
      <c r="B3094" s="196" t="s">
        <v>4373</v>
      </c>
      <c r="C3094" s="196" t="s">
        <v>6299</v>
      </c>
      <c r="D3094" s="196" t="s">
        <v>4367</v>
      </c>
      <c r="E3094" s="196" t="s">
        <v>1559</v>
      </c>
      <c r="F3094" s="196" t="s">
        <v>4368</v>
      </c>
      <c r="G3094" s="197" t="s">
        <v>4369</v>
      </c>
      <c r="H3094" s="197" t="s">
        <v>4369</v>
      </c>
    </row>
    <row r="3095" spans="1:8">
      <c r="A3095" s="196" t="s">
        <v>6300</v>
      </c>
      <c r="B3095" s="196" t="s">
        <v>4366</v>
      </c>
      <c r="C3095" s="196" t="s">
        <v>1562</v>
      </c>
      <c r="D3095" s="196" t="s">
        <v>4371</v>
      </c>
      <c r="E3095" s="196" t="s">
        <v>1559</v>
      </c>
      <c r="F3095" s="196" t="s">
        <v>4375</v>
      </c>
      <c r="G3095" s="198">
        <v>45667</v>
      </c>
      <c r="H3095" s="196" t="b">
        <v>0</v>
      </c>
    </row>
    <row r="3096" spans="1:8">
      <c r="A3096" s="196" t="s">
        <v>6300</v>
      </c>
      <c r="B3096" s="196" t="s">
        <v>4366</v>
      </c>
      <c r="C3096" s="196" t="s">
        <v>1562</v>
      </c>
      <c r="D3096" s="196" t="s">
        <v>4370</v>
      </c>
      <c r="E3096" s="196" t="s">
        <v>1559</v>
      </c>
      <c r="F3096" s="196" t="s">
        <v>4375</v>
      </c>
      <c r="G3096" s="198">
        <v>45667</v>
      </c>
      <c r="H3096" s="197" t="s">
        <v>4369</v>
      </c>
    </row>
    <row r="3097" spans="1:8">
      <c r="A3097" s="196" t="s">
        <v>6300</v>
      </c>
      <c r="B3097" s="196" t="s">
        <v>4366</v>
      </c>
      <c r="C3097" s="196" t="s">
        <v>1562</v>
      </c>
      <c r="D3097" s="196" t="s">
        <v>4367</v>
      </c>
      <c r="E3097" s="196" t="s">
        <v>1559</v>
      </c>
      <c r="F3097" s="196" t="s">
        <v>4368</v>
      </c>
      <c r="G3097" s="197" t="s">
        <v>4369</v>
      </c>
      <c r="H3097" s="197" t="s">
        <v>4369</v>
      </c>
    </row>
    <row r="3098" spans="1:8">
      <c r="A3098" s="196" t="s">
        <v>6301</v>
      </c>
      <c r="B3098" s="196" t="s">
        <v>4366</v>
      </c>
      <c r="C3098" s="196" t="s">
        <v>459</v>
      </c>
      <c r="D3098" s="196" t="s">
        <v>4367</v>
      </c>
      <c r="E3098" s="196" t="s">
        <v>6302</v>
      </c>
      <c r="F3098" s="196" t="s">
        <v>4368</v>
      </c>
      <c r="G3098" s="197" t="s">
        <v>4369</v>
      </c>
      <c r="H3098" s="197" t="s">
        <v>4369</v>
      </c>
    </row>
    <row r="3099" spans="1:8">
      <c r="A3099" s="196" t="s">
        <v>6301</v>
      </c>
      <c r="B3099" s="196" t="s">
        <v>4366</v>
      </c>
      <c r="C3099" s="196" t="s">
        <v>459</v>
      </c>
      <c r="D3099" s="196" t="s">
        <v>4370</v>
      </c>
      <c r="E3099" s="196" t="s">
        <v>6302</v>
      </c>
      <c r="F3099" s="196" t="s">
        <v>4375</v>
      </c>
      <c r="G3099" s="198">
        <v>45674</v>
      </c>
      <c r="H3099" s="197" t="s">
        <v>4369</v>
      </c>
    </row>
    <row r="3100" spans="1:8">
      <c r="A3100" s="196" t="s">
        <v>6301</v>
      </c>
      <c r="B3100" s="196" t="s">
        <v>4366</v>
      </c>
      <c r="C3100" s="196" t="s">
        <v>459</v>
      </c>
      <c r="D3100" s="196" t="s">
        <v>4371</v>
      </c>
      <c r="E3100" s="196" t="s">
        <v>6302</v>
      </c>
      <c r="F3100" s="196" t="s">
        <v>4375</v>
      </c>
      <c r="G3100" s="198">
        <v>45670</v>
      </c>
      <c r="H3100" s="196" t="b">
        <v>0</v>
      </c>
    </row>
    <row r="3101" spans="1:8">
      <c r="A3101" s="196" t="s">
        <v>6303</v>
      </c>
      <c r="B3101" s="196" t="s">
        <v>4373</v>
      </c>
      <c r="C3101" s="196" t="s">
        <v>6304</v>
      </c>
      <c r="D3101" s="196" t="s">
        <v>4370</v>
      </c>
      <c r="E3101" s="196" t="s">
        <v>6302</v>
      </c>
      <c r="F3101" s="196" t="s">
        <v>4375</v>
      </c>
      <c r="G3101" s="198">
        <v>45675</v>
      </c>
      <c r="H3101" s="197" t="s">
        <v>4369</v>
      </c>
    </row>
    <row r="3102" spans="1:8">
      <c r="A3102" s="196" t="s">
        <v>6303</v>
      </c>
      <c r="B3102" s="196" t="s">
        <v>4373</v>
      </c>
      <c r="C3102" s="196" t="s">
        <v>6304</v>
      </c>
      <c r="D3102" s="196" t="s">
        <v>4367</v>
      </c>
      <c r="E3102" s="196" t="s">
        <v>6302</v>
      </c>
      <c r="F3102" s="196" t="s">
        <v>4375</v>
      </c>
      <c r="G3102" s="198">
        <v>45673</v>
      </c>
      <c r="H3102" s="197" t="s">
        <v>4369</v>
      </c>
    </row>
    <row r="3103" spans="1:8">
      <c r="A3103" s="196" t="s">
        <v>6303</v>
      </c>
      <c r="B3103" s="196" t="s">
        <v>4373</v>
      </c>
      <c r="C3103" s="196" t="s">
        <v>6304</v>
      </c>
      <c r="D3103" s="196" t="s">
        <v>4371</v>
      </c>
      <c r="E3103" s="196" t="s">
        <v>6302</v>
      </c>
      <c r="F3103" s="196" t="s">
        <v>4375</v>
      </c>
      <c r="G3103" s="198">
        <v>45673</v>
      </c>
      <c r="H3103" s="196" t="b">
        <v>0</v>
      </c>
    </row>
    <row r="3104" spans="1:8">
      <c r="A3104" s="196" t="s">
        <v>6305</v>
      </c>
      <c r="B3104" s="196" t="s">
        <v>4373</v>
      </c>
      <c r="C3104" s="196" t="s">
        <v>6306</v>
      </c>
      <c r="D3104" s="196" t="s">
        <v>4370</v>
      </c>
      <c r="E3104" s="196" t="s">
        <v>6302</v>
      </c>
      <c r="F3104" s="196" t="s">
        <v>4375</v>
      </c>
      <c r="G3104" s="198">
        <v>45684</v>
      </c>
      <c r="H3104" s="197" t="s">
        <v>4369</v>
      </c>
    </row>
    <row r="3105" spans="1:8">
      <c r="A3105" s="196" t="s">
        <v>6305</v>
      </c>
      <c r="B3105" s="196" t="s">
        <v>4373</v>
      </c>
      <c r="C3105" s="196" t="s">
        <v>6306</v>
      </c>
      <c r="D3105" s="196" t="s">
        <v>4371</v>
      </c>
      <c r="E3105" s="196" t="s">
        <v>6302</v>
      </c>
      <c r="F3105" s="196" t="s">
        <v>4375</v>
      </c>
      <c r="G3105" s="198">
        <v>45672</v>
      </c>
      <c r="H3105" s="196" t="b">
        <v>0</v>
      </c>
    </row>
    <row r="3106" spans="1:8">
      <c r="A3106" s="196" t="s">
        <v>6305</v>
      </c>
      <c r="B3106" s="196" t="s">
        <v>4373</v>
      </c>
      <c r="C3106" s="196" t="s">
        <v>6306</v>
      </c>
      <c r="D3106" s="196" t="s">
        <v>4367</v>
      </c>
      <c r="E3106" s="196" t="s">
        <v>6302</v>
      </c>
      <c r="F3106" s="196" t="s">
        <v>4375</v>
      </c>
      <c r="G3106" s="198">
        <v>45672</v>
      </c>
      <c r="H3106" s="197" t="s">
        <v>4369</v>
      </c>
    </row>
    <row r="3107" spans="1:8">
      <c r="A3107" s="196" t="s">
        <v>6307</v>
      </c>
      <c r="B3107" s="196" t="s">
        <v>4373</v>
      </c>
      <c r="C3107" s="196" t="s">
        <v>6308</v>
      </c>
      <c r="D3107" s="196" t="s">
        <v>4371</v>
      </c>
      <c r="E3107" s="196" t="s">
        <v>6302</v>
      </c>
      <c r="F3107" s="196" t="s">
        <v>4375</v>
      </c>
      <c r="G3107" s="198">
        <v>45670</v>
      </c>
      <c r="H3107" s="196" t="b">
        <v>0</v>
      </c>
    </row>
    <row r="3108" spans="1:8">
      <c r="A3108" s="196" t="s">
        <v>6307</v>
      </c>
      <c r="B3108" s="196" t="s">
        <v>4373</v>
      </c>
      <c r="C3108" s="196" t="s">
        <v>6308</v>
      </c>
      <c r="D3108" s="196" t="s">
        <v>4367</v>
      </c>
      <c r="E3108" s="196" t="s">
        <v>6302</v>
      </c>
      <c r="F3108" s="196" t="s">
        <v>4375</v>
      </c>
      <c r="G3108" s="198">
        <v>45670</v>
      </c>
      <c r="H3108" s="197" t="s">
        <v>4369</v>
      </c>
    </row>
    <row r="3109" spans="1:8">
      <c r="A3109" s="196" t="s">
        <v>6307</v>
      </c>
      <c r="B3109" s="196" t="s">
        <v>4373</v>
      </c>
      <c r="C3109" s="196" t="s">
        <v>6308</v>
      </c>
      <c r="D3109" s="196" t="s">
        <v>4370</v>
      </c>
      <c r="E3109" s="196" t="s">
        <v>6302</v>
      </c>
      <c r="F3109" s="196" t="s">
        <v>4375</v>
      </c>
      <c r="G3109" s="198">
        <v>45671</v>
      </c>
      <c r="H3109" s="197" t="s">
        <v>4369</v>
      </c>
    </row>
    <row r="3110" spans="1:8">
      <c r="A3110" s="196" t="s">
        <v>6309</v>
      </c>
      <c r="B3110" s="196" t="s">
        <v>4373</v>
      </c>
      <c r="C3110" s="196" t="s">
        <v>6310</v>
      </c>
      <c r="D3110" s="196" t="s">
        <v>4370</v>
      </c>
      <c r="E3110" s="196" t="s">
        <v>6302</v>
      </c>
      <c r="F3110" s="196" t="s">
        <v>4375</v>
      </c>
      <c r="G3110" s="198">
        <v>45673</v>
      </c>
      <c r="H3110" s="197" t="s">
        <v>4369</v>
      </c>
    </row>
    <row r="3111" spans="1:8">
      <c r="A3111" s="196" t="s">
        <v>6309</v>
      </c>
      <c r="B3111" s="196" t="s">
        <v>4373</v>
      </c>
      <c r="C3111" s="196" t="s">
        <v>6310</v>
      </c>
      <c r="D3111" s="196" t="s">
        <v>4367</v>
      </c>
      <c r="E3111" s="196" t="s">
        <v>6302</v>
      </c>
      <c r="F3111" s="196" t="s">
        <v>4375</v>
      </c>
      <c r="G3111" s="198">
        <v>45670</v>
      </c>
      <c r="H3111" s="197" t="s">
        <v>4369</v>
      </c>
    </row>
    <row r="3112" spans="1:8">
      <c r="A3112" s="196" t="s">
        <v>6309</v>
      </c>
      <c r="B3112" s="196" t="s">
        <v>4373</v>
      </c>
      <c r="C3112" s="196" t="s">
        <v>6310</v>
      </c>
      <c r="D3112" s="196" t="s">
        <v>4371</v>
      </c>
      <c r="E3112" s="196" t="s">
        <v>6302</v>
      </c>
      <c r="F3112" s="196" t="s">
        <v>4375</v>
      </c>
      <c r="G3112" s="198">
        <v>45677</v>
      </c>
      <c r="H3112" s="196" t="b">
        <v>0</v>
      </c>
    </row>
    <row r="3113" spans="1:8">
      <c r="A3113" s="196" t="s">
        <v>6311</v>
      </c>
      <c r="B3113" s="196" t="s">
        <v>4373</v>
      </c>
      <c r="C3113" s="196" t="s">
        <v>6312</v>
      </c>
      <c r="D3113" s="196" t="s">
        <v>4370</v>
      </c>
      <c r="E3113" s="196" t="s">
        <v>6302</v>
      </c>
      <c r="F3113" s="196" t="s">
        <v>4375</v>
      </c>
      <c r="G3113" s="198">
        <v>45674</v>
      </c>
      <c r="H3113" s="197" t="s">
        <v>4369</v>
      </c>
    </row>
    <row r="3114" spans="1:8">
      <c r="A3114" s="196" t="s">
        <v>6311</v>
      </c>
      <c r="B3114" s="196" t="s">
        <v>4373</v>
      </c>
      <c r="C3114" s="196" t="s">
        <v>6312</v>
      </c>
      <c r="D3114" s="196" t="s">
        <v>4371</v>
      </c>
      <c r="E3114" s="196" t="s">
        <v>6302</v>
      </c>
      <c r="F3114" s="196" t="s">
        <v>4375</v>
      </c>
      <c r="G3114" s="198">
        <v>45674</v>
      </c>
      <c r="H3114" s="196" t="b">
        <v>0</v>
      </c>
    </row>
    <row r="3115" spans="1:8">
      <c r="A3115" s="196" t="s">
        <v>6311</v>
      </c>
      <c r="B3115" s="196" t="s">
        <v>4373</v>
      </c>
      <c r="C3115" s="196" t="s">
        <v>6312</v>
      </c>
      <c r="D3115" s="196" t="s">
        <v>4367</v>
      </c>
      <c r="E3115" s="196" t="s">
        <v>6302</v>
      </c>
      <c r="F3115" s="196" t="s">
        <v>4375</v>
      </c>
      <c r="G3115" s="198">
        <v>45674</v>
      </c>
      <c r="H3115" s="197" t="s">
        <v>4369</v>
      </c>
    </row>
    <row r="3116" spans="1:8">
      <c r="A3116" s="196" t="s">
        <v>6313</v>
      </c>
      <c r="B3116" s="196" t="s">
        <v>4366</v>
      </c>
      <c r="C3116" s="196" t="s">
        <v>6314</v>
      </c>
      <c r="D3116" s="196" t="s">
        <v>4371</v>
      </c>
      <c r="E3116" s="196" t="s">
        <v>6315</v>
      </c>
      <c r="F3116" s="196" t="s">
        <v>4353</v>
      </c>
      <c r="G3116" s="198">
        <v>44963</v>
      </c>
      <c r="H3116" s="196" t="b">
        <v>0</v>
      </c>
    </row>
    <row r="3117" spans="1:8">
      <c r="A3117" s="196" t="s">
        <v>6313</v>
      </c>
      <c r="B3117" s="196" t="s">
        <v>4366</v>
      </c>
      <c r="C3117" s="196" t="s">
        <v>6314</v>
      </c>
      <c r="D3117" s="196" t="s">
        <v>4367</v>
      </c>
      <c r="E3117" s="196" t="s">
        <v>6315</v>
      </c>
      <c r="F3117" s="196" t="s">
        <v>4368</v>
      </c>
      <c r="G3117" s="197" t="s">
        <v>4369</v>
      </c>
      <c r="H3117" s="197" t="s">
        <v>4369</v>
      </c>
    </row>
    <row r="3118" spans="1:8">
      <c r="A3118" s="196" t="s">
        <v>6313</v>
      </c>
      <c r="B3118" s="196" t="s">
        <v>4366</v>
      </c>
      <c r="C3118" s="196" t="s">
        <v>6314</v>
      </c>
      <c r="D3118" s="196" t="s">
        <v>4370</v>
      </c>
      <c r="E3118" s="196" t="s">
        <v>6315</v>
      </c>
      <c r="F3118" s="196" t="s">
        <v>4403</v>
      </c>
      <c r="G3118" s="197" t="s">
        <v>4369</v>
      </c>
      <c r="H3118" s="197" t="s">
        <v>4369</v>
      </c>
    </row>
    <row r="3119" spans="1:8">
      <c r="A3119" s="196" t="s">
        <v>6316</v>
      </c>
      <c r="B3119" s="196" t="s">
        <v>4373</v>
      </c>
      <c r="C3119" s="196" t="s">
        <v>6317</v>
      </c>
      <c r="D3119" s="196" t="s">
        <v>4367</v>
      </c>
      <c r="E3119" s="196" t="s">
        <v>1571</v>
      </c>
      <c r="F3119" s="196" t="s">
        <v>4368</v>
      </c>
      <c r="G3119" s="197" t="s">
        <v>4369</v>
      </c>
      <c r="H3119" s="197" t="s">
        <v>4369</v>
      </c>
    </row>
    <row r="3120" spans="1:8">
      <c r="A3120" s="196" t="s">
        <v>6316</v>
      </c>
      <c r="B3120" s="196" t="s">
        <v>4373</v>
      </c>
      <c r="C3120" s="196" t="s">
        <v>6317</v>
      </c>
      <c r="D3120" s="196" t="s">
        <v>4371</v>
      </c>
      <c r="E3120" s="196" t="s">
        <v>1571</v>
      </c>
      <c r="F3120" s="196" t="s">
        <v>4375</v>
      </c>
      <c r="G3120" s="198">
        <v>45500</v>
      </c>
      <c r="H3120" s="196" t="b">
        <v>0</v>
      </c>
    </row>
    <row r="3121" spans="1:8">
      <c r="A3121" s="196" t="s">
        <v>6316</v>
      </c>
      <c r="B3121" s="196" t="s">
        <v>4373</v>
      </c>
      <c r="C3121" s="196" t="s">
        <v>6317</v>
      </c>
      <c r="D3121" s="196" t="s">
        <v>4370</v>
      </c>
      <c r="E3121" s="196" t="s">
        <v>1571</v>
      </c>
      <c r="F3121" s="196" t="s">
        <v>4375</v>
      </c>
      <c r="G3121" s="198">
        <v>45498</v>
      </c>
      <c r="H3121" s="197" t="s">
        <v>4369</v>
      </c>
    </row>
    <row r="3122" spans="1:8">
      <c r="A3122" s="196" t="s">
        <v>6318</v>
      </c>
      <c r="B3122" s="196" t="s">
        <v>4366</v>
      </c>
      <c r="C3122" s="196" t="s">
        <v>6319</v>
      </c>
      <c r="D3122" s="196" t="s">
        <v>4371</v>
      </c>
      <c r="E3122" s="196" t="s">
        <v>1571</v>
      </c>
      <c r="F3122" s="196" t="s">
        <v>4403</v>
      </c>
      <c r="G3122" s="197" t="s">
        <v>4369</v>
      </c>
      <c r="H3122" s="196" t="b">
        <v>0</v>
      </c>
    </row>
    <row r="3123" spans="1:8">
      <c r="A3123" s="196" t="s">
        <v>6318</v>
      </c>
      <c r="B3123" s="196" t="s">
        <v>4366</v>
      </c>
      <c r="C3123" s="196" t="s">
        <v>6319</v>
      </c>
      <c r="D3123" s="196" t="s">
        <v>4367</v>
      </c>
      <c r="E3123" s="196" t="s">
        <v>1571</v>
      </c>
      <c r="F3123" s="196" t="s">
        <v>4368</v>
      </c>
      <c r="G3123" s="197" t="s">
        <v>4369</v>
      </c>
      <c r="H3123" s="197" t="s">
        <v>4369</v>
      </c>
    </row>
    <row r="3124" spans="1:8">
      <c r="A3124" s="196" t="s">
        <v>6318</v>
      </c>
      <c r="B3124" s="196" t="s">
        <v>4366</v>
      </c>
      <c r="C3124" s="196" t="s">
        <v>6319</v>
      </c>
      <c r="D3124" s="196" t="s">
        <v>4370</v>
      </c>
      <c r="E3124" s="196" t="s">
        <v>1571</v>
      </c>
      <c r="F3124" s="196" t="s">
        <v>4403</v>
      </c>
      <c r="G3124" s="197" t="s">
        <v>4369</v>
      </c>
      <c r="H3124" s="197" t="s">
        <v>4369</v>
      </c>
    </row>
    <row r="3125" spans="1:8">
      <c r="A3125" s="196" t="s">
        <v>6320</v>
      </c>
      <c r="B3125" s="196" t="s">
        <v>4373</v>
      </c>
      <c r="C3125" s="196" t="s">
        <v>6321</v>
      </c>
      <c r="D3125" s="196" t="s">
        <v>4367</v>
      </c>
      <c r="E3125" s="196" t="s">
        <v>1571</v>
      </c>
      <c r="F3125" s="196" t="s">
        <v>4368</v>
      </c>
      <c r="G3125" s="197" t="s">
        <v>4369</v>
      </c>
      <c r="H3125" s="197" t="s">
        <v>4369</v>
      </c>
    </row>
    <row r="3126" spans="1:8">
      <c r="A3126" s="196" t="s">
        <v>6320</v>
      </c>
      <c r="B3126" s="196" t="s">
        <v>4373</v>
      </c>
      <c r="C3126" s="196" t="s">
        <v>6321</v>
      </c>
      <c r="D3126" s="196" t="s">
        <v>4370</v>
      </c>
      <c r="E3126" s="196" t="s">
        <v>1571</v>
      </c>
      <c r="F3126" s="196" t="s">
        <v>4375</v>
      </c>
      <c r="G3126" s="198">
        <v>45498</v>
      </c>
      <c r="H3126" s="197" t="s">
        <v>4369</v>
      </c>
    </row>
    <row r="3127" spans="1:8">
      <c r="A3127" s="196" t="s">
        <v>6320</v>
      </c>
      <c r="B3127" s="196" t="s">
        <v>4373</v>
      </c>
      <c r="C3127" s="196" t="s">
        <v>6321</v>
      </c>
      <c r="D3127" s="196" t="s">
        <v>4371</v>
      </c>
      <c r="E3127" s="196" t="s">
        <v>1571</v>
      </c>
      <c r="F3127" s="196" t="s">
        <v>4375</v>
      </c>
      <c r="G3127" s="198">
        <v>45499</v>
      </c>
      <c r="H3127" s="196" t="b">
        <v>0</v>
      </c>
    </row>
    <row r="3128" spans="1:8">
      <c r="A3128" s="196" t="s">
        <v>6322</v>
      </c>
      <c r="B3128" s="196" t="s">
        <v>4373</v>
      </c>
      <c r="C3128" s="196" t="s">
        <v>6323</v>
      </c>
      <c r="D3128" s="196" t="s">
        <v>4371</v>
      </c>
      <c r="E3128" s="196" t="s">
        <v>1571</v>
      </c>
      <c r="F3128" s="196" t="s">
        <v>4375</v>
      </c>
      <c r="G3128" s="198">
        <v>45504</v>
      </c>
      <c r="H3128" s="196" t="b">
        <v>0</v>
      </c>
    </row>
    <row r="3129" spans="1:8">
      <c r="A3129" s="196" t="s">
        <v>6322</v>
      </c>
      <c r="B3129" s="196" t="s">
        <v>4373</v>
      </c>
      <c r="C3129" s="196" t="s">
        <v>6323</v>
      </c>
      <c r="D3129" s="196" t="s">
        <v>4367</v>
      </c>
      <c r="E3129" s="196" t="s">
        <v>1571</v>
      </c>
      <c r="F3129" s="196" t="s">
        <v>4368</v>
      </c>
      <c r="G3129" s="197" t="s">
        <v>4369</v>
      </c>
      <c r="H3129" s="197" t="s">
        <v>4369</v>
      </c>
    </row>
    <row r="3130" spans="1:8">
      <c r="A3130" s="196" t="s">
        <v>6322</v>
      </c>
      <c r="B3130" s="196" t="s">
        <v>4373</v>
      </c>
      <c r="C3130" s="196" t="s">
        <v>6323</v>
      </c>
      <c r="D3130" s="196" t="s">
        <v>4370</v>
      </c>
      <c r="E3130" s="196" t="s">
        <v>1571</v>
      </c>
      <c r="F3130" s="196" t="s">
        <v>4368</v>
      </c>
      <c r="G3130" s="197" t="s">
        <v>4369</v>
      </c>
      <c r="H3130" s="197" t="s">
        <v>4369</v>
      </c>
    </row>
    <row r="3131" spans="1:8">
      <c r="A3131" s="196" t="s">
        <v>6324</v>
      </c>
      <c r="B3131" s="196" t="s">
        <v>4373</v>
      </c>
      <c r="C3131" s="196" t="s">
        <v>6325</v>
      </c>
      <c r="D3131" s="196" t="s">
        <v>4370</v>
      </c>
      <c r="E3131" s="196" t="s">
        <v>1571</v>
      </c>
      <c r="F3131" s="196" t="s">
        <v>4375</v>
      </c>
      <c r="G3131" s="198">
        <v>45497</v>
      </c>
      <c r="H3131" s="197" t="s">
        <v>4369</v>
      </c>
    </row>
    <row r="3132" spans="1:8">
      <c r="A3132" s="196" t="s">
        <v>6324</v>
      </c>
      <c r="B3132" s="196" t="s">
        <v>4373</v>
      </c>
      <c r="C3132" s="196" t="s">
        <v>6325</v>
      </c>
      <c r="D3132" s="196" t="s">
        <v>4367</v>
      </c>
      <c r="E3132" s="196" t="s">
        <v>1571</v>
      </c>
      <c r="F3132" s="196" t="s">
        <v>4368</v>
      </c>
      <c r="G3132" s="197" t="s">
        <v>4369</v>
      </c>
      <c r="H3132" s="197" t="s">
        <v>4369</v>
      </c>
    </row>
    <row r="3133" spans="1:8">
      <c r="A3133" s="196" t="s">
        <v>6324</v>
      </c>
      <c r="B3133" s="196" t="s">
        <v>4373</v>
      </c>
      <c r="C3133" s="196" t="s">
        <v>6325</v>
      </c>
      <c r="D3133" s="196" t="s">
        <v>4371</v>
      </c>
      <c r="E3133" s="196" t="s">
        <v>1571</v>
      </c>
      <c r="F3133" s="196" t="s">
        <v>4375</v>
      </c>
      <c r="G3133" s="198">
        <v>45496</v>
      </c>
      <c r="H3133" s="196" t="b">
        <v>0</v>
      </c>
    </row>
    <row r="3134" spans="1:8">
      <c r="A3134" s="196" t="s">
        <v>6326</v>
      </c>
      <c r="B3134" s="196" t="s">
        <v>4373</v>
      </c>
      <c r="C3134" s="196" t="s">
        <v>6327</v>
      </c>
      <c r="D3134" s="196" t="s">
        <v>4367</v>
      </c>
      <c r="E3134" s="196" t="s">
        <v>1571</v>
      </c>
      <c r="F3134" s="196" t="s">
        <v>4368</v>
      </c>
      <c r="G3134" s="197" t="s">
        <v>4369</v>
      </c>
      <c r="H3134" s="197" t="s">
        <v>4369</v>
      </c>
    </row>
    <row r="3135" spans="1:8">
      <c r="A3135" s="196" t="s">
        <v>6326</v>
      </c>
      <c r="B3135" s="196" t="s">
        <v>4373</v>
      </c>
      <c r="C3135" s="196" t="s">
        <v>6327</v>
      </c>
      <c r="D3135" s="196" t="s">
        <v>4371</v>
      </c>
      <c r="E3135" s="196" t="s">
        <v>1571</v>
      </c>
      <c r="F3135" s="196" t="s">
        <v>4375</v>
      </c>
      <c r="G3135" s="198">
        <v>45496</v>
      </c>
      <c r="H3135" s="196" t="b">
        <v>0</v>
      </c>
    </row>
    <row r="3136" spans="1:8">
      <c r="A3136" s="196" t="s">
        <v>6326</v>
      </c>
      <c r="B3136" s="196" t="s">
        <v>4373</v>
      </c>
      <c r="C3136" s="196" t="s">
        <v>6327</v>
      </c>
      <c r="D3136" s="196" t="s">
        <v>4370</v>
      </c>
      <c r="E3136" s="196" t="s">
        <v>1571</v>
      </c>
      <c r="F3136" s="196" t="s">
        <v>4375</v>
      </c>
      <c r="G3136" s="198">
        <v>45496</v>
      </c>
      <c r="H3136" s="197" t="s">
        <v>4369</v>
      </c>
    </row>
    <row r="3137" spans="1:8">
      <c r="A3137" s="196" t="s">
        <v>6328</v>
      </c>
      <c r="B3137" s="196" t="s">
        <v>4373</v>
      </c>
      <c r="C3137" s="196" t="s">
        <v>6329</v>
      </c>
      <c r="D3137" s="196" t="s">
        <v>4370</v>
      </c>
      <c r="E3137" s="196" t="s">
        <v>1571</v>
      </c>
      <c r="F3137" s="196" t="s">
        <v>4375</v>
      </c>
      <c r="G3137" s="198">
        <v>45495</v>
      </c>
      <c r="H3137" s="197" t="s">
        <v>4369</v>
      </c>
    </row>
    <row r="3138" spans="1:8">
      <c r="A3138" s="196" t="s">
        <v>6328</v>
      </c>
      <c r="B3138" s="196" t="s">
        <v>4373</v>
      </c>
      <c r="C3138" s="196" t="s">
        <v>6329</v>
      </c>
      <c r="D3138" s="196" t="s">
        <v>4367</v>
      </c>
      <c r="E3138" s="196" t="s">
        <v>1571</v>
      </c>
      <c r="F3138" s="196" t="s">
        <v>4368</v>
      </c>
      <c r="G3138" s="197" t="s">
        <v>4369</v>
      </c>
      <c r="H3138" s="197" t="s">
        <v>4369</v>
      </c>
    </row>
    <row r="3139" spans="1:8">
      <c r="A3139" s="196" t="s">
        <v>6328</v>
      </c>
      <c r="B3139" s="196" t="s">
        <v>4373</v>
      </c>
      <c r="C3139" s="196" t="s">
        <v>6329</v>
      </c>
      <c r="D3139" s="196" t="s">
        <v>4371</v>
      </c>
      <c r="E3139" s="196" t="s">
        <v>1571</v>
      </c>
      <c r="F3139" s="196" t="s">
        <v>4375</v>
      </c>
      <c r="G3139" s="198">
        <v>45496</v>
      </c>
      <c r="H3139" s="196" t="b">
        <v>0</v>
      </c>
    </row>
    <row r="3140" spans="1:8">
      <c r="A3140" s="196" t="s">
        <v>6330</v>
      </c>
      <c r="B3140" s="196" t="s">
        <v>4373</v>
      </c>
      <c r="C3140" s="196" t="s">
        <v>6331</v>
      </c>
      <c r="D3140" s="196" t="s">
        <v>4367</v>
      </c>
      <c r="E3140" s="196" t="s">
        <v>1571</v>
      </c>
      <c r="F3140" s="196" t="s">
        <v>4368</v>
      </c>
      <c r="G3140" s="197" t="s">
        <v>4369</v>
      </c>
      <c r="H3140" s="197" t="s">
        <v>4369</v>
      </c>
    </row>
    <row r="3141" spans="1:8">
      <c r="A3141" s="196" t="s">
        <v>6330</v>
      </c>
      <c r="B3141" s="196" t="s">
        <v>4373</v>
      </c>
      <c r="C3141" s="196" t="s">
        <v>6331</v>
      </c>
      <c r="D3141" s="196" t="s">
        <v>4371</v>
      </c>
      <c r="E3141" s="196" t="s">
        <v>1571</v>
      </c>
      <c r="F3141" s="196" t="s">
        <v>4375</v>
      </c>
      <c r="G3141" s="198">
        <v>45495</v>
      </c>
      <c r="H3141" s="196" t="b">
        <v>0</v>
      </c>
    </row>
    <row r="3142" spans="1:8">
      <c r="A3142" s="196" t="s">
        <v>6330</v>
      </c>
      <c r="B3142" s="196" t="s">
        <v>4373</v>
      </c>
      <c r="C3142" s="196" t="s">
        <v>6331</v>
      </c>
      <c r="D3142" s="196" t="s">
        <v>4370</v>
      </c>
      <c r="E3142" s="196" t="s">
        <v>1571</v>
      </c>
      <c r="F3142" s="196" t="s">
        <v>4375</v>
      </c>
      <c r="G3142" s="198">
        <v>45495</v>
      </c>
      <c r="H3142" s="197" t="s">
        <v>4369</v>
      </c>
    </row>
    <row r="3143" spans="1:8">
      <c r="A3143" s="196" t="s">
        <v>6332</v>
      </c>
      <c r="B3143" s="196" t="s">
        <v>4373</v>
      </c>
      <c r="C3143" s="196" t="s">
        <v>6333</v>
      </c>
      <c r="D3143" s="196" t="s">
        <v>4370</v>
      </c>
      <c r="E3143" s="196" t="s">
        <v>1571</v>
      </c>
      <c r="F3143" s="196" t="s">
        <v>4375</v>
      </c>
      <c r="G3143" s="198">
        <v>45498</v>
      </c>
      <c r="H3143" s="197" t="s">
        <v>4369</v>
      </c>
    </row>
    <row r="3144" spans="1:8">
      <c r="A3144" s="196" t="s">
        <v>6332</v>
      </c>
      <c r="B3144" s="196" t="s">
        <v>4373</v>
      </c>
      <c r="C3144" s="196" t="s">
        <v>6333</v>
      </c>
      <c r="D3144" s="196" t="s">
        <v>4371</v>
      </c>
      <c r="E3144" s="196" t="s">
        <v>1571</v>
      </c>
      <c r="F3144" s="196" t="s">
        <v>4375</v>
      </c>
      <c r="G3144" s="198">
        <v>45499</v>
      </c>
      <c r="H3144" s="196" t="b">
        <v>0</v>
      </c>
    </row>
    <row r="3145" spans="1:8">
      <c r="A3145" s="196" t="s">
        <v>6332</v>
      </c>
      <c r="B3145" s="196" t="s">
        <v>4373</v>
      </c>
      <c r="C3145" s="196" t="s">
        <v>6333</v>
      </c>
      <c r="D3145" s="196" t="s">
        <v>4367</v>
      </c>
      <c r="E3145" s="196" t="s">
        <v>1571</v>
      </c>
      <c r="F3145" s="196" t="s">
        <v>4368</v>
      </c>
      <c r="G3145" s="197" t="s">
        <v>4369</v>
      </c>
      <c r="H3145" s="197" t="s">
        <v>4369</v>
      </c>
    </row>
    <row r="3146" spans="1:8">
      <c r="A3146" s="196" t="s">
        <v>6334</v>
      </c>
      <c r="B3146" s="196" t="s">
        <v>4373</v>
      </c>
      <c r="C3146" s="196" t="s">
        <v>6335</v>
      </c>
      <c r="D3146" s="196" t="s">
        <v>4371</v>
      </c>
      <c r="E3146" s="196" t="s">
        <v>1571</v>
      </c>
      <c r="F3146" s="196" t="s">
        <v>4375</v>
      </c>
      <c r="G3146" s="198">
        <v>45498</v>
      </c>
      <c r="H3146" s="196" t="b">
        <v>0</v>
      </c>
    </row>
    <row r="3147" spans="1:8">
      <c r="A3147" s="196" t="s">
        <v>6334</v>
      </c>
      <c r="B3147" s="196" t="s">
        <v>4373</v>
      </c>
      <c r="C3147" s="196" t="s">
        <v>6335</v>
      </c>
      <c r="D3147" s="196" t="s">
        <v>4367</v>
      </c>
      <c r="E3147" s="196" t="s">
        <v>1571</v>
      </c>
      <c r="F3147" s="196" t="s">
        <v>4368</v>
      </c>
      <c r="G3147" s="197" t="s">
        <v>4369</v>
      </c>
      <c r="H3147" s="197" t="s">
        <v>4369</v>
      </c>
    </row>
    <row r="3148" spans="1:8">
      <c r="A3148" s="196" t="s">
        <v>6334</v>
      </c>
      <c r="B3148" s="196" t="s">
        <v>4373</v>
      </c>
      <c r="C3148" s="196" t="s">
        <v>6335</v>
      </c>
      <c r="D3148" s="196" t="s">
        <v>4370</v>
      </c>
      <c r="E3148" s="196" t="s">
        <v>1571</v>
      </c>
      <c r="F3148" s="196" t="s">
        <v>4375</v>
      </c>
      <c r="G3148" s="198">
        <v>45498</v>
      </c>
      <c r="H3148" s="197" t="s">
        <v>4369</v>
      </c>
    </row>
    <row r="3149" spans="1:8">
      <c r="A3149" s="196" t="s">
        <v>6336</v>
      </c>
      <c r="B3149" s="196" t="s">
        <v>4373</v>
      </c>
      <c r="C3149" s="196" t="s">
        <v>6337</v>
      </c>
      <c r="D3149" s="196" t="s">
        <v>4370</v>
      </c>
      <c r="E3149" s="196" t="s">
        <v>1571</v>
      </c>
      <c r="F3149" s="196" t="s">
        <v>4375</v>
      </c>
      <c r="G3149" s="198">
        <v>45499</v>
      </c>
      <c r="H3149" s="197" t="s">
        <v>4369</v>
      </c>
    </row>
    <row r="3150" spans="1:8">
      <c r="A3150" s="196" t="s">
        <v>6336</v>
      </c>
      <c r="B3150" s="196" t="s">
        <v>4373</v>
      </c>
      <c r="C3150" s="196" t="s">
        <v>6337</v>
      </c>
      <c r="D3150" s="196" t="s">
        <v>4367</v>
      </c>
      <c r="E3150" s="196" t="s">
        <v>1571</v>
      </c>
      <c r="F3150" s="196" t="s">
        <v>4375</v>
      </c>
      <c r="G3150" s="198">
        <v>45666</v>
      </c>
      <c r="H3150" s="197" t="s">
        <v>4369</v>
      </c>
    </row>
    <row r="3151" spans="1:8">
      <c r="A3151" s="196" t="s">
        <v>6336</v>
      </c>
      <c r="B3151" s="196" t="s">
        <v>4373</v>
      </c>
      <c r="C3151" s="196" t="s">
        <v>6337</v>
      </c>
      <c r="D3151" s="196" t="s">
        <v>4371</v>
      </c>
      <c r="E3151" s="196" t="s">
        <v>1571</v>
      </c>
      <c r="F3151" s="196" t="s">
        <v>4375</v>
      </c>
      <c r="G3151" s="198">
        <v>45499</v>
      </c>
      <c r="H3151" s="196" t="b">
        <v>0</v>
      </c>
    </row>
    <row r="3152" spans="1:8">
      <c r="A3152" s="196" t="s">
        <v>6338</v>
      </c>
      <c r="B3152" s="196" t="s">
        <v>4366</v>
      </c>
      <c r="C3152" s="196" t="s">
        <v>2930</v>
      </c>
      <c r="D3152" s="196" t="s">
        <v>4371</v>
      </c>
      <c r="E3152" s="196" t="s">
        <v>1571</v>
      </c>
      <c r="F3152" s="196" t="s">
        <v>4375</v>
      </c>
      <c r="G3152" s="198">
        <v>45495</v>
      </c>
      <c r="H3152" s="196" t="b">
        <v>0</v>
      </c>
    </row>
    <row r="3153" spans="1:8">
      <c r="A3153" s="196" t="s">
        <v>6338</v>
      </c>
      <c r="B3153" s="196" t="s">
        <v>4366</v>
      </c>
      <c r="C3153" s="196" t="s">
        <v>2930</v>
      </c>
      <c r="D3153" s="196" t="s">
        <v>4367</v>
      </c>
      <c r="E3153" s="196" t="s">
        <v>1571</v>
      </c>
      <c r="F3153" s="196" t="s">
        <v>4368</v>
      </c>
      <c r="G3153" s="197" t="s">
        <v>4369</v>
      </c>
      <c r="H3153" s="197" t="s">
        <v>4369</v>
      </c>
    </row>
    <row r="3154" spans="1:8">
      <c r="A3154" s="196" t="s">
        <v>6338</v>
      </c>
      <c r="B3154" s="196" t="s">
        <v>4366</v>
      </c>
      <c r="C3154" s="196" t="s">
        <v>2930</v>
      </c>
      <c r="D3154" s="196" t="s">
        <v>4370</v>
      </c>
      <c r="E3154" s="196" t="s">
        <v>1571</v>
      </c>
      <c r="F3154" s="196" t="s">
        <v>4375</v>
      </c>
      <c r="G3154" s="198">
        <v>45133</v>
      </c>
      <c r="H3154" s="197" t="s">
        <v>4369</v>
      </c>
    </row>
    <row r="3155" spans="1:8">
      <c r="A3155" s="196" t="s">
        <v>6339</v>
      </c>
      <c r="B3155" s="196" t="s">
        <v>4373</v>
      </c>
      <c r="C3155" s="196" t="s">
        <v>6340</v>
      </c>
      <c r="D3155" s="196" t="s">
        <v>4370</v>
      </c>
      <c r="E3155" s="196" t="s">
        <v>1571</v>
      </c>
      <c r="F3155" s="196" t="s">
        <v>4375</v>
      </c>
      <c r="G3155" s="198">
        <v>45495</v>
      </c>
      <c r="H3155" s="197" t="s">
        <v>4369</v>
      </c>
    </row>
    <row r="3156" spans="1:8">
      <c r="A3156" s="196" t="s">
        <v>6339</v>
      </c>
      <c r="B3156" s="196" t="s">
        <v>4373</v>
      </c>
      <c r="C3156" s="196" t="s">
        <v>6340</v>
      </c>
      <c r="D3156" s="196" t="s">
        <v>4371</v>
      </c>
      <c r="E3156" s="196" t="s">
        <v>1571</v>
      </c>
      <c r="F3156" s="196" t="s">
        <v>4375</v>
      </c>
      <c r="G3156" s="198">
        <v>45495</v>
      </c>
      <c r="H3156" s="196" t="b">
        <v>0</v>
      </c>
    </row>
    <row r="3157" spans="1:8">
      <c r="A3157" s="196" t="s">
        <v>6339</v>
      </c>
      <c r="B3157" s="196" t="s">
        <v>4373</v>
      </c>
      <c r="C3157" s="196" t="s">
        <v>6340</v>
      </c>
      <c r="D3157" s="196" t="s">
        <v>4367</v>
      </c>
      <c r="E3157" s="196" t="s">
        <v>1571</v>
      </c>
      <c r="F3157" s="196" t="s">
        <v>4375</v>
      </c>
      <c r="G3157" s="198">
        <v>45666</v>
      </c>
      <c r="H3157" s="197" t="s">
        <v>4369</v>
      </c>
    </row>
    <row r="3158" spans="1:8">
      <c r="A3158" s="196" t="s">
        <v>6341</v>
      </c>
      <c r="B3158" s="196" t="s">
        <v>4373</v>
      </c>
      <c r="C3158" s="196" t="s">
        <v>6342</v>
      </c>
      <c r="D3158" s="196" t="s">
        <v>4367</v>
      </c>
      <c r="E3158" s="196" t="s">
        <v>1571</v>
      </c>
      <c r="F3158" s="196" t="s">
        <v>4375</v>
      </c>
      <c r="G3158" s="198">
        <v>45662</v>
      </c>
      <c r="H3158" s="197" t="s">
        <v>4369</v>
      </c>
    </row>
    <row r="3159" spans="1:8">
      <c r="A3159" s="196" t="s">
        <v>6341</v>
      </c>
      <c r="B3159" s="196" t="s">
        <v>4373</v>
      </c>
      <c r="C3159" s="196" t="s">
        <v>6342</v>
      </c>
      <c r="D3159" s="196" t="s">
        <v>4370</v>
      </c>
      <c r="E3159" s="196" t="s">
        <v>1571</v>
      </c>
      <c r="F3159" s="196" t="s">
        <v>4375</v>
      </c>
      <c r="G3159" s="198">
        <v>45495</v>
      </c>
      <c r="H3159" s="197" t="s">
        <v>4369</v>
      </c>
    </row>
    <row r="3160" spans="1:8">
      <c r="A3160" s="196" t="s">
        <v>6341</v>
      </c>
      <c r="B3160" s="196" t="s">
        <v>4373</v>
      </c>
      <c r="C3160" s="196" t="s">
        <v>6342</v>
      </c>
      <c r="D3160" s="196" t="s">
        <v>4371</v>
      </c>
      <c r="E3160" s="196" t="s">
        <v>1571</v>
      </c>
      <c r="F3160" s="196" t="s">
        <v>4375</v>
      </c>
      <c r="G3160" s="198">
        <v>45495</v>
      </c>
      <c r="H3160" s="196" t="b">
        <v>0</v>
      </c>
    </row>
    <row r="3161" spans="1:8">
      <c r="A3161" s="196" t="s">
        <v>6343</v>
      </c>
      <c r="B3161" s="196" t="s">
        <v>4373</v>
      </c>
      <c r="C3161" s="196" t="s">
        <v>6344</v>
      </c>
      <c r="D3161" s="196" t="s">
        <v>4371</v>
      </c>
      <c r="E3161" s="196" t="s">
        <v>1571</v>
      </c>
      <c r="F3161" s="196" t="s">
        <v>4375</v>
      </c>
      <c r="G3161" s="198">
        <v>45496</v>
      </c>
      <c r="H3161" s="196" t="b">
        <v>0</v>
      </c>
    </row>
    <row r="3162" spans="1:8">
      <c r="A3162" s="196" t="s">
        <v>6343</v>
      </c>
      <c r="B3162" s="196" t="s">
        <v>4373</v>
      </c>
      <c r="C3162" s="196" t="s">
        <v>6344</v>
      </c>
      <c r="D3162" s="196" t="s">
        <v>4370</v>
      </c>
      <c r="E3162" s="196" t="s">
        <v>1571</v>
      </c>
      <c r="F3162" s="196" t="s">
        <v>4375</v>
      </c>
      <c r="G3162" s="198">
        <v>45496</v>
      </c>
      <c r="H3162" s="197" t="s">
        <v>4369</v>
      </c>
    </row>
    <row r="3163" spans="1:8">
      <c r="A3163" s="196" t="s">
        <v>6343</v>
      </c>
      <c r="B3163" s="196" t="s">
        <v>4373</v>
      </c>
      <c r="C3163" s="196" t="s">
        <v>6344</v>
      </c>
      <c r="D3163" s="196" t="s">
        <v>4367</v>
      </c>
      <c r="E3163" s="196" t="s">
        <v>1571</v>
      </c>
      <c r="F3163" s="196" t="s">
        <v>4368</v>
      </c>
      <c r="G3163" s="197" t="s">
        <v>4369</v>
      </c>
      <c r="H3163" s="197" t="s">
        <v>4369</v>
      </c>
    </row>
    <row r="3164" spans="1:8">
      <c r="A3164" s="196" t="s">
        <v>6345</v>
      </c>
      <c r="B3164" s="196" t="s">
        <v>4373</v>
      </c>
      <c r="C3164" s="196" t="s">
        <v>6346</v>
      </c>
      <c r="D3164" s="196" t="s">
        <v>4370</v>
      </c>
      <c r="E3164" s="196" t="s">
        <v>1571</v>
      </c>
      <c r="F3164" s="196" t="s">
        <v>4375</v>
      </c>
      <c r="G3164" s="198">
        <v>45501</v>
      </c>
      <c r="H3164" s="197" t="s">
        <v>4369</v>
      </c>
    </row>
    <row r="3165" spans="1:8">
      <c r="A3165" s="196" t="s">
        <v>6345</v>
      </c>
      <c r="B3165" s="196" t="s">
        <v>4373</v>
      </c>
      <c r="C3165" s="196" t="s">
        <v>6346</v>
      </c>
      <c r="D3165" s="196" t="s">
        <v>4371</v>
      </c>
      <c r="E3165" s="196" t="s">
        <v>1571</v>
      </c>
      <c r="F3165" s="196" t="s">
        <v>4375</v>
      </c>
      <c r="G3165" s="198">
        <v>45501</v>
      </c>
      <c r="H3165" s="196" t="b">
        <v>0</v>
      </c>
    </row>
    <row r="3166" spans="1:8">
      <c r="A3166" s="196" t="s">
        <v>6345</v>
      </c>
      <c r="B3166" s="196" t="s">
        <v>4373</v>
      </c>
      <c r="C3166" s="196" t="s">
        <v>6346</v>
      </c>
      <c r="D3166" s="196" t="s">
        <v>4367</v>
      </c>
      <c r="E3166" s="196" t="s">
        <v>1571</v>
      </c>
      <c r="F3166" s="196" t="s">
        <v>4375</v>
      </c>
      <c r="G3166" s="198">
        <v>45680</v>
      </c>
      <c r="H3166" s="197" t="s">
        <v>4369</v>
      </c>
    </row>
    <row r="3167" spans="1:8">
      <c r="A3167" s="196" t="s">
        <v>6347</v>
      </c>
      <c r="B3167" s="196" t="s">
        <v>4366</v>
      </c>
      <c r="C3167" s="196" t="s">
        <v>1574</v>
      </c>
      <c r="D3167" s="196" t="s">
        <v>4370</v>
      </c>
      <c r="E3167" s="196" t="s">
        <v>1571</v>
      </c>
      <c r="F3167" s="196" t="s">
        <v>4375</v>
      </c>
      <c r="G3167" s="198">
        <v>45278</v>
      </c>
      <c r="H3167" s="197" t="s">
        <v>4369</v>
      </c>
    </row>
    <row r="3168" spans="1:8">
      <c r="A3168" s="196" t="s">
        <v>6347</v>
      </c>
      <c r="B3168" s="196" t="s">
        <v>4366</v>
      </c>
      <c r="C3168" s="196" t="s">
        <v>1574</v>
      </c>
      <c r="D3168" s="196" t="s">
        <v>4367</v>
      </c>
      <c r="E3168" s="196" t="s">
        <v>1571</v>
      </c>
      <c r="F3168" s="196" t="s">
        <v>4368</v>
      </c>
      <c r="G3168" s="197" t="s">
        <v>4369</v>
      </c>
      <c r="H3168" s="197" t="s">
        <v>4369</v>
      </c>
    </row>
    <row r="3169" spans="1:8">
      <c r="A3169" s="196" t="s">
        <v>6347</v>
      </c>
      <c r="B3169" s="196" t="s">
        <v>4366</v>
      </c>
      <c r="C3169" s="196" t="s">
        <v>1574</v>
      </c>
      <c r="D3169" s="196" t="s">
        <v>4371</v>
      </c>
      <c r="E3169" s="196" t="s">
        <v>1571</v>
      </c>
      <c r="F3169" s="196" t="s">
        <v>4353</v>
      </c>
      <c r="G3169" s="198">
        <v>45272</v>
      </c>
      <c r="H3169" s="196" t="b">
        <v>0</v>
      </c>
    </row>
    <row r="3170" spans="1:8">
      <c r="A3170" s="196" t="s">
        <v>6348</v>
      </c>
      <c r="B3170" s="196" t="s">
        <v>4373</v>
      </c>
      <c r="C3170" s="196" t="s">
        <v>6349</v>
      </c>
      <c r="D3170" s="196" t="s">
        <v>4370</v>
      </c>
      <c r="E3170" s="196" t="s">
        <v>1571</v>
      </c>
      <c r="F3170" s="196" t="s">
        <v>4375</v>
      </c>
      <c r="G3170" s="198">
        <v>45496</v>
      </c>
      <c r="H3170" s="197" t="s">
        <v>4369</v>
      </c>
    </row>
    <row r="3171" spans="1:8">
      <c r="A3171" s="196" t="s">
        <v>6348</v>
      </c>
      <c r="B3171" s="196" t="s">
        <v>4373</v>
      </c>
      <c r="C3171" s="196" t="s">
        <v>6349</v>
      </c>
      <c r="D3171" s="196" t="s">
        <v>4371</v>
      </c>
      <c r="E3171" s="196" t="s">
        <v>1571</v>
      </c>
      <c r="F3171" s="196" t="s">
        <v>4375</v>
      </c>
      <c r="G3171" s="198">
        <v>45496</v>
      </c>
      <c r="H3171" s="196" t="b">
        <v>0</v>
      </c>
    </row>
    <row r="3172" spans="1:8">
      <c r="A3172" s="196" t="s">
        <v>6348</v>
      </c>
      <c r="B3172" s="196" t="s">
        <v>4373</v>
      </c>
      <c r="C3172" s="196" t="s">
        <v>6349</v>
      </c>
      <c r="D3172" s="196" t="s">
        <v>4367</v>
      </c>
      <c r="E3172" s="196" t="s">
        <v>1571</v>
      </c>
      <c r="F3172" s="196" t="s">
        <v>4368</v>
      </c>
      <c r="G3172" s="197" t="s">
        <v>4369</v>
      </c>
      <c r="H3172" s="197" t="s">
        <v>4369</v>
      </c>
    </row>
    <row r="3173" spans="1:8">
      <c r="A3173" s="196" t="s">
        <v>6350</v>
      </c>
      <c r="B3173" s="196" t="s">
        <v>4373</v>
      </c>
      <c r="C3173" s="196" t="s">
        <v>6351</v>
      </c>
      <c r="D3173" s="196" t="s">
        <v>4370</v>
      </c>
      <c r="E3173" s="196" t="s">
        <v>1571</v>
      </c>
      <c r="F3173" s="196" t="s">
        <v>4375</v>
      </c>
      <c r="G3173" s="198">
        <v>45496</v>
      </c>
      <c r="H3173" s="197" t="s">
        <v>4369</v>
      </c>
    </row>
    <row r="3174" spans="1:8">
      <c r="A3174" s="196" t="s">
        <v>6350</v>
      </c>
      <c r="B3174" s="196" t="s">
        <v>4373</v>
      </c>
      <c r="C3174" s="196" t="s">
        <v>6351</v>
      </c>
      <c r="D3174" s="196" t="s">
        <v>4367</v>
      </c>
      <c r="E3174" s="196" t="s">
        <v>1571</v>
      </c>
      <c r="F3174" s="196" t="s">
        <v>4368</v>
      </c>
      <c r="G3174" s="197" t="s">
        <v>4369</v>
      </c>
      <c r="H3174" s="197" t="s">
        <v>4369</v>
      </c>
    </row>
    <row r="3175" spans="1:8">
      <c r="A3175" s="196" t="s">
        <v>6350</v>
      </c>
      <c r="B3175" s="196" t="s">
        <v>4373</v>
      </c>
      <c r="C3175" s="196" t="s">
        <v>6351</v>
      </c>
      <c r="D3175" s="196" t="s">
        <v>4371</v>
      </c>
      <c r="E3175" s="196" t="s">
        <v>1571</v>
      </c>
      <c r="F3175" s="196" t="s">
        <v>4375</v>
      </c>
      <c r="G3175" s="198">
        <v>45496</v>
      </c>
      <c r="H3175" s="196" t="b">
        <v>0</v>
      </c>
    </row>
    <row r="3176" spans="1:8">
      <c r="A3176" s="196" t="s">
        <v>6352</v>
      </c>
      <c r="B3176" s="196" t="s">
        <v>4366</v>
      </c>
      <c r="C3176" s="196" t="s">
        <v>1584</v>
      </c>
      <c r="D3176" s="196" t="s">
        <v>4370</v>
      </c>
      <c r="E3176" s="196" t="s">
        <v>1581</v>
      </c>
      <c r="F3176" s="196" t="s">
        <v>4375</v>
      </c>
      <c r="G3176" s="198">
        <v>45313</v>
      </c>
      <c r="H3176" s="197" t="s">
        <v>4369</v>
      </c>
    </row>
    <row r="3177" spans="1:8">
      <c r="A3177" s="196" t="s">
        <v>6352</v>
      </c>
      <c r="B3177" s="196" t="s">
        <v>4366</v>
      </c>
      <c r="C3177" s="196" t="s">
        <v>1584</v>
      </c>
      <c r="D3177" s="196" t="s">
        <v>4367</v>
      </c>
      <c r="E3177" s="196" t="s">
        <v>1581</v>
      </c>
      <c r="F3177" s="196" t="s">
        <v>4368</v>
      </c>
      <c r="G3177" s="197" t="s">
        <v>4369</v>
      </c>
      <c r="H3177" s="197" t="s">
        <v>4369</v>
      </c>
    </row>
    <row r="3178" spans="1:8">
      <c r="A3178" s="196" t="s">
        <v>6352</v>
      </c>
      <c r="B3178" s="196" t="s">
        <v>4366</v>
      </c>
      <c r="C3178" s="196" t="s">
        <v>1584</v>
      </c>
      <c r="D3178" s="196" t="s">
        <v>4371</v>
      </c>
      <c r="E3178" s="196" t="s">
        <v>1581</v>
      </c>
      <c r="F3178" s="196" t="s">
        <v>4375</v>
      </c>
      <c r="G3178" s="198">
        <v>45676</v>
      </c>
      <c r="H3178" s="196" t="b">
        <v>0</v>
      </c>
    </row>
    <row r="3179" spans="1:8">
      <c r="A3179" s="196" t="s">
        <v>6353</v>
      </c>
      <c r="B3179" s="196" t="s">
        <v>4373</v>
      </c>
      <c r="C3179" s="196" t="s">
        <v>6354</v>
      </c>
      <c r="D3179" s="196" t="s">
        <v>4367</v>
      </c>
      <c r="E3179" s="196" t="s">
        <v>1581</v>
      </c>
      <c r="F3179" s="196" t="s">
        <v>4368</v>
      </c>
      <c r="G3179" s="197" t="s">
        <v>4369</v>
      </c>
      <c r="H3179" s="197" t="s">
        <v>4369</v>
      </c>
    </row>
    <row r="3180" spans="1:8">
      <c r="A3180" s="196" t="s">
        <v>6353</v>
      </c>
      <c r="B3180" s="196" t="s">
        <v>4373</v>
      </c>
      <c r="C3180" s="196" t="s">
        <v>6354</v>
      </c>
      <c r="D3180" s="196" t="s">
        <v>4370</v>
      </c>
      <c r="E3180" s="196" t="s">
        <v>1581</v>
      </c>
      <c r="F3180" s="196" t="s">
        <v>4375</v>
      </c>
      <c r="G3180" s="198">
        <v>45321</v>
      </c>
      <c r="H3180" s="197" t="s">
        <v>4369</v>
      </c>
    </row>
    <row r="3181" spans="1:8">
      <c r="A3181" s="196" t="s">
        <v>6353</v>
      </c>
      <c r="B3181" s="196" t="s">
        <v>4373</v>
      </c>
      <c r="C3181" s="196" t="s">
        <v>6354</v>
      </c>
      <c r="D3181" s="196" t="s">
        <v>4371</v>
      </c>
      <c r="E3181" s="196" t="s">
        <v>1581</v>
      </c>
      <c r="F3181" s="196" t="s">
        <v>4353</v>
      </c>
      <c r="G3181" s="198">
        <v>45321</v>
      </c>
      <c r="H3181" s="196" t="b">
        <v>0</v>
      </c>
    </row>
    <row r="3182" spans="1:8">
      <c r="A3182" s="196" t="s">
        <v>6355</v>
      </c>
      <c r="B3182" s="196" t="s">
        <v>4373</v>
      </c>
      <c r="C3182" s="196" t="s">
        <v>6356</v>
      </c>
      <c r="D3182" s="196" t="s">
        <v>4370</v>
      </c>
      <c r="E3182" s="196" t="s">
        <v>6357</v>
      </c>
      <c r="F3182" s="196" t="s">
        <v>4353</v>
      </c>
      <c r="G3182" s="198">
        <v>44921</v>
      </c>
      <c r="H3182" s="197" t="s">
        <v>4369</v>
      </c>
    </row>
    <row r="3183" spans="1:8">
      <c r="A3183" s="196" t="s">
        <v>6355</v>
      </c>
      <c r="B3183" s="196" t="s">
        <v>4373</v>
      </c>
      <c r="C3183" s="196" t="s">
        <v>6356</v>
      </c>
      <c r="D3183" s="196" t="s">
        <v>4367</v>
      </c>
      <c r="E3183" s="196" t="s">
        <v>6357</v>
      </c>
      <c r="F3183" s="196" t="s">
        <v>4368</v>
      </c>
      <c r="G3183" s="197" t="s">
        <v>4369</v>
      </c>
      <c r="H3183" s="197" t="s">
        <v>4369</v>
      </c>
    </row>
    <row r="3184" spans="1:8">
      <c r="A3184" s="196" t="s">
        <v>6355</v>
      </c>
      <c r="B3184" s="196" t="s">
        <v>4373</v>
      </c>
      <c r="C3184" s="196" t="s">
        <v>6356</v>
      </c>
      <c r="D3184" s="196" t="s">
        <v>4371</v>
      </c>
      <c r="E3184" s="196" t="s">
        <v>6357</v>
      </c>
      <c r="F3184" s="196" t="s">
        <v>4354</v>
      </c>
      <c r="G3184" s="197" t="s">
        <v>4369</v>
      </c>
      <c r="H3184" s="196" t="b">
        <v>0</v>
      </c>
    </row>
    <row r="3185" spans="1:8">
      <c r="A3185" s="196" t="s">
        <v>6358</v>
      </c>
      <c r="B3185" s="196" t="s">
        <v>4366</v>
      </c>
      <c r="C3185" s="196" t="s">
        <v>6359</v>
      </c>
      <c r="D3185" s="196" t="s">
        <v>4371</v>
      </c>
      <c r="E3185" s="196" t="s">
        <v>6357</v>
      </c>
      <c r="F3185" s="196" t="s">
        <v>4353</v>
      </c>
      <c r="G3185" s="198">
        <v>44915</v>
      </c>
      <c r="H3185" s="196" t="b">
        <v>0</v>
      </c>
    </row>
    <row r="3186" spans="1:8">
      <c r="A3186" s="196" t="s">
        <v>6358</v>
      </c>
      <c r="B3186" s="196" t="s">
        <v>4366</v>
      </c>
      <c r="C3186" s="196" t="s">
        <v>6359</v>
      </c>
      <c r="D3186" s="196" t="s">
        <v>4367</v>
      </c>
      <c r="E3186" s="196" t="s">
        <v>6357</v>
      </c>
      <c r="F3186" s="196" t="s">
        <v>4368</v>
      </c>
      <c r="G3186" s="197" t="s">
        <v>4369</v>
      </c>
      <c r="H3186" s="197" t="s">
        <v>4369</v>
      </c>
    </row>
    <row r="3187" spans="1:8">
      <c r="A3187" s="196" t="s">
        <v>6358</v>
      </c>
      <c r="B3187" s="196" t="s">
        <v>4366</v>
      </c>
      <c r="C3187" s="196" t="s">
        <v>6359</v>
      </c>
      <c r="D3187" s="196" t="s">
        <v>4370</v>
      </c>
      <c r="E3187" s="196" t="s">
        <v>6357</v>
      </c>
      <c r="F3187" s="196" t="s">
        <v>4353</v>
      </c>
      <c r="G3187" s="198">
        <v>44917</v>
      </c>
      <c r="H3187" s="197" t="s">
        <v>4369</v>
      </c>
    </row>
    <row r="3188" spans="1:8">
      <c r="A3188" s="196" t="s">
        <v>6360</v>
      </c>
      <c r="B3188" s="196" t="s">
        <v>4373</v>
      </c>
      <c r="C3188" s="196" t="s">
        <v>6361</v>
      </c>
      <c r="D3188" s="196" t="s">
        <v>4370</v>
      </c>
      <c r="E3188" s="196" t="s">
        <v>6357</v>
      </c>
      <c r="F3188" s="196" t="s">
        <v>4403</v>
      </c>
      <c r="G3188" s="197" t="s">
        <v>4369</v>
      </c>
      <c r="H3188" s="197" t="s">
        <v>4369</v>
      </c>
    </row>
    <row r="3189" spans="1:8">
      <c r="A3189" s="196" t="s">
        <v>6360</v>
      </c>
      <c r="B3189" s="196" t="s">
        <v>4373</v>
      </c>
      <c r="C3189" s="196" t="s">
        <v>6361</v>
      </c>
      <c r="D3189" s="196" t="s">
        <v>4371</v>
      </c>
      <c r="E3189" s="196" t="s">
        <v>6357</v>
      </c>
      <c r="F3189" s="196" t="s">
        <v>4353</v>
      </c>
      <c r="G3189" s="198">
        <v>44922</v>
      </c>
      <c r="H3189" s="196" t="b">
        <v>0</v>
      </c>
    </row>
    <row r="3190" spans="1:8">
      <c r="A3190" s="196" t="s">
        <v>6360</v>
      </c>
      <c r="B3190" s="196" t="s">
        <v>4373</v>
      </c>
      <c r="C3190" s="196" t="s">
        <v>6361</v>
      </c>
      <c r="D3190" s="196" t="s">
        <v>4367</v>
      </c>
      <c r="E3190" s="196" t="s">
        <v>6357</v>
      </c>
      <c r="F3190" s="196" t="s">
        <v>4368</v>
      </c>
      <c r="G3190" s="197" t="s">
        <v>4369</v>
      </c>
      <c r="H3190" s="197" t="s">
        <v>4369</v>
      </c>
    </row>
    <row r="3191" spans="1:8">
      <c r="A3191" s="196" t="s">
        <v>6362</v>
      </c>
      <c r="B3191" s="196" t="s">
        <v>4366</v>
      </c>
      <c r="C3191" s="196" t="s">
        <v>1593</v>
      </c>
      <c r="D3191" s="196" t="s">
        <v>4367</v>
      </c>
      <c r="E3191" s="196" t="s">
        <v>6363</v>
      </c>
      <c r="F3191" s="196" t="s">
        <v>4368</v>
      </c>
      <c r="G3191" s="197" t="s">
        <v>4369</v>
      </c>
      <c r="H3191" s="197" t="s">
        <v>4369</v>
      </c>
    </row>
    <row r="3192" spans="1:8">
      <c r="A3192" s="196" t="s">
        <v>6362</v>
      </c>
      <c r="B3192" s="196" t="s">
        <v>4366</v>
      </c>
      <c r="C3192" s="196" t="s">
        <v>1593</v>
      </c>
      <c r="D3192" s="196" t="s">
        <v>4370</v>
      </c>
      <c r="E3192" s="196" t="s">
        <v>6363</v>
      </c>
      <c r="F3192" s="196" t="s">
        <v>4375</v>
      </c>
      <c r="G3192" s="198">
        <v>45365</v>
      </c>
      <c r="H3192" s="197" t="s">
        <v>4369</v>
      </c>
    </row>
    <row r="3193" spans="1:8">
      <c r="A3193" s="196" t="s">
        <v>6362</v>
      </c>
      <c r="B3193" s="196" t="s">
        <v>4366</v>
      </c>
      <c r="C3193" s="196" t="s">
        <v>1593</v>
      </c>
      <c r="D3193" s="196" t="s">
        <v>4371</v>
      </c>
      <c r="E3193" s="196" t="s">
        <v>6363</v>
      </c>
      <c r="F3193" s="196" t="s">
        <v>4440</v>
      </c>
      <c r="G3193" s="198">
        <v>45365</v>
      </c>
      <c r="H3193" s="196" t="b">
        <v>0</v>
      </c>
    </row>
    <row r="3194" spans="1:8">
      <c r="A3194" s="196" t="s">
        <v>6364</v>
      </c>
      <c r="B3194" s="196" t="s">
        <v>4373</v>
      </c>
      <c r="C3194" s="196" t="s">
        <v>6365</v>
      </c>
      <c r="D3194" s="196" t="s">
        <v>4371</v>
      </c>
      <c r="E3194" s="196" t="s">
        <v>6363</v>
      </c>
      <c r="F3194" s="196" t="s">
        <v>4375</v>
      </c>
      <c r="G3194" s="198">
        <v>45373</v>
      </c>
      <c r="H3194" s="196" t="b">
        <v>0</v>
      </c>
    </row>
    <row r="3195" spans="1:8">
      <c r="A3195" s="196" t="s">
        <v>6364</v>
      </c>
      <c r="B3195" s="196" t="s">
        <v>4373</v>
      </c>
      <c r="C3195" s="196" t="s">
        <v>6365</v>
      </c>
      <c r="D3195" s="196" t="s">
        <v>4370</v>
      </c>
      <c r="E3195" s="196" t="s">
        <v>6363</v>
      </c>
      <c r="F3195" s="196" t="s">
        <v>4354</v>
      </c>
      <c r="G3195" s="197" t="s">
        <v>4369</v>
      </c>
      <c r="H3195" s="197" t="s">
        <v>4369</v>
      </c>
    </row>
    <row r="3196" spans="1:8">
      <c r="A3196" s="196" t="s">
        <v>6364</v>
      </c>
      <c r="B3196" s="196" t="s">
        <v>4373</v>
      </c>
      <c r="C3196" s="196" t="s">
        <v>6365</v>
      </c>
      <c r="D3196" s="196" t="s">
        <v>4367</v>
      </c>
      <c r="E3196" s="196" t="s">
        <v>6363</v>
      </c>
      <c r="F3196" s="196" t="s">
        <v>4368</v>
      </c>
      <c r="G3196" s="197" t="s">
        <v>4369</v>
      </c>
      <c r="H3196" s="197" t="s">
        <v>4369</v>
      </c>
    </row>
    <row r="3197" spans="1:8">
      <c r="A3197" s="196" t="s">
        <v>6366</v>
      </c>
      <c r="B3197" s="196" t="s">
        <v>4373</v>
      </c>
      <c r="C3197" s="196" t="s">
        <v>6367</v>
      </c>
      <c r="D3197" s="196" t="s">
        <v>4370</v>
      </c>
      <c r="E3197" s="196" t="s">
        <v>6363</v>
      </c>
      <c r="F3197" s="196" t="s">
        <v>4375</v>
      </c>
      <c r="G3197" s="198">
        <v>45373</v>
      </c>
      <c r="H3197" s="197" t="s">
        <v>4369</v>
      </c>
    </row>
    <row r="3198" spans="1:8">
      <c r="A3198" s="196" t="s">
        <v>6366</v>
      </c>
      <c r="B3198" s="196" t="s">
        <v>4373</v>
      </c>
      <c r="C3198" s="196" t="s">
        <v>6367</v>
      </c>
      <c r="D3198" s="196" t="s">
        <v>4371</v>
      </c>
      <c r="E3198" s="196" t="s">
        <v>6363</v>
      </c>
      <c r="F3198" s="196" t="s">
        <v>4375</v>
      </c>
      <c r="G3198" s="198">
        <v>45373</v>
      </c>
      <c r="H3198" s="196" t="b">
        <v>0</v>
      </c>
    </row>
    <row r="3199" spans="1:8">
      <c r="A3199" s="196" t="s">
        <v>6366</v>
      </c>
      <c r="B3199" s="196" t="s">
        <v>4373</v>
      </c>
      <c r="C3199" s="196" t="s">
        <v>6367</v>
      </c>
      <c r="D3199" s="196" t="s">
        <v>4367</v>
      </c>
      <c r="E3199" s="196" t="s">
        <v>6363</v>
      </c>
      <c r="F3199" s="196" t="s">
        <v>4368</v>
      </c>
      <c r="G3199" s="197" t="s">
        <v>4369</v>
      </c>
      <c r="H3199" s="197" t="s">
        <v>4369</v>
      </c>
    </row>
    <row r="3200" spans="1:8">
      <c r="A3200" s="196" t="s">
        <v>6368</v>
      </c>
      <c r="B3200" s="196" t="s">
        <v>4373</v>
      </c>
      <c r="C3200" s="196" t="s">
        <v>6369</v>
      </c>
      <c r="D3200" s="196" t="s">
        <v>4370</v>
      </c>
      <c r="E3200" s="196" t="s">
        <v>6363</v>
      </c>
      <c r="F3200" s="196" t="s">
        <v>4403</v>
      </c>
      <c r="G3200" s="197" t="s">
        <v>4369</v>
      </c>
      <c r="H3200" s="197" t="s">
        <v>4369</v>
      </c>
    </row>
    <row r="3201" spans="1:8">
      <c r="A3201" s="196" t="s">
        <v>6368</v>
      </c>
      <c r="B3201" s="196" t="s">
        <v>4373</v>
      </c>
      <c r="C3201" s="196" t="s">
        <v>6369</v>
      </c>
      <c r="D3201" s="196" t="s">
        <v>4367</v>
      </c>
      <c r="E3201" s="196" t="s">
        <v>6363</v>
      </c>
      <c r="F3201" s="196" t="s">
        <v>4368</v>
      </c>
      <c r="G3201" s="197" t="s">
        <v>4369</v>
      </c>
      <c r="H3201" s="197" t="s">
        <v>4369</v>
      </c>
    </row>
    <row r="3202" spans="1:8">
      <c r="A3202" s="196" t="s">
        <v>6368</v>
      </c>
      <c r="B3202" s="196" t="s">
        <v>4373</v>
      </c>
      <c r="C3202" s="196" t="s">
        <v>6369</v>
      </c>
      <c r="D3202" s="196" t="s">
        <v>4371</v>
      </c>
      <c r="E3202" s="196" t="s">
        <v>6363</v>
      </c>
      <c r="F3202" s="196" t="s">
        <v>4375</v>
      </c>
      <c r="G3202" s="198">
        <v>45373</v>
      </c>
      <c r="H3202" s="196" t="b">
        <v>0</v>
      </c>
    </row>
    <row r="3203" spans="1:8">
      <c r="A3203" s="196" t="s">
        <v>6370</v>
      </c>
      <c r="B3203" s="196" t="s">
        <v>4373</v>
      </c>
      <c r="C3203" s="196" t="s">
        <v>6371</v>
      </c>
      <c r="D3203" s="196" t="s">
        <v>4367</v>
      </c>
      <c r="E3203" s="196" t="s">
        <v>6363</v>
      </c>
      <c r="F3203" s="196" t="s">
        <v>4368</v>
      </c>
      <c r="G3203" s="197" t="s">
        <v>4369</v>
      </c>
      <c r="H3203" s="197" t="s">
        <v>4369</v>
      </c>
    </row>
    <row r="3204" spans="1:8">
      <c r="A3204" s="196" t="s">
        <v>6370</v>
      </c>
      <c r="B3204" s="196" t="s">
        <v>4373</v>
      </c>
      <c r="C3204" s="196" t="s">
        <v>6371</v>
      </c>
      <c r="D3204" s="196" t="s">
        <v>4371</v>
      </c>
      <c r="E3204" s="196" t="s">
        <v>6363</v>
      </c>
      <c r="F3204" s="196" t="s">
        <v>4375</v>
      </c>
      <c r="G3204" s="198">
        <v>45372</v>
      </c>
      <c r="H3204" s="196" t="b">
        <v>0</v>
      </c>
    </row>
    <row r="3205" spans="1:8">
      <c r="A3205" s="196" t="s">
        <v>6370</v>
      </c>
      <c r="B3205" s="196" t="s">
        <v>4373</v>
      </c>
      <c r="C3205" s="196" t="s">
        <v>6371</v>
      </c>
      <c r="D3205" s="196" t="s">
        <v>4370</v>
      </c>
      <c r="E3205" s="196" t="s">
        <v>6363</v>
      </c>
      <c r="F3205" s="196" t="s">
        <v>4368</v>
      </c>
      <c r="G3205" s="197" t="s">
        <v>4369</v>
      </c>
      <c r="H3205" s="197" t="s">
        <v>4369</v>
      </c>
    </row>
    <row r="3206" spans="1:8">
      <c r="A3206" s="196" t="s">
        <v>6372</v>
      </c>
      <c r="B3206" s="196" t="s">
        <v>4373</v>
      </c>
      <c r="C3206" s="196" t="s">
        <v>6373</v>
      </c>
      <c r="D3206" s="196" t="s">
        <v>4371</v>
      </c>
      <c r="E3206" s="196" t="s">
        <v>6363</v>
      </c>
      <c r="F3206" s="196" t="s">
        <v>4354</v>
      </c>
      <c r="G3206" s="197" t="s">
        <v>4369</v>
      </c>
      <c r="H3206" s="196" t="b">
        <v>0</v>
      </c>
    </row>
    <row r="3207" spans="1:8">
      <c r="A3207" s="196" t="s">
        <v>6372</v>
      </c>
      <c r="B3207" s="196" t="s">
        <v>4373</v>
      </c>
      <c r="C3207" s="196" t="s">
        <v>6373</v>
      </c>
      <c r="D3207" s="196" t="s">
        <v>4367</v>
      </c>
      <c r="E3207" s="196" t="s">
        <v>6363</v>
      </c>
      <c r="F3207" s="196" t="s">
        <v>4368</v>
      </c>
      <c r="G3207" s="197" t="s">
        <v>4369</v>
      </c>
      <c r="H3207" s="197" t="s">
        <v>4369</v>
      </c>
    </row>
    <row r="3208" spans="1:8">
      <c r="A3208" s="196" t="s">
        <v>6372</v>
      </c>
      <c r="B3208" s="196" t="s">
        <v>4373</v>
      </c>
      <c r="C3208" s="196" t="s">
        <v>6373</v>
      </c>
      <c r="D3208" s="196" t="s">
        <v>4370</v>
      </c>
      <c r="E3208" s="196" t="s">
        <v>6363</v>
      </c>
      <c r="F3208" s="196" t="s">
        <v>4403</v>
      </c>
      <c r="G3208" s="197" t="s">
        <v>4369</v>
      </c>
      <c r="H3208" s="197" t="s">
        <v>4369</v>
      </c>
    </row>
    <row r="3209" spans="1:8">
      <c r="A3209" s="196" t="s">
        <v>6374</v>
      </c>
      <c r="B3209" s="196" t="s">
        <v>4366</v>
      </c>
      <c r="C3209" s="196" t="s">
        <v>6375</v>
      </c>
      <c r="D3209" s="196" t="s">
        <v>4367</v>
      </c>
      <c r="E3209" s="196" t="s">
        <v>6376</v>
      </c>
      <c r="F3209" s="196" t="s">
        <v>4368</v>
      </c>
      <c r="G3209" s="197" t="s">
        <v>4369</v>
      </c>
      <c r="H3209" s="197" t="s">
        <v>4369</v>
      </c>
    </row>
    <row r="3210" spans="1:8">
      <c r="A3210" s="196" t="s">
        <v>6374</v>
      </c>
      <c r="B3210" s="196" t="s">
        <v>4366</v>
      </c>
      <c r="C3210" s="196" t="s">
        <v>6375</v>
      </c>
      <c r="D3210" s="196" t="s">
        <v>4370</v>
      </c>
      <c r="E3210" s="196" t="s">
        <v>6376</v>
      </c>
      <c r="F3210" s="196" t="s">
        <v>4375</v>
      </c>
      <c r="G3210" s="198">
        <v>45352</v>
      </c>
      <c r="H3210" s="197" t="s">
        <v>4369</v>
      </c>
    </row>
    <row r="3211" spans="1:8">
      <c r="A3211" s="196" t="s">
        <v>6374</v>
      </c>
      <c r="B3211" s="196" t="s">
        <v>4366</v>
      </c>
      <c r="C3211" s="196" t="s">
        <v>6375</v>
      </c>
      <c r="D3211" s="196" t="s">
        <v>4371</v>
      </c>
      <c r="E3211" s="196" t="s">
        <v>6376</v>
      </c>
      <c r="F3211" s="196" t="s">
        <v>4440</v>
      </c>
      <c r="G3211" s="198">
        <v>45355</v>
      </c>
      <c r="H3211" s="196" t="b">
        <v>0</v>
      </c>
    </row>
    <row r="3212" spans="1:8">
      <c r="A3212" s="196" t="s">
        <v>6377</v>
      </c>
      <c r="B3212" s="196" t="s">
        <v>4373</v>
      </c>
      <c r="C3212" s="196" t="s">
        <v>6378</v>
      </c>
      <c r="D3212" s="196" t="s">
        <v>4371</v>
      </c>
      <c r="E3212" s="196" t="s">
        <v>6376</v>
      </c>
      <c r="F3212" s="196" t="s">
        <v>4368</v>
      </c>
      <c r="G3212" s="197" t="s">
        <v>4369</v>
      </c>
      <c r="H3212" s="196" t="b">
        <v>0</v>
      </c>
    </row>
    <row r="3213" spans="1:8">
      <c r="A3213" s="196" t="s">
        <v>6377</v>
      </c>
      <c r="B3213" s="196" t="s">
        <v>4373</v>
      </c>
      <c r="C3213" s="196" t="s">
        <v>6378</v>
      </c>
      <c r="D3213" s="196" t="s">
        <v>4370</v>
      </c>
      <c r="E3213" s="196" t="s">
        <v>6376</v>
      </c>
      <c r="F3213" s="196" t="s">
        <v>4368</v>
      </c>
      <c r="G3213" s="197" t="s">
        <v>4369</v>
      </c>
      <c r="H3213" s="197" t="s">
        <v>4369</v>
      </c>
    </row>
    <row r="3214" spans="1:8">
      <c r="A3214" s="196" t="s">
        <v>6377</v>
      </c>
      <c r="B3214" s="196" t="s">
        <v>4373</v>
      </c>
      <c r="C3214" s="196" t="s">
        <v>6378</v>
      </c>
      <c r="D3214" s="196" t="s">
        <v>4367</v>
      </c>
      <c r="E3214" s="196" t="s">
        <v>6376</v>
      </c>
      <c r="F3214" s="196" t="s">
        <v>4368</v>
      </c>
      <c r="G3214" s="197" t="s">
        <v>4369</v>
      </c>
      <c r="H3214" s="197" t="s">
        <v>4369</v>
      </c>
    </row>
    <row r="3215" spans="1:8">
      <c r="A3215" s="196" t="s">
        <v>6379</v>
      </c>
      <c r="B3215" s="196" t="s">
        <v>4366</v>
      </c>
      <c r="C3215" s="196" t="s">
        <v>6380</v>
      </c>
      <c r="D3215" s="196" t="s">
        <v>4371</v>
      </c>
      <c r="E3215" s="196" t="s">
        <v>6381</v>
      </c>
      <c r="F3215" s="196" t="s">
        <v>4403</v>
      </c>
      <c r="G3215" s="197" t="s">
        <v>4369</v>
      </c>
      <c r="H3215" s="196" t="b">
        <v>0</v>
      </c>
    </row>
    <row r="3216" spans="1:8">
      <c r="A3216" s="196" t="s">
        <v>6379</v>
      </c>
      <c r="B3216" s="196" t="s">
        <v>4366</v>
      </c>
      <c r="C3216" s="196" t="s">
        <v>6380</v>
      </c>
      <c r="D3216" s="196" t="s">
        <v>4367</v>
      </c>
      <c r="E3216" s="196" t="s">
        <v>6381</v>
      </c>
      <c r="F3216" s="196" t="s">
        <v>4368</v>
      </c>
      <c r="G3216" s="197" t="s">
        <v>4369</v>
      </c>
      <c r="H3216" s="197" t="s">
        <v>4369</v>
      </c>
    </row>
    <row r="3217" spans="1:8">
      <c r="A3217" s="196" t="s">
        <v>6382</v>
      </c>
      <c r="B3217" s="196" t="s">
        <v>4366</v>
      </c>
      <c r="C3217" s="196" t="s">
        <v>6383</v>
      </c>
      <c r="D3217" s="196" t="s">
        <v>4367</v>
      </c>
      <c r="E3217" s="196" t="s">
        <v>6381</v>
      </c>
      <c r="F3217" s="196" t="s">
        <v>4368</v>
      </c>
      <c r="G3217" s="197" t="s">
        <v>4369</v>
      </c>
      <c r="H3217" s="197" t="s">
        <v>4369</v>
      </c>
    </row>
    <row r="3218" spans="1:8">
      <c r="A3218" s="196" t="s">
        <v>6382</v>
      </c>
      <c r="B3218" s="196" t="s">
        <v>4366</v>
      </c>
      <c r="C3218" s="196" t="s">
        <v>6383</v>
      </c>
      <c r="D3218" s="196" t="s">
        <v>4371</v>
      </c>
      <c r="E3218" s="196" t="s">
        <v>6381</v>
      </c>
      <c r="F3218" s="196" t="s">
        <v>4403</v>
      </c>
      <c r="G3218" s="197" t="s">
        <v>4369</v>
      </c>
      <c r="H3218" s="196" t="b">
        <v>0</v>
      </c>
    </row>
    <row r="3219" spans="1:8">
      <c r="A3219" s="196" t="s">
        <v>6384</v>
      </c>
      <c r="B3219" s="196" t="s">
        <v>4366</v>
      </c>
      <c r="C3219" s="196" t="s">
        <v>6385</v>
      </c>
      <c r="D3219" s="196" t="s">
        <v>4367</v>
      </c>
      <c r="E3219" s="196" t="s">
        <v>2145</v>
      </c>
      <c r="F3219" s="196" t="s">
        <v>4368</v>
      </c>
      <c r="G3219" s="197" t="s">
        <v>4369</v>
      </c>
      <c r="H3219" s="197" t="s">
        <v>4369</v>
      </c>
    </row>
    <row r="3220" spans="1:8">
      <c r="A3220" s="196" t="s">
        <v>6384</v>
      </c>
      <c r="B3220" s="196" t="s">
        <v>4366</v>
      </c>
      <c r="C3220" s="196" t="s">
        <v>6385</v>
      </c>
      <c r="D3220" s="196" t="s">
        <v>4371</v>
      </c>
      <c r="E3220" s="196" t="s">
        <v>2145</v>
      </c>
      <c r="F3220" s="196" t="s">
        <v>4403</v>
      </c>
      <c r="G3220" s="197" t="s">
        <v>4369</v>
      </c>
      <c r="H3220" s="196" t="b">
        <v>0</v>
      </c>
    </row>
    <row r="3221" spans="1:8">
      <c r="A3221" s="196" t="s">
        <v>6384</v>
      </c>
      <c r="B3221" s="196" t="s">
        <v>4366</v>
      </c>
      <c r="C3221" s="196" t="s">
        <v>6385</v>
      </c>
      <c r="D3221" s="196" t="s">
        <v>4370</v>
      </c>
      <c r="E3221" s="196" t="s">
        <v>2145</v>
      </c>
      <c r="F3221" s="196" t="s">
        <v>4403</v>
      </c>
      <c r="G3221" s="197" t="s">
        <v>4369</v>
      </c>
      <c r="H3221" s="197" t="s">
        <v>4369</v>
      </c>
    </row>
    <row r="3222" spans="1:8">
      <c r="A3222" s="196" t="s">
        <v>6386</v>
      </c>
      <c r="B3222" s="196" t="s">
        <v>4373</v>
      </c>
      <c r="C3222" s="196" t="s">
        <v>6387</v>
      </c>
      <c r="D3222" s="196" t="s">
        <v>4367</v>
      </c>
      <c r="E3222" s="196" t="s">
        <v>6388</v>
      </c>
      <c r="F3222" s="196" t="s">
        <v>4368</v>
      </c>
      <c r="G3222" s="197" t="s">
        <v>4369</v>
      </c>
      <c r="H3222" s="197" t="s">
        <v>4369</v>
      </c>
    </row>
    <row r="3223" spans="1:8">
      <c r="A3223" s="196" t="s">
        <v>6386</v>
      </c>
      <c r="B3223" s="196" t="s">
        <v>4373</v>
      </c>
      <c r="C3223" s="196" t="s">
        <v>6387</v>
      </c>
      <c r="D3223" s="196" t="s">
        <v>4370</v>
      </c>
      <c r="E3223" s="196" t="s">
        <v>6388</v>
      </c>
      <c r="F3223" s="196" t="s">
        <v>4403</v>
      </c>
      <c r="G3223" s="197" t="s">
        <v>4369</v>
      </c>
      <c r="H3223" s="197" t="s">
        <v>4369</v>
      </c>
    </row>
    <row r="3224" spans="1:8">
      <c r="A3224" s="196" t="s">
        <v>6386</v>
      </c>
      <c r="B3224" s="196" t="s">
        <v>4373</v>
      </c>
      <c r="C3224" s="196" t="s">
        <v>6387</v>
      </c>
      <c r="D3224" s="196" t="s">
        <v>4371</v>
      </c>
      <c r="E3224" s="196" t="s">
        <v>6388</v>
      </c>
      <c r="F3224" s="196" t="s">
        <v>4403</v>
      </c>
      <c r="G3224" s="197" t="s">
        <v>4369</v>
      </c>
      <c r="H3224" s="196" t="b">
        <v>0</v>
      </c>
    </row>
    <row r="3225" spans="1:8">
      <c r="A3225" s="196" t="s">
        <v>6389</v>
      </c>
      <c r="B3225" s="196" t="s">
        <v>4366</v>
      </c>
      <c r="C3225" s="196" t="s">
        <v>2521</v>
      </c>
      <c r="D3225" s="196" t="s">
        <v>4367</v>
      </c>
      <c r="E3225" s="196" t="s">
        <v>6388</v>
      </c>
      <c r="F3225" s="196" t="s">
        <v>4368</v>
      </c>
      <c r="G3225" s="197" t="s">
        <v>4369</v>
      </c>
      <c r="H3225" s="197" t="s">
        <v>4369</v>
      </c>
    </row>
    <row r="3226" spans="1:8">
      <c r="A3226" s="196" t="s">
        <v>6389</v>
      </c>
      <c r="B3226" s="196" t="s">
        <v>4366</v>
      </c>
      <c r="C3226" s="196" t="s">
        <v>2521</v>
      </c>
      <c r="D3226" s="196" t="s">
        <v>4371</v>
      </c>
      <c r="E3226" s="196" t="s">
        <v>6388</v>
      </c>
      <c r="F3226" s="196" t="s">
        <v>4353</v>
      </c>
      <c r="G3226" s="198">
        <v>44914</v>
      </c>
      <c r="H3226" s="196" t="b">
        <v>0</v>
      </c>
    </row>
    <row r="3227" spans="1:8">
      <c r="A3227" s="196" t="s">
        <v>6389</v>
      </c>
      <c r="B3227" s="196" t="s">
        <v>4366</v>
      </c>
      <c r="C3227" s="196" t="s">
        <v>2521</v>
      </c>
      <c r="D3227" s="196" t="s">
        <v>4370</v>
      </c>
      <c r="E3227" s="196" t="s">
        <v>6388</v>
      </c>
      <c r="F3227" s="196" t="s">
        <v>4403</v>
      </c>
      <c r="G3227" s="197" t="s">
        <v>4369</v>
      </c>
      <c r="H3227" s="197" t="s">
        <v>4369</v>
      </c>
    </row>
    <row r="3228" spans="1:8">
      <c r="A3228" s="196" t="s">
        <v>6390</v>
      </c>
      <c r="B3228" s="196" t="s">
        <v>4373</v>
      </c>
      <c r="C3228" s="196" t="s">
        <v>6391</v>
      </c>
      <c r="D3228" s="196" t="s">
        <v>4371</v>
      </c>
      <c r="E3228" s="196" t="s">
        <v>6388</v>
      </c>
      <c r="F3228" s="196" t="s">
        <v>4353</v>
      </c>
      <c r="G3228" s="198">
        <v>45299</v>
      </c>
      <c r="H3228" s="196" t="b">
        <v>0</v>
      </c>
    </row>
    <row r="3229" spans="1:8">
      <c r="A3229" s="196" t="s">
        <v>6390</v>
      </c>
      <c r="B3229" s="196" t="s">
        <v>4373</v>
      </c>
      <c r="C3229" s="196" t="s">
        <v>6391</v>
      </c>
      <c r="D3229" s="196" t="s">
        <v>4367</v>
      </c>
      <c r="E3229" s="196" t="s">
        <v>6388</v>
      </c>
      <c r="F3229" s="196" t="s">
        <v>4368</v>
      </c>
      <c r="G3229" s="197" t="s">
        <v>4369</v>
      </c>
      <c r="H3229" s="197" t="s">
        <v>4369</v>
      </c>
    </row>
    <row r="3230" spans="1:8">
      <c r="A3230" s="196" t="s">
        <v>6390</v>
      </c>
      <c r="B3230" s="196" t="s">
        <v>4373</v>
      </c>
      <c r="C3230" s="196" t="s">
        <v>6391</v>
      </c>
      <c r="D3230" s="196" t="s">
        <v>4370</v>
      </c>
      <c r="E3230" s="196" t="s">
        <v>6388</v>
      </c>
      <c r="F3230" s="196" t="s">
        <v>4375</v>
      </c>
      <c r="G3230" s="198">
        <v>45297</v>
      </c>
      <c r="H3230" s="197" t="s">
        <v>4369</v>
      </c>
    </row>
    <row r="3231" spans="1:8">
      <c r="A3231" s="196" t="s">
        <v>6392</v>
      </c>
      <c r="B3231" s="196" t="s">
        <v>4373</v>
      </c>
      <c r="C3231" s="196" t="s">
        <v>6393</v>
      </c>
      <c r="D3231" s="196" t="s">
        <v>4367</v>
      </c>
      <c r="E3231" s="196" t="s">
        <v>6388</v>
      </c>
      <c r="F3231" s="196" t="s">
        <v>4368</v>
      </c>
      <c r="G3231" s="197" t="s">
        <v>4369</v>
      </c>
      <c r="H3231" s="197" t="s">
        <v>4369</v>
      </c>
    </row>
    <row r="3232" spans="1:8">
      <c r="A3232" s="196" t="s">
        <v>6392</v>
      </c>
      <c r="B3232" s="196" t="s">
        <v>4373</v>
      </c>
      <c r="C3232" s="196" t="s">
        <v>6393</v>
      </c>
      <c r="D3232" s="196" t="s">
        <v>4371</v>
      </c>
      <c r="E3232" s="196" t="s">
        <v>6388</v>
      </c>
      <c r="F3232" s="196" t="s">
        <v>4403</v>
      </c>
      <c r="G3232" s="197" t="s">
        <v>4369</v>
      </c>
      <c r="H3232" s="196" t="b">
        <v>0</v>
      </c>
    </row>
    <row r="3233" spans="1:8">
      <c r="A3233" s="196" t="s">
        <v>6392</v>
      </c>
      <c r="B3233" s="196" t="s">
        <v>4373</v>
      </c>
      <c r="C3233" s="196" t="s">
        <v>6393</v>
      </c>
      <c r="D3233" s="196" t="s">
        <v>4370</v>
      </c>
      <c r="E3233" s="196" t="s">
        <v>6388</v>
      </c>
      <c r="F3233" s="196" t="s">
        <v>4403</v>
      </c>
      <c r="G3233" s="197" t="s">
        <v>4369</v>
      </c>
      <c r="H3233" s="197" t="s">
        <v>4369</v>
      </c>
    </row>
    <row r="3234" spans="1:8">
      <c r="A3234" s="196" t="s">
        <v>6394</v>
      </c>
      <c r="B3234" s="196" t="s">
        <v>4373</v>
      </c>
      <c r="C3234" s="196" t="s">
        <v>6395</v>
      </c>
      <c r="D3234" s="196" t="s">
        <v>4371</v>
      </c>
      <c r="E3234" s="196" t="s">
        <v>2947</v>
      </c>
      <c r="F3234" s="196" t="s">
        <v>4403</v>
      </c>
      <c r="G3234" s="197" t="s">
        <v>4369</v>
      </c>
      <c r="H3234" s="196" t="b">
        <v>0</v>
      </c>
    </row>
    <row r="3235" spans="1:8">
      <c r="A3235" s="196" t="s">
        <v>6394</v>
      </c>
      <c r="B3235" s="196" t="s">
        <v>4373</v>
      </c>
      <c r="C3235" s="196" t="s">
        <v>6395</v>
      </c>
      <c r="D3235" s="196" t="s">
        <v>4367</v>
      </c>
      <c r="E3235" s="196" t="s">
        <v>2947</v>
      </c>
      <c r="F3235" s="196" t="s">
        <v>4368</v>
      </c>
      <c r="G3235" s="197" t="s">
        <v>4369</v>
      </c>
      <c r="H3235" s="197" t="s">
        <v>4369</v>
      </c>
    </row>
    <row r="3236" spans="1:8">
      <c r="A3236" s="196" t="s">
        <v>6394</v>
      </c>
      <c r="B3236" s="196" t="s">
        <v>4373</v>
      </c>
      <c r="C3236" s="196" t="s">
        <v>6395</v>
      </c>
      <c r="D3236" s="196" t="s">
        <v>4370</v>
      </c>
      <c r="E3236" s="196" t="s">
        <v>2947</v>
      </c>
      <c r="F3236" s="196" t="s">
        <v>4403</v>
      </c>
      <c r="G3236" s="197" t="s">
        <v>4369</v>
      </c>
      <c r="H3236" s="197" t="s">
        <v>4369</v>
      </c>
    </row>
    <row r="3237" spans="1:8">
      <c r="A3237" s="196" t="s">
        <v>6396</v>
      </c>
      <c r="B3237" s="196" t="s">
        <v>4373</v>
      </c>
      <c r="C3237" s="196" t="s">
        <v>6397</v>
      </c>
      <c r="D3237" s="196" t="s">
        <v>4370</v>
      </c>
      <c r="E3237" s="196" t="s">
        <v>2947</v>
      </c>
      <c r="F3237" s="196" t="s">
        <v>4403</v>
      </c>
      <c r="G3237" s="197" t="s">
        <v>4369</v>
      </c>
      <c r="H3237" s="197" t="s">
        <v>4369</v>
      </c>
    </row>
    <row r="3238" spans="1:8">
      <c r="A3238" s="196" t="s">
        <v>6396</v>
      </c>
      <c r="B3238" s="196" t="s">
        <v>4373</v>
      </c>
      <c r="C3238" s="196" t="s">
        <v>6397</v>
      </c>
      <c r="D3238" s="196" t="s">
        <v>4367</v>
      </c>
      <c r="E3238" s="196" t="s">
        <v>2947</v>
      </c>
      <c r="F3238" s="196" t="s">
        <v>4368</v>
      </c>
      <c r="G3238" s="197" t="s">
        <v>4369</v>
      </c>
      <c r="H3238" s="197" t="s">
        <v>4369</v>
      </c>
    </row>
    <row r="3239" spans="1:8">
      <c r="A3239" s="196" t="s">
        <v>6396</v>
      </c>
      <c r="B3239" s="196" t="s">
        <v>4373</v>
      </c>
      <c r="C3239" s="196" t="s">
        <v>6397</v>
      </c>
      <c r="D3239" s="196" t="s">
        <v>4371</v>
      </c>
      <c r="E3239" s="196" t="s">
        <v>2947</v>
      </c>
      <c r="F3239" s="196" t="s">
        <v>4353</v>
      </c>
      <c r="G3239" s="198">
        <v>45087</v>
      </c>
      <c r="H3239" s="196" t="b">
        <v>0</v>
      </c>
    </row>
    <row r="3240" spans="1:8">
      <c r="A3240" s="196" t="s">
        <v>6398</v>
      </c>
      <c r="B3240" s="196" t="s">
        <v>4373</v>
      </c>
      <c r="C3240" s="196" t="s">
        <v>6399</v>
      </c>
      <c r="D3240" s="196" t="s">
        <v>4367</v>
      </c>
      <c r="E3240" s="196" t="s">
        <v>2947</v>
      </c>
      <c r="F3240" s="196" t="s">
        <v>4368</v>
      </c>
      <c r="G3240" s="197" t="s">
        <v>4369</v>
      </c>
      <c r="H3240" s="197" t="s">
        <v>4369</v>
      </c>
    </row>
    <row r="3241" spans="1:8">
      <c r="A3241" s="196" t="s">
        <v>6398</v>
      </c>
      <c r="B3241" s="196" t="s">
        <v>4373</v>
      </c>
      <c r="C3241" s="196" t="s">
        <v>6399</v>
      </c>
      <c r="D3241" s="196" t="s">
        <v>4370</v>
      </c>
      <c r="E3241" s="196" t="s">
        <v>2947</v>
      </c>
      <c r="F3241" s="196" t="s">
        <v>4375</v>
      </c>
      <c r="G3241" s="198">
        <v>45117</v>
      </c>
      <c r="H3241" s="197" t="s">
        <v>4369</v>
      </c>
    </row>
    <row r="3242" spans="1:8">
      <c r="A3242" s="196" t="s">
        <v>6398</v>
      </c>
      <c r="B3242" s="196" t="s">
        <v>4373</v>
      </c>
      <c r="C3242" s="196" t="s">
        <v>6399</v>
      </c>
      <c r="D3242" s="196" t="s">
        <v>4371</v>
      </c>
      <c r="E3242" s="196" t="s">
        <v>2947</v>
      </c>
      <c r="F3242" s="196" t="s">
        <v>4353</v>
      </c>
      <c r="G3242" s="198">
        <v>45117</v>
      </c>
      <c r="H3242" s="196" t="b">
        <v>0</v>
      </c>
    </row>
    <row r="3243" spans="1:8">
      <c r="A3243" s="196" t="s">
        <v>6400</v>
      </c>
      <c r="B3243" s="196" t="s">
        <v>4373</v>
      </c>
      <c r="C3243" s="196" t="s">
        <v>6401</v>
      </c>
      <c r="D3243" s="196" t="s">
        <v>4370</v>
      </c>
      <c r="E3243" s="196" t="s">
        <v>2947</v>
      </c>
      <c r="F3243" s="196" t="s">
        <v>4375</v>
      </c>
      <c r="G3243" s="198">
        <v>45081</v>
      </c>
      <c r="H3243" s="197" t="s">
        <v>4369</v>
      </c>
    </row>
    <row r="3244" spans="1:8">
      <c r="A3244" s="196" t="s">
        <v>6400</v>
      </c>
      <c r="B3244" s="196" t="s">
        <v>4373</v>
      </c>
      <c r="C3244" s="196" t="s">
        <v>6401</v>
      </c>
      <c r="D3244" s="196" t="s">
        <v>4367</v>
      </c>
      <c r="E3244" s="196" t="s">
        <v>2947</v>
      </c>
      <c r="F3244" s="196" t="s">
        <v>4368</v>
      </c>
      <c r="G3244" s="197" t="s">
        <v>4369</v>
      </c>
      <c r="H3244" s="197" t="s">
        <v>4369</v>
      </c>
    </row>
    <row r="3245" spans="1:8">
      <c r="A3245" s="196" t="s">
        <v>6400</v>
      </c>
      <c r="B3245" s="196" t="s">
        <v>4373</v>
      </c>
      <c r="C3245" s="196" t="s">
        <v>6401</v>
      </c>
      <c r="D3245" s="196" t="s">
        <v>4371</v>
      </c>
      <c r="E3245" s="196" t="s">
        <v>2947</v>
      </c>
      <c r="F3245" s="196" t="s">
        <v>4353</v>
      </c>
      <c r="G3245" s="198">
        <v>45080</v>
      </c>
      <c r="H3245" s="196" t="b">
        <v>0</v>
      </c>
    </row>
    <row r="3246" spans="1:8">
      <c r="A3246" s="196" t="s">
        <v>6402</v>
      </c>
      <c r="B3246" s="196" t="s">
        <v>4373</v>
      </c>
      <c r="C3246" s="196" t="s">
        <v>6403</v>
      </c>
      <c r="D3246" s="196" t="s">
        <v>4370</v>
      </c>
      <c r="E3246" s="196" t="s">
        <v>2947</v>
      </c>
      <c r="F3246" s="196" t="s">
        <v>4375</v>
      </c>
      <c r="G3246" s="198">
        <v>45455</v>
      </c>
      <c r="H3246" s="197" t="s">
        <v>4369</v>
      </c>
    </row>
    <row r="3247" spans="1:8">
      <c r="A3247" s="196" t="s">
        <v>6402</v>
      </c>
      <c r="B3247" s="196" t="s">
        <v>4373</v>
      </c>
      <c r="C3247" s="196" t="s">
        <v>6403</v>
      </c>
      <c r="D3247" s="196" t="s">
        <v>4371</v>
      </c>
      <c r="E3247" s="196" t="s">
        <v>2947</v>
      </c>
      <c r="F3247" s="196" t="s">
        <v>4375</v>
      </c>
      <c r="G3247" s="198">
        <v>45455</v>
      </c>
      <c r="H3247" s="196" t="b">
        <v>0</v>
      </c>
    </row>
    <row r="3248" spans="1:8">
      <c r="A3248" s="196" t="s">
        <v>6402</v>
      </c>
      <c r="B3248" s="196" t="s">
        <v>4373</v>
      </c>
      <c r="C3248" s="196" t="s">
        <v>6403</v>
      </c>
      <c r="D3248" s="196" t="s">
        <v>4367</v>
      </c>
      <c r="E3248" s="196" t="s">
        <v>2947</v>
      </c>
      <c r="F3248" s="196" t="s">
        <v>4368</v>
      </c>
      <c r="G3248" s="197" t="s">
        <v>4369</v>
      </c>
      <c r="H3248" s="197" t="s">
        <v>4369</v>
      </c>
    </row>
    <row r="3249" spans="1:8">
      <c r="A3249" s="196" t="s">
        <v>6404</v>
      </c>
      <c r="B3249" s="196" t="s">
        <v>4373</v>
      </c>
      <c r="C3249" s="196" t="s">
        <v>6405</v>
      </c>
      <c r="D3249" s="196" t="s">
        <v>4367</v>
      </c>
      <c r="E3249" s="196" t="s">
        <v>2947</v>
      </c>
      <c r="F3249" s="196" t="s">
        <v>4368</v>
      </c>
      <c r="G3249" s="197" t="s">
        <v>4369</v>
      </c>
      <c r="H3249" s="197" t="s">
        <v>4369</v>
      </c>
    </row>
    <row r="3250" spans="1:8">
      <c r="A3250" s="196" t="s">
        <v>6404</v>
      </c>
      <c r="B3250" s="196" t="s">
        <v>4373</v>
      </c>
      <c r="C3250" s="196" t="s">
        <v>6405</v>
      </c>
      <c r="D3250" s="196" t="s">
        <v>4370</v>
      </c>
      <c r="E3250" s="196" t="s">
        <v>2947</v>
      </c>
      <c r="F3250" s="196" t="s">
        <v>4403</v>
      </c>
      <c r="G3250" s="197" t="s">
        <v>4369</v>
      </c>
      <c r="H3250" s="197" t="s">
        <v>4369</v>
      </c>
    </row>
    <row r="3251" spans="1:8">
      <c r="A3251" s="196" t="s">
        <v>6404</v>
      </c>
      <c r="B3251" s="196" t="s">
        <v>4373</v>
      </c>
      <c r="C3251" s="196" t="s">
        <v>6405</v>
      </c>
      <c r="D3251" s="196" t="s">
        <v>4371</v>
      </c>
      <c r="E3251" s="196" t="s">
        <v>2947</v>
      </c>
      <c r="F3251" s="196" t="s">
        <v>4403</v>
      </c>
      <c r="G3251" s="197" t="s">
        <v>4369</v>
      </c>
      <c r="H3251" s="196" t="b">
        <v>0</v>
      </c>
    </row>
    <row r="3252" spans="1:8">
      <c r="A3252" s="196" t="s">
        <v>6406</v>
      </c>
      <c r="B3252" s="196" t="s">
        <v>4373</v>
      </c>
      <c r="C3252" s="196" t="s">
        <v>6407</v>
      </c>
      <c r="D3252" s="196" t="s">
        <v>4367</v>
      </c>
      <c r="E3252" s="196" t="s">
        <v>2947</v>
      </c>
      <c r="F3252" s="196" t="s">
        <v>4368</v>
      </c>
      <c r="G3252" s="197" t="s">
        <v>4369</v>
      </c>
      <c r="H3252" s="197" t="s">
        <v>4369</v>
      </c>
    </row>
    <row r="3253" spans="1:8">
      <c r="A3253" s="196" t="s">
        <v>6406</v>
      </c>
      <c r="B3253" s="196" t="s">
        <v>4373</v>
      </c>
      <c r="C3253" s="196" t="s">
        <v>6407</v>
      </c>
      <c r="D3253" s="196" t="s">
        <v>4370</v>
      </c>
      <c r="E3253" s="196" t="s">
        <v>2947</v>
      </c>
      <c r="F3253" s="196" t="s">
        <v>4375</v>
      </c>
      <c r="G3253" s="198">
        <v>45455</v>
      </c>
      <c r="H3253" s="197" t="s">
        <v>4369</v>
      </c>
    </row>
    <row r="3254" spans="1:8">
      <c r="A3254" s="196" t="s">
        <v>6406</v>
      </c>
      <c r="B3254" s="196" t="s">
        <v>4373</v>
      </c>
      <c r="C3254" s="196" t="s">
        <v>6407</v>
      </c>
      <c r="D3254" s="196" t="s">
        <v>4371</v>
      </c>
      <c r="E3254" s="196" t="s">
        <v>2947</v>
      </c>
      <c r="F3254" s="196" t="s">
        <v>4375</v>
      </c>
      <c r="G3254" s="198">
        <v>45455</v>
      </c>
      <c r="H3254" s="196" t="b">
        <v>0</v>
      </c>
    </row>
    <row r="3255" spans="1:8">
      <c r="A3255" s="196" t="s">
        <v>6408</v>
      </c>
      <c r="B3255" s="196" t="s">
        <v>4373</v>
      </c>
      <c r="C3255" s="196" t="s">
        <v>6409</v>
      </c>
      <c r="D3255" s="196" t="s">
        <v>4371</v>
      </c>
      <c r="E3255" s="196" t="s">
        <v>2947</v>
      </c>
      <c r="F3255" s="196" t="s">
        <v>4353</v>
      </c>
      <c r="G3255" s="198">
        <v>45118</v>
      </c>
      <c r="H3255" s="196" t="b">
        <v>0</v>
      </c>
    </row>
    <row r="3256" spans="1:8">
      <c r="A3256" s="196" t="s">
        <v>6408</v>
      </c>
      <c r="B3256" s="196" t="s">
        <v>4373</v>
      </c>
      <c r="C3256" s="196" t="s">
        <v>6409</v>
      </c>
      <c r="D3256" s="196" t="s">
        <v>4370</v>
      </c>
      <c r="E3256" s="196" t="s">
        <v>2947</v>
      </c>
      <c r="F3256" s="196" t="s">
        <v>4403</v>
      </c>
      <c r="G3256" s="197" t="s">
        <v>4369</v>
      </c>
      <c r="H3256" s="197" t="s">
        <v>4369</v>
      </c>
    </row>
    <row r="3257" spans="1:8">
      <c r="A3257" s="196" t="s">
        <v>6408</v>
      </c>
      <c r="B3257" s="196" t="s">
        <v>4373</v>
      </c>
      <c r="C3257" s="196" t="s">
        <v>6409</v>
      </c>
      <c r="D3257" s="196" t="s">
        <v>4367</v>
      </c>
      <c r="E3257" s="196" t="s">
        <v>2947</v>
      </c>
      <c r="F3257" s="196" t="s">
        <v>4368</v>
      </c>
      <c r="G3257" s="197" t="s">
        <v>4369</v>
      </c>
      <c r="H3257" s="197" t="s">
        <v>4369</v>
      </c>
    </row>
    <row r="3258" spans="1:8">
      <c r="A3258" s="196" t="s">
        <v>6410</v>
      </c>
      <c r="B3258" s="196" t="s">
        <v>4366</v>
      </c>
      <c r="C3258" s="196" t="s">
        <v>2950</v>
      </c>
      <c r="D3258" s="196" t="s">
        <v>4367</v>
      </c>
      <c r="E3258" s="196" t="s">
        <v>2947</v>
      </c>
      <c r="F3258" s="196" t="s">
        <v>4368</v>
      </c>
      <c r="G3258" s="197" t="s">
        <v>4369</v>
      </c>
      <c r="H3258" s="197" t="s">
        <v>4369</v>
      </c>
    </row>
    <row r="3259" spans="1:8">
      <c r="A3259" s="196" t="s">
        <v>6410</v>
      </c>
      <c r="B3259" s="196" t="s">
        <v>4366</v>
      </c>
      <c r="C3259" s="196" t="s">
        <v>2950</v>
      </c>
      <c r="D3259" s="196" t="s">
        <v>4370</v>
      </c>
      <c r="E3259" s="196" t="s">
        <v>2947</v>
      </c>
      <c r="F3259" s="196" t="s">
        <v>4403</v>
      </c>
      <c r="G3259" s="197" t="s">
        <v>4369</v>
      </c>
      <c r="H3259" s="197" t="s">
        <v>4369</v>
      </c>
    </row>
    <row r="3260" spans="1:8">
      <c r="A3260" s="196" t="s">
        <v>6410</v>
      </c>
      <c r="B3260" s="196" t="s">
        <v>4366</v>
      </c>
      <c r="C3260" s="196" t="s">
        <v>2950</v>
      </c>
      <c r="D3260" s="196" t="s">
        <v>4371</v>
      </c>
      <c r="E3260" s="196" t="s">
        <v>2947</v>
      </c>
      <c r="F3260" s="196" t="s">
        <v>4353</v>
      </c>
      <c r="G3260" s="198">
        <v>44970</v>
      </c>
      <c r="H3260" s="196" t="b">
        <v>0</v>
      </c>
    </row>
    <row r="3261" spans="1:8">
      <c r="A3261" s="196" t="s">
        <v>6411</v>
      </c>
      <c r="B3261" s="196" t="s">
        <v>4373</v>
      </c>
      <c r="C3261" s="196" t="s">
        <v>6412</v>
      </c>
      <c r="D3261" s="196" t="s">
        <v>4371</v>
      </c>
      <c r="E3261" s="196" t="s">
        <v>2947</v>
      </c>
      <c r="F3261" s="196" t="s">
        <v>4403</v>
      </c>
      <c r="G3261" s="197" t="s">
        <v>4369</v>
      </c>
      <c r="H3261" s="196" t="b">
        <v>0</v>
      </c>
    </row>
    <row r="3262" spans="1:8">
      <c r="A3262" s="196" t="s">
        <v>6411</v>
      </c>
      <c r="B3262" s="196" t="s">
        <v>4373</v>
      </c>
      <c r="C3262" s="196" t="s">
        <v>6412</v>
      </c>
      <c r="D3262" s="196" t="s">
        <v>4370</v>
      </c>
      <c r="E3262" s="196" t="s">
        <v>2947</v>
      </c>
      <c r="F3262" s="196" t="s">
        <v>4403</v>
      </c>
      <c r="G3262" s="197" t="s">
        <v>4369</v>
      </c>
      <c r="H3262" s="197" t="s">
        <v>4369</v>
      </c>
    </row>
    <row r="3263" spans="1:8">
      <c r="A3263" s="196" t="s">
        <v>6411</v>
      </c>
      <c r="B3263" s="196" t="s">
        <v>4373</v>
      </c>
      <c r="C3263" s="196" t="s">
        <v>6412</v>
      </c>
      <c r="D3263" s="196" t="s">
        <v>4367</v>
      </c>
      <c r="E3263" s="196" t="s">
        <v>2947</v>
      </c>
      <c r="F3263" s="196" t="s">
        <v>4368</v>
      </c>
      <c r="G3263" s="197" t="s">
        <v>4369</v>
      </c>
      <c r="H3263" s="197" t="s">
        <v>4369</v>
      </c>
    </row>
    <row r="3264" spans="1:8">
      <c r="A3264" s="196" t="s">
        <v>6413</v>
      </c>
      <c r="B3264" s="196" t="s">
        <v>4373</v>
      </c>
      <c r="C3264" s="196" t="s">
        <v>6414</v>
      </c>
      <c r="D3264" s="196" t="s">
        <v>4367</v>
      </c>
      <c r="E3264" s="196" t="s">
        <v>1609</v>
      </c>
      <c r="F3264" s="196" t="s">
        <v>4368</v>
      </c>
      <c r="G3264" s="197" t="s">
        <v>4369</v>
      </c>
      <c r="H3264" s="197" t="s">
        <v>4369</v>
      </c>
    </row>
    <row r="3265" spans="1:8">
      <c r="A3265" s="196" t="s">
        <v>6413</v>
      </c>
      <c r="B3265" s="196" t="s">
        <v>4373</v>
      </c>
      <c r="C3265" s="196" t="s">
        <v>6414</v>
      </c>
      <c r="D3265" s="196" t="s">
        <v>4370</v>
      </c>
      <c r="E3265" s="196" t="s">
        <v>1609</v>
      </c>
      <c r="F3265" s="196" t="s">
        <v>4375</v>
      </c>
      <c r="G3265" s="198">
        <v>45274</v>
      </c>
      <c r="H3265" s="197" t="s">
        <v>4369</v>
      </c>
    </row>
    <row r="3266" spans="1:8">
      <c r="A3266" s="196" t="s">
        <v>6413</v>
      </c>
      <c r="B3266" s="196" t="s">
        <v>4373</v>
      </c>
      <c r="C3266" s="196" t="s">
        <v>6414</v>
      </c>
      <c r="D3266" s="196" t="s">
        <v>4371</v>
      </c>
      <c r="E3266" s="196" t="s">
        <v>1609</v>
      </c>
      <c r="F3266" s="196" t="s">
        <v>4353</v>
      </c>
      <c r="G3266" s="198">
        <v>45274</v>
      </c>
      <c r="H3266" s="196" t="b">
        <v>0</v>
      </c>
    </row>
    <row r="3267" spans="1:8">
      <c r="A3267" s="196" t="s">
        <v>6415</v>
      </c>
      <c r="B3267" s="196" t="s">
        <v>4373</v>
      </c>
      <c r="C3267" s="196" t="s">
        <v>6416</v>
      </c>
      <c r="D3267" s="196" t="s">
        <v>4367</v>
      </c>
      <c r="E3267" s="196" t="s">
        <v>1609</v>
      </c>
      <c r="F3267" s="196" t="s">
        <v>4368</v>
      </c>
      <c r="G3267" s="197" t="s">
        <v>4369</v>
      </c>
      <c r="H3267" s="197" t="s">
        <v>4369</v>
      </c>
    </row>
    <row r="3268" spans="1:8">
      <c r="A3268" s="196" t="s">
        <v>6415</v>
      </c>
      <c r="B3268" s="196" t="s">
        <v>4373</v>
      </c>
      <c r="C3268" s="196" t="s">
        <v>6416</v>
      </c>
      <c r="D3268" s="196" t="s">
        <v>4371</v>
      </c>
      <c r="E3268" s="196" t="s">
        <v>1609</v>
      </c>
      <c r="F3268" s="196" t="s">
        <v>4403</v>
      </c>
      <c r="G3268" s="197" t="s">
        <v>4369</v>
      </c>
      <c r="H3268" s="196" t="b">
        <v>0</v>
      </c>
    </row>
    <row r="3269" spans="1:8">
      <c r="A3269" s="196" t="s">
        <v>6415</v>
      </c>
      <c r="B3269" s="196" t="s">
        <v>4373</v>
      </c>
      <c r="C3269" s="196" t="s">
        <v>6416</v>
      </c>
      <c r="D3269" s="196" t="s">
        <v>4370</v>
      </c>
      <c r="E3269" s="196" t="s">
        <v>1609</v>
      </c>
      <c r="F3269" s="196" t="s">
        <v>4403</v>
      </c>
      <c r="G3269" s="197" t="s">
        <v>4369</v>
      </c>
      <c r="H3269" s="197" t="s">
        <v>4369</v>
      </c>
    </row>
    <row r="3270" spans="1:8">
      <c r="A3270" s="196" t="s">
        <v>6417</v>
      </c>
      <c r="B3270" s="196" t="s">
        <v>4366</v>
      </c>
      <c r="C3270" s="196" t="s">
        <v>1612</v>
      </c>
      <c r="D3270" s="196" t="s">
        <v>4370</v>
      </c>
      <c r="E3270" s="196" t="s">
        <v>1609</v>
      </c>
      <c r="F3270" s="196" t="s">
        <v>4375</v>
      </c>
      <c r="G3270" s="198">
        <v>45274</v>
      </c>
      <c r="H3270" s="197" t="s">
        <v>4369</v>
      </c>
    </row>
    <row r="3271" spans="1:8">
      <c r="A3271" s="196" t="s">
        <v>6417</v>
      </c>
      <c r="B3271" s="196" t="s">
        <v>4366</v>
      </c>
      <c r="C3271" s="196" t="s">
        <v>1612</v>
      </c>
      <c r="D3271" s="196" t="s">
        <v>4371</v>
      </c>
      <c r="E3271" s="196" t="s">
        <v>1609</v>
      </c>
      <c r="F3271" s="196" t="s">
        <v>4353</v>
      </c>
      <c r="G3271" s="198">
        <v>45274</v>
      </c>
      <c r="H3271" s="196" t="b">
        <v>0</v>
      </c>
    </row>
    <row r="3272" spans="1:8">
      <c r="A3272" s="196" t="s">
        <v>6417</v>
      </c>
      <c r="B3272" s="196" t="s">
        <v>4366</v>
      </c>
      <c r="C3272" s="196" t="s">
        <v>1612</v>
      </c>
      <c r="D3272" s="196" t="s">
        <v>4367</v>
      </c>
      <c r="E3272" s="196" t="s">
        <v>1609</v>
      </c>
      <c r="F3272" s="196" t="s">
        <v>4368</v>
      </c>
      <c r="G3272" s="197" t="s">
        <v>4369</v>
      </c>
      <c r="H3272" s="197" t="s">
        <v>4369</v>
      </c>
    </row>
    <row r="3273" spans="1:8">
      <c r="A3273" s="196" t="s">
        <v>6418</v>
      </c>
      <c r="B3273" s="196" t="s">
        <v>4373</v>
      </c>
      <c r="C3273" s="196" t="s">
        <v>6419</v>
      </c>
      <c r="D3273" s="196" t="s">
        <v>4367</v>
      </c>
      <c r="E3273" s="196" t="s">
        <v>1609</v>
      </c>
      <c r="F3273" s="196" t="s">
        <v>4368</v>
      </c>
      <c r="G3273" s="197" t="s">
        <v>4369</v>
      </c>
      <c r="H3273" s="197" t="s">
        <v>4369</v>
      </c>
    </row>
    <row r="3274" spans="1:8">
      <c r="A3274" s="196" t="s">
        <v>6418</v>
      </c>
      <c r="B3274" s="196" t="s">
        <v>4373</v>
      </c>
      <c r="C3274" s="196" t="s">
        <v>6419</v>
      </c>
      <c r="D3274" s="196" t="s">
        <v>4371</v>
      </c>
      <c r="E3274" s="196" t="s">
        <v>1609</v>
      </c>
      <c r="F3274" s="196" t="s">
        <v>4353</v>
      </c>
      <c r="G3274" s="198">
        <v>45275</v>
      </c>
      <c r="H3274" s="196" t="b">
        <v>0</v>
      </c>
    </row>
    <row r="3275" spans="1:8">
      <c r="A3275" s="196" t="s">
        <v>6418</v>
      </c>
      <c r="B3275" s="196" t="s">
        <v>4373</v>
      </c>
      <c r="C3275" s="196" t="s">
        <v>6419</v>
      </c>
      <c r="D3275" s="196" t="s">
        <v>4370</v>
      </c>
      <c r="E3275" s="196" t="s">
        <v>1609</v>
      </c>
      <c r="F3275" s="196" t="s">
        <v>4403</v>
      </c>
      <c r="G3275" s="197" t="s">
        <v>4369</v>
      </c>
      <c r="H3275" s="197" t="s">
        <v>4369</v>
      </c>
    </row>
    <row r="3276" spans="1:8">
      <c r="A3276" s="196" t="s">
        <v>6420</v>
      </c>
      <c r="B3276" s="196" t="s">
        <v>4366</v>
      </c>
      <c r="C3276" s="196" t="s">
        <v>3246</v>
      </c>
      <c r="D3276" s="196" t="s">
        <v>4371</v>
      </c>
      <c r="E3276" s="196" t="s">
        <v>3349</v>
      </c>
      <c r="F3276" s="196" t="s">
        <v>4375</v>
      </c>
      <c r="G3276" s="198">
        <v>45446</v>
      </c>
      <c r="H3276" s="196" t="b">
        <v>0</v>
      </c>
    </row>
    <row r="3277" spans="1:8">
      <c r="A3277" s="196" t="s">
        <v>6420</v>
      </c>
      <c r="B3277" s="196" t="s">
        <v>4366</v>
      </c>
      <c r="C3277" s="196" t="s">
        <v>3246</v>
      </c>
      <c r="D3277" s="196" t="s">
        <v>4370</v>
      </c>
      <c r="E3277" s="196" t="s">
        <v>3349</v>
      </c>
      <c r="F3277" s="196" t="s">
        <v>4375</v>
      </c>
      <c r="G3277" s="198">
        <v>45446</v>
      </c>
      <c r="H3277" s="197" t="s">
        <v>4369</v>
      </c>
    </row>
    <row r="3278" spans="1:8">
      <c r="A3278" s="196" t="s">
        <v>6420</v>
      </c>
      <c r="B3278" s="196" t="s">
        <v>4366</v>
      </c>
      <c r="C3278" s="196" t="s">
        <v>3246</v>
      </c>
      <c r="D3278" s="196" t="s">
        <v>4367</v>
      </c>
      <c r="E3278" s="196" t="s">
        <v>3349</v>
      </c>
      <c r="F3278" s="196" t="s">
        <v>4368</v>
      </c>
      <c r="G3278" s="197" t="s">
        <v>4369</v>
      </c>
      <c r="H3278" s="197" t="s">
        <v>4369</v>
      </c>
    </row>
    <row r="3279" spans="1:8">
      <c r="A3279" s="196" t="s">
        <v>6421</v>
      </c>
      <c r="B3279" s="196" t="s">
        <v>4373</v>
      </c>
      <c r="C3279" s="196" t="s">
        <v>6422</v>
      </c>
      <c r="D3279" s="196" t="s">
        <v>4367</v>
      </c>
      <c r="E3279" s="196" t="s">
        <v>1622</v>
      </c>
      <c r="F3279" s="196" t="s">
        <v>4375</v>
      </c>
      <c r="G3279" s="198">
        <v>45664</v>
      </c>
      <c r="H3279" s="197" t="s">
        <v>4369</v>
      </c>
    </row>
    <row r="3280" spans="1:8">
      <c r="A3280" s="196" t="s">
        <v>6421</v>
      </c>
      <c r="B3280" s="196" t="s">
        <v>4373</v>
      </c>
      <c r="C3280" s="196" t="s">
        <v>6422</v>
      </c>
      <c r="D3280" s="196" t="s">
        <v>4371</v>
      </c>
      <c r="E3280" s="196" t="s">
        <v>1622</v>
      </c>
      <c r="F3280" s="196" t="s">
        <v>4375</v>
      </c>
      <c r="G3280" s="198">
        <v>45659</v>
      </c>
      <c r="H3280" s="196" t="b">
        <v>0</v>
      </c>
    </row>
    <row r="3281" spans="1:8">
      <c r="A3281" s="196" t="s">
        <v>6421</v>
      </c>
      <c r="B3281" s="196" t="s">
        <v>4373</v>
      </c>
      <c r="C3281" s="196" t="s">
        <v>6422</v>
      </c>
      <c r="D3281" s="196" t="s">
        <v>4370</v>
      </c>
      <c r="E3281" s="196" t="s">
        <v>1622</v>
      </c>
      <c r="F3281" s="196" t="s">
        <v>4375</v>
      </c>
      <c r="G3281" s="198">
        <v>45659</v>
      </c>
      <c r="H3281" s="197" t="s">
        <v>4369</v>
      </c>
    </row>
    <row r="3282" spans="1:8">
      <c r="A3282" s="196" t="s">
        <v>6423</v>
      </c>
      <c r="B3282" s="196" t="s">
        <v>4373</v>
      </c>
      <c r="C3282" s="196" t="s">
        <v>6424</v>
      </c>
      <c r="D3282" s="196" t="s">
        <v>4367</v>
      </c>
      <c r="E3282" s="196" t="s">
        <v>1622</v>
      </c>
      <c r="F3282" s="196" t="s">
        <v>4368</v>
      </c>
      <c r="G3282" s="197" t="s">
        <v>4369</v>
      </c>
      <c r="H3282" s="197" t="s">
        <v>4369</v>
      </c>
    </row>
    <row r="3283" spans="1:8">
      <c r="A3283" s="196" t="s">
        <v>6423</v>
      </c>
      <c r="B3283" s="196" t="s">
        <v>4373</v>
      </c>
      <c r="C3283" s="196" t="s">
        <v>6424</v>
      </c>
      <c r="D3283" s="196" t="s">
        <v>4370</v>
      </c>
      <c r="E3283" s="196" t="s">
        <v>1622</v>
      </c>
      <c r="F3283" s="196" t="s">
        <v>4353</v>
      </c>
      <c r="G3283" s="198">
        <v>44932</v>
      </c>
      <c r="H3283" s="197" t="s">
        <v>4369</v>
      </c>
    </row>
    <row r="3284" spans="1:8">
      <c r="A3284" s="196" t="s">
        <v>6423</v>
      </c>
      <c r="B3284" s="196" t="s">
        <v>4373</v>
      </c>
      <c r="C3284" s="196" t="s">
        <v>6424</v>
      </c>
      <c r="D3284" s="196" t="s">
        <v>4371</v>
      </c>
      <c r="E3284" s="196" t="s">
        <v>1622</v>
      </c>
      <c r="F3284" s="196" t="s">
        <v>4353</v>
      </c>
      <c r="G3284" s="198">
        <v>44932</v>
      </c>
      <c r="H3284" s="196" t="b">
        <v>0</v>
      </c>
    </row>
    <row r="3285" spans="1:8">
      <c r="A3285" s="196" t="s">
        <v>6425</v>
      </c>
      <c r="B3285" s="196" t="s">
        <v>4373</v>
      </c>
      <c r="C3285" s="196" t="s">
        <v>6426</v>
      </c>
      <c r="D3285" s="196" t="s">
        <v>4370</v>
      </c>
      <c r="E3285" s="196" t="s">
        <v>1622</v>
      </c>
      <c r="F3285" s="196" t="s">
        <v>4403</v>
      </c>
      <c r="G3285" s="197" t="s">
        <v>4369</v>
      </c>
      <c r="H3285" s="197" t="s">
        <v>4369</v>
      </c>
    </row>
    <row r="3286" spans="1:8">
      <c r="A3286" s="196" t="s">
        <v>6425</v>
      </c>
      <c r="B3286" s="196" t="s">
        <v>4373</v>
      </c>
      <c r="C3286" s="196" t="s">
        <v>6426</v>
      </c>
      <c r="D3286" s="196" t="s">
        <v>4371</v>
      </c>
      <c r="E3286" s="196" t="s">
        <v>1622</v>
      </c>
      <c r="F3286" s="196" t="s">
        <v>4403</v>
      </c>
      <c r="G3286" s="197" t="s">
        <v>4369</v>
      </c>
      <c r="H3286" s="196" t="b">
        <v>0</v>
      </c>
    </row>
    <row r="3287" spans="1:8">
      <c r="A3287" s="196" t="s">
        <v>6425</v>
      </c>
      <c r="B3287" s="196" t="s">
        <v>4373</v>
      </c>
      <c r="C3287" s="196" t="s">
        <v>6426</v>
      </c>
      <c r="D3287" s="196" t="s">
        <v>4367</v>
      </c>
      <c r="E3287" s="196" t="s">
        <v>1622</v>
      </c>
      <c r="F3287" s="196" t="s">
        <v>4368</v>
      </c>
      <c r="G3287" s="197" t="s">
        <v>4369</v>
      </c>
      <c r="H3287" s="197" t="s">
        <v>4369</v>
      </c>
    </row>
    <row r="3288" spans="1:8">
      <c r="A3288" s="196" t="s">
        <v>6427</v>
      </c>
      <c r="B3288" s="196" t="s">
        <v>4373</v>
      </c>
      <c r="C3288" s="196" t="s">
        <v>6428</v>
      </c>
      <c r="D3288" s="196" t="s">
        <v>4371</v>
      </c>
      <c r="E3288" s="196" t="s">
        <v>1622</v>
      </c>
      <c r="F3288" s="196" t="s">
        <v>4375</v>
      </c>
      <c r="G3288" s="198">
        <v>45659</v>
      </c>
      <c r="H3288" s="196" t="b">
        <v>0</v>
      </c>
    </row>
    <row r="3289" spans="1:8">
      <c r="A3289" s="196" t="s">
        <v>6427</v>
      </c>
      <c r="B3289" s="196" t="s">
        <v>4373</v>
      </c>
      <c r="C3289" s="196" t="s">
        <v>6428</v>
      </c>
      <c r="D3289" s="196" t="s">
        <v>4370</v>
      </c>
      <c r="E3289" s="196" t="s">
        <v>1622</v>
      </c>
      <c r="F3289" s="196" t="s">
        <v>4375</v>
      </c>
      <c r="G3289" s="198">
        <v>45659</v>
      </c>
      <c r="H3289" s="197" t="s">
        <v>4369</v>
      </c>
    </row>
    <row r="3290" spans="1:8">
      <c r="A3290" s="196" t="s">
        <v>6427</v>
      </c>
      <c r="B3290" s="196" t="s">
        <v>4373</v>
      </c>
      <c r="C3290" s="196" t="s">
        <v>6428</v>
      </c>
      <c r="D3290" s="196" t="s">
        <v>4367</v>
      </c>
      <c r="E3290" s="196" t="s">
        <v>1622</v>
      </c>
      <c r="F3290" s="196" t="s">
        <v>4375</v>
      </c>
      <c r="G3290" s="198">
        <v>45661</v>
      </c>
      <c r="H3290" s="197" t="s">
        <v>4369</v>
      </c>
    </row>
    <row r="3291" spans="1:8">
      <c r="A3291" s="196" t="s">
        <v>6429</v>
      </c>
      <c r="B3291" s="196" t="s">
        <v>4373</v>
      </c>
      <c r="C3291" s="196" t="s">
        <v>6430</v>
      </c>
      <c r="D3291" s="196" t="s">
        <v>4370</v>
      </c>
      <c r="E3291" s="196" t="s">
        <v>1622</v>
      </c>
      <c r="F3291" s="196" t="s">
        <v>4375</v>
      </c>
      <c r="G3291" s="198">
        <v>45671</v>
      </c>
      <c r="H3291" s="197" t="s">
        <v>4369</v>
      </c>
    </row>
    <row r="3292" spans="1:8">
      <c r="A3292" s="196" t="s">
        <v>6429</v>
      </c>
      <c r="B3292" s="196" t="s">
        <v>4373</v>
      </c>
      <c r="C3292" s="196" t="s">
        <v>6430</v>
      </c>
      <c r="D3292" s="196" t="s">
        <v>4371</v>
      </c>
      <c r="E3292" s="196" t="s">
        <v>1622</v>
      </c>
      <c r="F3292" s="196" t="s">
        <v>4375</v>
      </c>
      <c r="G3292" s="198">
        <v>45671</v>
      </c>
      <c r="H3292" s="196" t="b">
        <v>0</v>
      </c>
    </row>
    <row r="3293" spans="1:8">
      <c r="A3293" s="196" t="s">
        <v>6429</v>
      </c>
      <c r="B3293" s="196" t="s">
        <v>4373</v>
      </c>
      <c r="C3293" s="196" t="s">
        <v>6430</v>
      </c>
      <c r="D3293" s="196" t="s">
        <v>4367</v>
      </c>
      <c r="E3293" s="196" t="s">
        <v>1622</v>
      </c>
      <c r="F3293" s="196" t="s">
        <v>4368</v>
      </c>
      <c r="G3293" s="197" t="s">
        <v>4369</v>
      </c>
      <c r="H3293" s="197" t="s">
        <v>4369</v>
      </c>
    </row>
    <row r="3294" spans="1:8">
      <c r="A3294" s="196" t="s">
        <v>6431</v>
      </c>
      <c r="B3294" s="196" t="s">
        <v>4366</v>
      </c>
      <c r="C3294" s="196" t="s">
        <v>1626</v>
      </c>
      <c r="D3294" s="196" t="s">
        <v>4370</v>
      </c>
      <c r="E3294" s="196" t="s">
        <v>1622</v>
      </c>
      <c r="F3294" s="196" t="s">
        <v>4403</v>
      </c>
      <c r="G3294" s="197" t="s">
        <v>4369</v>
      </c>
      <c r="H3294" s="197" t="s">
        <v>4369</v>
      </c>
    </row>
    <row r="3295" spans="1:8">
      <c r="A3295" s="196" t="s">
        <v>6431</v>
      </c>
      <c r="B3295" s="196" t="s">
        <v>4366</v>
      </c>
      <c r="C3295" s="196" t="s">
        <v>1626</v>
      </c>
      <c r="D3295" s="196" t="s">
        <v>4367</v>
      </c>
      <c r="E3295" s="196" t="s">
        <v>1622</v>
      </c>
      <c r="F3295" s="196" t="s">
        <v>4368</v>
      </c>
      <c r="G3295" s="197" t="s">
        <v>4369</v>
      </c>
      <c r="H3295" s="197" t="s">
        <v>4369</v>
      </c>
    </row>
    <row r="3296" spans="1:8">
      <c r="A3296" s="196" t="s">
        <v>6431</v>
      </c>
      <c r="B3296" s="196" t="s">
        <v>4366</v>
      </c>
      <c r="C3296" s="196" t="s">
        <v>1626</v>
      </c>
      <c r="D3296" s="196" t="s">
        <v>4371</v>
      </c>
      <c r="E3296" s="196" t="s">
        <v>1622</v>
      </c>
      <c r="F3296" s="196" t="s">
        <v>4375</v>
      </c>
      <c r="G3296" s="198">
        <v>45659</v>
      </c>
      <c r="H3296" s="196" t="b">
        <v>0</v>
      </c>
    </row>
    <row r="3297" spans="1:8">
      <c r="A3297" s="196" t="s">
        <v>6432</v>
      </c>
      <c r="B3297" s="196" t="s">
        <v>4373</v>
      </c>
      <c r="C3297" s="196" t="s">
        <v>6433</v>
      </c>
      <c r="D3297" s="196" t="s">
        <v>4370</v>
      </c>
      <c r="E3297" s="196" t="s">
        <v>2955</v>
      </c>
      <c r="F3297" s="196" t="s">
        <v>4403</v>
      </c>
      <c r="G3297" s="197" t="s">
        <v>4369</v>
      </c>
      <c r="H3297" s="197" t="s">
        <v>4369</v>
      </c>
    </row>
    <row r="3298" spans="1:8">
      <c r="A3298" s="196" t="s">
        <v>6432</v>
      </c>
      <c r="B3298" s="196" t="s">
        <v>4373</v>
      </c>
      <c r="C3298" s="196" t="s">
        <v>6433</v>
      </c>
      <c r="D3298" s="196" t="s">
        <v>4367</v>
      </c>
      <c r="E3298" s="196" t="s">
        <v>2955</v>
      </c>
      <c r="F3298" s="196" t="s">
        <v>4368</v>
      </c>
      <c r="G3298" s="197" t="s">
        <v>4369</v>
      </c>
      <c r="H3298" s="197" t="s">
        <v>4369</v>
      </c>
    </row>
    <row r="3299" spans="1:8">
      <c r="A3299" s="196" t="s">
        <v>6432</v>
      </c>
      <c r="B3299" s="196" t="s">
        <v>4373</v>
      </c>
      <c r="C3299" s="196" t="s">
        <v>6433</v>
      </c>
      <c r="D3299" s="196" t="s">
        <v>4371</v>
      </c>
      <c r="E3299" s="196" t="s">
        <v>2955</v>
      </c>
      <c r="F3299" s="196" t="s">
        <v>4403</v>
      </c>
      <c r="G3299" s="197" t="s">
        <v>4369</v>
      </c>
      <c r="H3299" s="196" t="b">
        <v>0</v>
      </c>
    </row>
    <row r="3300" spans="1:8">
      <c r="A3300" s="196" t="s">
        <v>4686</v>
      </c>
      <c r="B3300" s="196" t="s">
        <v>4373</v>
      </c>
      <c r="C3300" s="196" t="s">
        <v>4687</v>
      </c>
      <c r="D3300" s="196" t="s">
        <v>4371</v>
      </c>
      <c r="E3300" s="196" t="s">
        <v>2955</v>
      </c>
      <c r="F3300" s="196" t="s">
        <v>4375</v>
      </c>
      <c r="G3300" s="198">
        <v>45671</v>
      </c>
      <c r="H3300" s="196" t="b">
        <v>0</v>
      </c>
    </row>
    <row r="3301" spans="1:8">
      <c r="A3301" s="196" t="s">
        <v>4686</v>
      </c>
      <c r="B3301" s="196" t="s">
        <v>4373</v>
      </c>
      <c r="C3301" s="196" t="s">
        <v>4687</v>
      </c>
      <c r="D3301" s="196" t="s">
        <v>4370</v>
      </c>
      <c r="E3301" s="196" t="s">
        <v>2955</v>
      </c>
      <c r="F3301" s="196" t="s">
        <v>4375</v>
      </c>
      <c r="G3301" s="198">
        <v>45298</v>
      </c>
      <c r="H3301" s="197" t="s">
        <v>4369</v>
      </c>
    </row>
    <row r="3302" spans="1:8">
      <c r="A3302" s="196" t="s">
        <v>4686</v>
      </c>
      <c r="B3302" s="196" t="s">
        <v>4373</v>
      </c>
      <c r="C3302" s="196" t="s">
        <v>4687</v>
      </c>
      <c r="D3302" s="196" t="s">
        <v>4367</v>
      </c>
      <c r="E3302" s="196" t="s">
        <v>2955</v>
      </c>
      <c r="F3302" s="196" t="s">
        <v>4375</v>
      </c>
      <c r="G3302" s="198">
        <v>45670</v>
      </c>
      <c r="H3302" s="197" t="s">
        <v>4369</v>
      </c>
    </row>
    <row r="3303" spans="1:8">
      <c r="A3303" s="196" t="s">
        <v>4689</v>
      </c>
      <c r="B3303" s="196" t="s">
        <v>4366</v>
      </c>
      <c r="C3303" s="196" t="s">
        <v>805</v>
      </c>
      <c r="D3303" s="196" t="s">
        <v>4367</v>
      </c>
      <c r="E3303" s="196" t="s">
        <v>2955</v>
      </c>
      <c r="F3303" s="196" t="s">
        <v>4368</v>
      </c>
      <c r="G3303" s="197" t="s">
        <v>4369</v>
      </c>
      <c r="H3303" s="197" t="s">
        <v>4369</v>
      </c>
    </row>
    <row r="3304" spans="1:8">
      <c r="A3304" s="196" t="s">
        <v>4689</v>
      </c>
      <c r="B3304" s="196" t="s">
        <v>4366</v>
      </c>
      <c r="C3304" s="196" t="s">
        <v>805</v>
      </c>
      <c r="D3304" s="196" t="s">
        <v>4370</v>
      </c>
      <c r="E3304" s="196" t="s">
        <v>2955</v>
      </c>
      <c r="F3304" s="196" t="s">
        <v>4375</v>
      </c>
      <c r="G3304" s="198">
        <v>45676</v>
      </c>
      <c r="H3304" s="197" t="s">
        <v>4369</v>
      </c>
    </row>
    <row r="3305" spans="1:8">
      <c r="A3305" s="196" t="s">
        <v>4689</v>
      </c>
      <c r="B3305" s="196" t="s">
        <v>4366</v>
      </c>
      <c r="C3305" s="196" t="s">
        <v>805</v>
      </c>
      <c r="D3305" s="196" t="s">
        <v>4371</v>
      </c>
      <c r="E3305" s="196" t="s">
        <v>2955</v>
      </c>
      <c r="F3305" s="196" t="s">
        <v>4375</v>
      </c>
      <c r="G3305" s="198">
        <v>45678</v>
      </c>
      <c r="H3305" s="196" t="b">
        <v>0</v>
      </c>
    </row>
    <row r="3306" spans="1:8">
      <c r="A3306" s="196" t="s">
        <v>6434</v>
      </c>
      <c r="B3306" s="196" t="s">
        <v>4373</v>
      </c>
      <c r="C3306" s="196" t="s">
        <v>6435</v>
      </c>
      <c r="D3306" s="196" t="s">
        <v>4370</v>
      </c>
      <c r="E3306" s="196" t="s">
        <v>2955</v>
      </c>
      <c r="F3306" s="196" t="s">
        <v>4353</v>
      </c>
      <c r="G3306" s="198">
        <v>44925</v>
      </c>
      <c r="H3306" s="197" t="s">
        <v>4369</v>
      </c>
    </row>
    <row r="3307" spans="1:8">
      <c r="A3307" s="196" t="s">
        <v>6434</v>
      </c>
      <c r="B3307" s="196" t="s">
        <v>4373</v>
      </c>
      <c r="C3307" s="196" t="s">
        <v>6435</v>
      </c>
      <c r="D3307" s="196" t="s">
        <v>4371</v>
      </c>
      <c r="E3307" s="196" t="s">
        <v>2955</v>
      </c>
      <c r="F3307" s="196" t="s">
        <v>4354</v>
      </c>
      <c r="G3307" s="197" t="s">
        <v>4369</v>
      </c>
      <c r="H3307" s="196" t="b">
        <v>0</v>
      </c>
    </row>
    <row r="3308" spans="1:8">
      <c r="A3308" s="196" t="s">
        <v>6434</v>
      </c>
      <c r="B3308" s="196" t="s">
        <v>4373</v>
      </c>
      <c r="C3308" s="196" t="s">
        <v>6435</v>
      </c>
      <c r="D3308" s="196" t="s">
        <v>4367</v>
      </c>
      <c r="E3308" s="196" t="s">
        <v>2955</v>
      </c>
      <c r="F3308" s="196" t="s">
        <v>4368</v>
      </c>
      <c r="G3308" s="197" t="s">
        <v>4369</v>
      </c>
      <c r="H3308" s="197" t="s">
        <v>4369</v>
      </c>
    </row>
    <row r="3309" spans="1:8">
      <c r="A3309" s="196" t="s">
        <v>6436</v>
      </c>
      <c r="B3309" s="196" t="s">
        <v>4373</v>
      </c>
      <c r="C3309" s="196" t="s">
        <v>6437</v>
      </c>
      <c r="D3309" s="196" t="s">
        <v>4371</v>
      </c>
      <c r="E3309" s="196" t="s">
        <v>2955</v>
      </c>
      <c r="F3309" s="196" t="s">
        <v>4353</v>
      </c>
      <c r="G3309" s="198">
        <v>44968</v>
      </c>
      <c r="H3309" s="196" t="b">
        <v>0</v>
      </c>
    </row>
    <row r="3310" spans="1:8">
      <c r="A3310" s="196" t="s">
        <v>6436</v>
      </c>
      <c r="B3310" s="196" t="s">
        <v>4373</v>
      </c>
      <c r="C3310" s="196" t="s">
        <v>6437</v>
      </c>
      <c r="D3310" s="196" t="s">
        <v>4370</v>
      </c>
      <c r="E3310" s="196" t="s">
        <v>2955</v>
      </c>
      <c r="F3310" s="196" t="s">
        <v>4353</v>
      </c>
      <c r="G3310" s="198">
        <v>44932</v>
      </c>
      <c r="H3310" s="197" t="s">
        <v>4369</v>
      </c>
    </row>
    <row r="3311" spans="1:8">
      <c r="A3311" s="196" t="s">
        <v>6436</v>
      </c>
      <c r="B3311" s="196" t="s">
        <v>4373</v>
      </c>
      <c r="C3311" s="196" t="s">
        <v>6437</v>
      </c>
      <c r="D3311" s="196" t="s">
        <v>4367</v>
      </c>
      <c r="E3311" s="196" t="s">
        <v>2955</v>
      </c>
      <c r="F3311" s="196" t="s">
        <v>4368</v>
      </c>
      <c r="G3311" s="197" t="s">
        <v>4369</v>
      </c>
      <c r="H3311" s="197" t="s">
        <v>4369</v>
      </c>
    </row>
    <row r="3312" spans="1:8">
      <c r="A3312" s="196" t="s">
        <v>6438</v>
      </c>
      <c r="B3312" s="196" t="s">
        <v>4373</v>
      </c>
      <c r="C3312" s="196" t="s">
        <v>6439</v>
      </c>
      <c r="D3312" s="196" t="s">
        <v>4371</v>
      </c>
      <c r="E3312" s="196" t="s">
        <v>2955</v>
      </c>
      <c r="F3312" s="196" t="s">
        <v>4353</v>
      </c>
      <c r="G3312" s="198">
        <v>44931</v>
      </c>
      <c r="H3312" s="196" t="b">
        <v>0</v>
      </c>
    </row>
    <row r="3313" spans="1:8">
      <c r="A3313" s="196" t="s">
        <v>6438</v>
      </c>
      <c r="B3313" s="196" t="s">
        <v>4373</v>
      </c>
      <c r="C3313" s="196" t="s">
        <v>6439</v>
      </c>
      <c r="D3313" s="196" t="s">
        <v>4367</v>
      </c>
      <c r="E3313" s="196" t="s">
        <v>2955</v>
      </c>
      <c r="F3313" s="196" t="s">
        <v>4368</v>
      </c>
      <c r="G3313" s="197" t="s">
        <v>4369</v>
      </c>
      <c r="H3313" s="197" t="s">
        <v>4369</v>
      </c>
    </row>
    <row r="3314" spans="1:8">
      <c r="A3314" s="196" t="s">
        <v>6438</v>
      </c>
      <c r="B3314" s="196" t="s">
        <v>4373</v>
      </c>
      <c r="C3314" s="196" t="s">
        <v>6439</v>
      </c>
      <c r="D3314" s="196" t="s">
        <v>4370</v>
      </c>
      <c r="E3314" s="196" t="s">
        <v>2955</v>
      </c>
      <c r="F3314" s="196" t="s">
        <v>4403</v>
      </c>
      <c r="G3314" s="197" t="s">
        <v>4369</v>
      </c>
      <c r="H3314" s="197" t="s">
        <v>4369</v>
      </c>
    </row>
    <row r="3315" spans="1:8">
      <c r="A3315" s="196" t="s">
        <v>6440</v>
      </c>
      <c r="B3315" s="196" t="s">
        <v>4373</v>
      </c>
      <c r="C3315" s="196" t="s">
        <v>6441</v>
      </c>
      <c r="D3315" s="196" t="s">
        <v>4367</v>
      </c>
      <c r="E3315" s="196" t="s">
        <v>2955</v>
      </c>
      <c r="F3315" s="196" t="s">
        <v>4368</v>
      </c>
      <c r="G3315" s="197" t="s">
        <v>4369</v>
      </c>
      <c r="H3315" s="197" t="s">
        <v>4369</v>
      </c>
    </row>
    <row r="3316" spans="1:8">
      <c r="A3316" s="196" t="s">
        <v>6440</v>
      </c>
      <c r="B3316" s="196" t="s">
        <v>4373</v>
      </c>
      <c r="C3316" s="196" t="s">
        <v>6441</v>
      </c>
      <c r="D3316" s="196" t="s">
        <v>4370</v>
      </c>
      <c r="E3316" s="196" t="s">
        <v>2955</v>
      </c>
      <c r="F3316" s="196" t="s">
        <v>4403</v>
      </c>
      <c r="G3316" s="197" t="s">
        <v>4369</v>
      </c>
      <c r="H3316" s="197" t="s">
        <v>4369</v>
      </c>
    </row>
    <row r="3317" spans="1:8">
      <c r="A3317" s="196" t="s">
        <v>6440</v>
      </c>
      <c r="B3317" s="196" t="s">
        <v>4373</v>
      </c>
      <c r="C3317" s="196" t="s">
        <v>6441</v>
      </c>
      <c r="D3317" s="196" t="s">
        <v>4371</v>
      </c>
      <c r="E3317" s="196" t="s">
        <v>2955</v>
      </c>
      <c r="F3317" s="196" t="s">
        <v>4353</v>
      </c>
      <c r="G3317" s="198">
        <v>44929</v>
      </c>
      <c r="H3317" s="196" t="b">
        <v>0</v>
      </c>
    </row>
    <row r="3318" spans="1:8">
      <c r="A3318" s="196" t="s">
        <v>6442</v>
      </c>
      <c r="B3318" s="196" t="s">
        <v>4366</v>
      </c>
      <c r="C3318" s="196" t="s">
        <v>6443</v>
      </c>
      <c r="D3318" s="196" t="s">
        <v>4367</v>
      </c>
      <c r="E3318" s="196" t="s">
        <v>6444</v>
      </c>
      <c r="F3318" s="196" t="s">
        <v>4368</v>
      </c>
      <c r="G3318" s="197" t="s">
        <v>4369</v>
      </c>
      <c r="H3318" s="197" t="s">
        <v>4369</v>
      </c>
    </row>
    <row r="3319" spans="1:8">
      <c r="A3319" s="196" t="s">
        <v>6442</v>
      </c>
      <c r="B3319" s="196" t="s">
        <v>4366</v>
      </c>
      <c r="C3319" s="196" t="s">
        <v>6443</v>
      </c>
      <c r="D3319" s="196" t="s">
        <v>4370</v>
      </c>
      <c r="E3319" s="196" t="s">
        <v>6444</v>
      </c>
      <c r="F3319" s="196" t="s">
        <v>4375</v>
      </c>
      <c r="G3319" s="198">
        <v>45079</v>
      </c>
      <c r="H3319" s="197" t="s">
        <v>4369</v>
      </c>
    </row>
    <row r="3320" spans="1:8">
      <c r="A3320" s="196" t="s">
        <v>6442</v>
      </c>
      <c r="B3320" s="196" t="s">
        <v>4366</v>
      </c>
      <c r="C3320" s="196" t="s">
        <v>6443</v>
      </c>
      <c r="D3320" s="196" t="s">
        <v>4371</v>
      </c>
      <c r="E3320" s="196" t="s">
        <v>6444</v>
      </c>
      <c r="F3320" s="196" t="s">
        <v>4353</v>
      </c>
      <c r="G3320" s="198">
        <v>45079</v>
      </c>
      <c r="H3320" s="196" t="b">
        <v>0</v>
      </c>
    </row>
    <row r="3321" spans="1:8">
      <c r="A3321" s="196" t="s">
        <v>6445</v>
      </c>
      <c r="B3321" s="196" t="s">
        <v>4366</v>
      </c>
      <c r="C3321" s="196" t="s">
        <v>3195</v>
      </c>
      <c r="D3321" s="196" t="s">
        <v>4371</v>
      </c>
      <c r="E3321" s="196" t="s">
        <v>6446</v>
      </c>
      <c r="F3321" s="196" t="s">
        <v>4375</v>
      </c>
      <c r="G3321" s="198">
        <v>45419</v>
      </c>
      <c r="H3321" s="196" t="b">
        <v>0</v>
      </c>
    </row>
    <row r="3322" spans="1:8">
      <c r="A3322" s="196" t="s">
        <v>6445</v>
      </c>
      <c r="B3322" s="196" t="s">
        <v>4366</v>
      </c>
      <c r="C3322" s="196" t="s">
        <v>3195</v>
      </c>
      <c r="D3322" s="196" t="s">
        <v>4370</v>
      </c>
      <c r="E3322" s="196" t="s">
        <v>6446</v>
      </c>
      <c r="F3322" s="196" t="s">
        <v>4375</v>
      </c>
      <c r="G3322" s="198">
        <v>45419</v>
      </c>
      <c r="H3322" s="197" t="s">
        <v>4369</v>
      </c>
    </row>
    <row r="3323" spans="1:8">
      <c r="A3323" s="196" t="s">
        <v>6445</v>
      </c>
      <c r="B3323" s="196" t="s">
        <v>4366</v>
      </c>
      <c r="C3323" s="196" t="s">
        <v>3195</v>
      </c>
      <c r="D3323" s="196" t="s">
        <v>4367</v>
      </c>
      <c r="E3323" s="196" t="s">
        <v>6446</v>
      </c>
      <c r="F3323" s="196" t="s">
        <v>4368</v>
      </c>
      <c r="G3323" s="197" t="s">
        <v>4369</v>
      </c>
      <c r="H3323" s="197" t="s">
        <v>4369</v>
      </c>
    </row>
    <row r="3324" spans="1:8">
      <c r="A3324" s="196" t="s">
        <v>6447</v>
      </c>
      <c r="B3324" s="196" t="s">
        <v>4366</v>
      </c>
      <c r="C3324" s="196" t="s">
        <v>3215</v>
      </c>
      <c r="D3324" s="196" t="s">
        <v>4367</v>
      </c>
      <c r="E3324" s="196" t="s">
        <v>3211</v>
      </c>
      <c r="F3324" s="196" t="s">
        <v>4368</v>
      </c>
      <c r="G3324" s="197" t="s">
        <v>4369</v>
      </c>
      <c r="H3324" s="197" t="s">
        <v>4369</v>
      </c>
    </row>
    <row r="3325" spans="1:8">
      <c r="A3325" s="196" t="s">
        <v>6447</v>
      </c>
      <c r="B3325" s="196" t="s">
        <v>4366</v>
      </c>
      <c r="C3325" s="196" t="s">
        <v>3215</v>
      </c>
      <c r="D3325" s="196" t="s">
        <v>4370</v>
      </c>
      <c r="E3325" s="196" t="s">
        <v>3211</v>
      </c>
      <c r="F3325" s="196" t="s">
        <v>4375</v>
      </c>
      <c r="G3325" s="198">
        <v>45448</v>
      </c>
      <c r="H3325" s="197" t="s">
        <v>4369</v>
      </c>
    </row>
    <row r="3326" spans="1:8">
      <c r="A3326" s="196" t="s">
        <v>6447</v>
      </c>
      <c r="B3326" s="196" t="s">
        <v>4366</v>
      </c>
      <c r="C3326" s="196" t="s">
        <v>3215</v>
      </c>
      <c r="D3326" s="196" t="s">
        <v>4371</v>
      </c>
      <c r="E3326" s="196" t="s">
        <v>3211</v>
      </c>
      <c r="F3326" s="196" t="s">
        <v>4375</v>
      </c>
      <c r="G3326" s="198">
        <v>45449</v>
      </c>
      <c r="H3326" s="196" t="b">
        <v>0</v>
      </c>
    </row>
    <row r="3327" spans="1:8">
      <c r="A3327" s="196" t="s">
        <v>6448</v>
      </c>
      <c r="B3327" s="196" t="s">
        <v>4366</v>
      </c>
      <c r="C3327" s="196" t="s">
        <v>473</v>
      </c>
      <c r="D3327" s="196" t="s">
        <v>4367</v>
      </c>
      <c r="E3327" s="196" t="s">
        <v>6449</v>
      </c>
      <c r="F3327" s="196" t="s">
        <v>4368</v>
      </c>
      <c r="G3327" s="197" t="s">
        <v>4369</v>
      </c>
      <c r="H3327" s="197" t="s">
        <v>4369</v>
      </c>
    </row>
    <row r="3328" spans="1:8">
      <c r="A3328" s="196" t="s">
        <v>6448</v>
      </c>
      <c r="B3328" s="196" t="s">
        <v>4366</v>
      </c>
      <c r="C3328" s="196" t="s">
        <v>473</v>
      </c>
      <c r="D3328" s="196" t="s">
        <v>4371</v>
      </c>
      <c r="E3328" s="196" t="s">
        <v>6449</v>
      </c>
      <c r="F3328" s="196" t="s">
        <v>4375</v>
      </c>
      <c r="G3328" s="198">
        <v>45677</v>
      </c>
      <c r="H3328" s="196" t="b">
        <v>0</v>
      </c>
    </row>
    <row r="3329" spans="1:8">
      <c r="A3329" s="196" t="s">
        <v>6448</v>
      </c>
      <c r="B3329" s="196" t="s">
        <v>4366</v>
      </c>
      <c r="C3329" s="196" t="s">
        <v>473</v>
      </c>
      <c r="D3329" s="196" t="s">
        <v>4370</v>
      </c>
      <c r="E3329" s="196" t="s">
        <v>6449</v>
      </c>
      <c r="F3329" s="196" t="s">
        <v>4375</v>
      </c>
      <c r="G3329" s="198">
        <v>45677</v>
      </c>
      <c r="H3329" s="197" t="s">
        <v>4369</v>
      </c>
    </row>
    <row r="3330" spans="1:8">
      <c r="A3330" s="196" t="s">
        <v>6450</v>
      </c>
      <c r="B3330" s="196" t="s">
        <v>4373</v>
      </c>
      <c r="C3330" s="196" t="s">
        <v>6451</v>
      </c>
      <c r="D3330" s="196" t="s">
        <v>4371</v>
      </c>
      <c r="E3330" s="196" t="s">
        <v>6452</v>
      </c>
      <c r="F3330" s="196" t="s">
        <v>4375</v>
      </c>
      <c r="G3330" s="198">
        <v>45700</v>
      </c>
      <c r="H3330" s="196" t="b">
        <v>0</v>
      </c>
    </row>
    <row r="3331" spans="1:8">
      <c r="A3331" s="196" t="s">
        <v>6450</v>
      </c>
      <c r="B3331" s="196" t="s">
        <v>4373</v>
      </c>
      <c r="C3331" s="196" t="s">
        <v>6451</v>
      </c>
      <c r="D3331" s="196" t="s">
        <v>4367</v>
      </c>
      <c r="E3331" s="196" t="s">
        <v>6452</v>
      </c>
      <c r="F3331" s="196" t="s">
        <v>4368</v>
      </c>
      <c r="G3331" s="197" t="s">
        <v>4369</v>
      </c>
      <c r="H3331" s="197" t="s">
        <v>4369</v>
      </c>
    </row>
    <row r="3332" spans="1:8">
      <c r="A3332" s="196" t="s">
        <v>6450</v>
      </c>
      <c r="B3332" s="196" t="s">
        <v>4373</v>
      </c>
      <c r="C3332" s="196" t="s">
        <v>6451</v>
      </c>
      <c r="D3332" s="196" t="s">
        <v>4370</v>
      </c>
      <c r="E3332" s="196" t="s">
        <v>6452</v>
      </c>
      <c r="F3332" s="196" t="s">
        <v>4368</v>
      </c>
      <c r="G3332" s="197" t="s">
        <v>4369</v>
      </c>
      <c r="H3332" s="197" t="s">
        <v>4369</v>
      </c>
    </row>
    <row r="3333" spans="1:8">
      <c r="A3333" s="196" t="s">
        <v>6453</v>
      </c>
      <c r="B3333" s="196" t="s">
        <v>4373</v>
      </c>
      <c r="C3333" s="196" t="s">
        <v>6454</v>
      </c>
      <c r="D3333" s="196" t="s">
        <v>4367</v>
      </c>
      <c r="E3333" s="196" t="s">
        <v>6452</v>
      </c>
      <c r="F3333" s="196" t="s">
        <v>4375</v>
      </c>
      <c r="G3333" s="198">
        <v>45703</v>
      </c>
      <c r="H3333" s="197" t="s">
        <v>4369</v>
      </c>
    </row>
    <row r="3334" spans="1:8">
      <c r="A3334" s="196" t="s">
        <v>6453</v>
      </c>
      <c r="B3334" s="196" t="s">
        <v>4373</v>
      </c>
      <c r="C3334" s="196" t="s">
        <v>6454</v>
      </c>
      <c r="D3334" s="196" t="s">
        <v>4370</v>
      </c>
      <c r="E3334" s="196" t="s">
        <v>6452</v>
      </c>
      <c r="F3334" s="196" t="s">
        <v>4354</v>
      </c>
      <c r="G3334" s="197" t="s">
        <v>4369</v>
      </c>
      <c r="H3334" s="197" t="s">
        <v>4369</v>
      </c>
    </row>
    <row r="3335" spans="1:8">
      <c r="A3335" s="196" t="s">
        <v>6453</v>
      </c>
      <c r="B3335" s="196" t="s">
        <v>4373</v>
      </c>
      <c r="C3335" s="196" t="s">
        <v>6454</v>
      </c>
      <c r="D3335" s="196" t="s">
        <v>4371</v>
      </c>
      <c r="E3335" s="196" t="s">
        <v>6452</v>
      </c>
      <c r="F3335" s="196" t="s">
        <v>4375</v>
      </c>
      <c r="G3335" s="198">
        <v>45699</v>
      </c>
      <c r="H3335" s="196" t="b">
        <v>0</v>
      </c>
    </row>
    <row r="3336" spans="1:8">
      <c r="A3336" s="196" t="s">
        <v>6448</v>
      </c>
      <c r="B3336" s="196" t="s">
        <v>4366</v>
      </c>
      <c r="C3336" s="196" t="s">
        <v>473</v>
      </c>
      <c r="D3336" s="196" t="s">
        <v>4370</v>
      </c>
      <c r="E3336" s="196" t="s">
        <v>6452</v>
      </c>
      <c r="F3336" s="196" t="s">
        <v>4375</v>
      </c>
      <c r="G3336" s="198">
        <v>45677</v>
      </c>
      <c r="H3336" s="197" t="s">
        <v>4369</v>
      </c>
    </row>
    <row r="3337" spans="1:8">
      <c r="A3337" s="196" t="s">
        <v>6448</v>
      </c>
      <c r="B3337" s="196" t="s">
        <v>4366</v>
      </c>
      <c r="C3337" s="196" t="s">
        <v>473</v>
      </c>
      <c r="D3337" s="196" t="s">
        <v>4367</v>
      </c>
      <c r="E3337" s="196" t="s">
        <v>6452</v>
      </c>
      <c r="F3337" s="196" t="s">
        <v>4368</v>
      </c>
      <c r="G3337" s="197" t="s">
        <v>4369</v>
      </c>
      <c r="H3337" s="197" t="s">
        <v>4369</v>
      </c>
    </row>
    <row r="3338" spans="1:8">
      <c r="A3338" s="196" t="s">
        <v>6448</v>
      </c>
      <c r="B3338" s="196" t="s">
        <v>4366</v>
      </c>
      <c r="C3338" s="196" t="s">
        <v>473</v>
      </c>
      <c r="D3338" s="196" t="s">
        <v>4371</v>
      </c>
      <c r="E3338" s="196" t="s">
        <v>6452</v>
      </c>
      <c r="F3338" s="196" t="s">
        <v>4375</v>
      </c>
      <c r="G3338" s="198">
        <v>45677</v>
      </c>
      <c r="H3338" s="196" t="b">
        <v>0</v>
      </c>
    </row>
    <row r="3339" spans="1:8">
      <c r="A3339" s="196" t="s">
        <v>6455</v>
      </c>
      <c r="B3339" s="196" t="s">
        <v>4373</v>
      </c>
      <c r="C3339" s="196" t="s">
        <v>6456</v>
      </c>
      <c r="D3339" s="196" t="s">
        <v>4370</v>
      </c>
      <c r="E3339" s="196" t="s">
        <v>6452</v>
      </c>
      <c r="F3339" s="196" t="s">
        <v>4375</v>
      </c>
      <c r="G3339" s="198">
        <v>45699</v>
      </c>
      <c r="H3339" s="197" t="s">
        <v>4369</v>
      </c>
    </row>
    <row r="3340" spans="1:8">
      <c r="A3340" s="196" t="s">
        <v>6455</v>
      </c>
      <c r="B3340" s="196" t="s">
        <v>4373</v>
      </c>
      <c r="C3340" s="196" t="s">
        <v>6456</v>
      </c>
      <c r="D3340" s="196" t="s">
        <v>4371</v>
      </c>
      <c r="E3340" s="196" t="s">
        <v>6452</v>
      </c>
      <c r="F3340" s="196" t="s">
        <v>4375</v>
      </c>
      <c r="G3340" s="198">
        <v>45699</v>
      </c>
      <c r="H3340" s="196" t="b">
        <v>0</v>
      </c>
    </row>
    <row r="3341" spans="1:8">
      <c r="A3341" s="196" t="s">
        <v>6455</v>
      </c>
      <c r="B3341" s="196" t="s">
        <v>4373</v>
      </c>
      <c r="C3341" s="196" t="s">
        <v>6456</v>
      </c>
      <c r="D3341" s="196" t="s">
        <v>4367</v>
      </c>
      <c r="E3341" s="196" t="s">
        <v>6452</v>
      </c>
      <c r="F3341" s="196" t="s">
        <v>4375</v>
      </c>
      <c r="G3341" s="198">
        <v>45699</v>
      </c>
      <c r="H3341" s="197" t="s">
        <v>4369</v>
      </c>
    </row>
    <row r="3342" spans="1:8">
      <c r="A3342" s="196" t="s">
        <v>6457</v>
      </c>
      <c r="B3342" s="196" t="s">
        <v>4373</v>
      </c>
      <c r="C3342" s="196" t="s">
        <v>6458</v>
      </c>
      <c r="D3342" s="196" t="s">
        <v>4371</v>
      </c>
      <c r="E3342" s="196" t="s">
        <v>6452</v>
      </c>
      <c r="F3342" s="196" t="s">
        <v>4375</v>
      </c>
      <c r="G3342" s="198">
        <v>45705</v>
      </c>
      <c r="H3342" s="196" t="b">
        <v>0</v>
      </c>
    </row>
    <row r="3343" spans="1:8">
      <c r="A3343" s="196" t="s">
        <v>6457</v>
      </c>
      <c r="B3343" s="196" t="s">
        <v>4373</v>
      </c>
      <c r="C3343" s="196" t="s">
        <v>6458</v>
      </c>
      <c r="D3343" s="196" t="s">
        <v>4367</v>
      </c>
      <c r="E3343" s="196" t="s">
        <v>6452</v>
      </c>
      <c r="F3343" s="196" t="s">
        <v>4368</v>
      </c>
      <c r="G3343" s="197" t="s">
        <v>4369</v>
      </c>
      <c r="H3343" s="197" t="s">
        <v>4369</v>
      </c>
    </row>
    <row r="3344" spans="1:8">
      <c r="A3344" s="196" t="s">
        <v>6457</v>
      </c>
      <c r="B3344" s="196" t="s">
        <v>4373</v>
      </c>
      <c r="C3344" s="196" t="s">
        <v>6458</v>
      </c>
      <c r="D3344" s="196" t="s">
        <v>4370</v>
      </c>
      <c r="E3344" s="196" t="s">
        <v>6452</v>
      </c>
      <c r="F3344" s="196" t="s">
        <v>4368</v>
      </c>
      <c r="G3344" s="197" t="s">
        <v>4369</v>
      </c>
      <c r="H3344" s="197" t="s">
        <v>4369</v>
      </c>
    </row>
    <row r="3345" spans="1:8">
      <c r="A3345" s="196" t="s">
        <v>6459</v>
      </c>
      <c r="B3345" s="196" t="s">
        <v>4373</v>
      </c>
      <c r="C3345" s="196" t="s">
        <v>6460</v>
      </c>
      <c r="D3345" s="196" t="s">
        <v>4367</v>
      </c>
      <c r="E3345" s="196" t="s">
        <v>6452</v>
      </c>
      <c r="F3345" s="196" t="s">
        <v>4368</v>
      </c>
      <c r="G3345" s="197" t="s">
        <v>4369</v>
      </c>
      <c r="H3345" s="197" t="s">
        <v>4369</v>
      </c>
    </row>
    <row r="3346" spans="1:8">
      <c r="A3346" s="196" t="s">
        <v>6459</v>
      </c>
      <c r="B3346" s="196" t="s">
        <v>4373</v>
      </c>
      <c r="C3346" s="196" t="s">
        <v>6460</v>
      </c>
      <c r="D3346" s="196" t="s">
        <v>4370</v>
      </c>
      <c r="E3346" s="196" t="s">
        <v>6452</v>
      </c>
      <c r="F3346" s="196" t="s">
        <v>4368</v>
      </c>
      <c r="G3346" s="197" t="s">
        <v>4369</v>
      </c>
      <c r="H3346" s="197" t="s">
        <v>4369</v>
      </c>
    </row>
    <row r="3347" spans="1:8">
      <c r="A3347" s="196" t="s">
        <v>6459</v>
      </c>
      <c r="B3347" s="196" t="s">
        <v>4373</v>
      </c>
      <c r="C3347" s="196" t="s">
        <v>6460</v>
      </c>
      <c r="D3347" s="196" t="s">
        <v>4371</v>
      </c>
      <c r="E3347" s="196" t="s">
        <v>6452</v>
      </c>
      <c r="F3347" s="196" t="s">
        <v>4375</v>
      </c>
      <c r="G3347" s="198">
        <v>45699</v>
      </c>
      <c r="H3347" s="196" t="b">
        <v>0</v>
      </c>
    </row>
    <row r="3348" spans="1:8">
      <c r="A3348" s="196" t="s">
        <v>6420</v>
      </c>
      <c r="B3348" s="196" t="s">
        <v>4366</v>
      </c>
      <c r="C3348" s="196" t="s">
        <v>3246</v>
      </c>
      <c r="D3348" s="196" t="s">
        <v>4371</v>
      </c>
      <c r="E3348" s="196" t="s">
        <v>3242</v>
      </c>
      <c r="F3348" s="196" t="s">
        <v>4375</v>
      </c>
      <c r="G3348" s="198">
        <v>45446</v>
      </c>
      <c r="H3348" s="196" t="b">
        <v>0</v>
      </c>
    </row>
    <row r="3349" spans="1:8">
      <c r="A3349" s="196" t="s">
        <v>6420</v>
      </c>
      <c r="B3349" s="196" t="s">
        <v>4366</v>
      </c>
      <c r="C3349" s="196" t="s">
        <v>3246</v>
      </c>
      <c r="D3349" s="196" t="s">
        <v>4367</v>
      </c>
      <c r="E3349" s="196" t="s">
        <v>3242</v>
      </c>
      <c r="F3349" s="196" t="s">
        <v>4368</v>
      </c>
      <c r="G3349" s="197" t="s">
        <v>4369</v>
      </c>
      <c r="H3349" s="197" t="s">
        <v>4369</v>
      </c>
    </row>
    <row r="3350" spans="1:8">
      <c r="A3350" s="196" t="s">
        <v>6420</v>
      </c>
      <c r="B3350" s="196" t="s">
        <v>4366</v>
      </c>
      <c r="C3350" s="196" t="s">
        <v>3246</v>
      </c>
      <c r="D3350" s="196" t="s">
        <v>4370</v>
      </c>
      <c r="E3350" s="196" t="s">
        <v>3242</v>
      </c>
      <c r="F3350" s="196" t="s">
        <v>4375</v>
      </c>
      <c r="G3350" s="198">
        <v>45446</v>
      </c>
      <c r="H3350" s="197" t="s">
        <v>4369</v>
      </c>
    </row>
    <row r="3351" spans="1:8">
      <c r="A3351" s="196" t="s">
        <v>6461</v>
      </c>
      <c r="B3351" s="196" t="s">
        <v>4373</v>
      </c>
      <c r="C3351" s="196" t="s">
        <v>6462</v>
      </c>
      <c r="D3351" s="196" t="s">
        <v>4370</v>
      </c>
      <c r="E3351" s="196" t="s">
        <v>1832</v>
      </c>
      <c r="F3351" s="196" t="s">
        <v>4375</v>
      </c>
      <c r="G3351" s="198">
        <v>45267</v>
      </c>
      <c r="H3351" s="197" t="s">
        <v>4369</v>
      </c>
    </row>
    <row r="3352" spans="1:8">
      <c r="A3352" s="196" t="s">
        <v>6461</v>
      </c>
      <c r="B3352" s="196" t="s">
        <v>4373</v>
      </c>
      <c r="C3352" s="196" t="s">
        <v>6462</v>
      </c>
      <c r="D3352" s="196" t="s">
        <v>4371</v>
      </c>
      <c r="E3352" s="196" t="s">
        <v>1832</v>
      </c>
      <c r="F3352" s="196" t="s">
        <v>4353</v>
      </c>
      <c r="G3352" s="198">
        <v>45264</v>
      </c>
      <c r="H3352" s="196" t="b">
        <v>0</v>
      </c>
    </row>
    <row r="3353" spans="1:8">
      <c r="A3353" s="196" t="s">
        <v>6461</v>
      </c>
      <c r="B3353" s="196" t="s">
        <v>4373</v>
      </c>
      <c r="C3353" s="196" t="s">
        <v>6462</v>
      </c>
      <c r="D3353" s="196" t="s">
        <v>4367</v>
      </c>
      <c r="E3353" s="196" t="s">
        <v>1832</v>
      </c>
      <c r="F3353" s="196" t="s">
        <v>4368</v>
      </c>
      <c r="G3353" s="197" t="s">
        <v>4369</v>
      </c>
      <c r="H3353" s="197" t="s">
        <v>4369</v>
      </c>
    </row>
    <row r="3354" spans="1:8">
      <c r="A3354" s="196" t="s">
        <v>6463</v>
      </c>
      <c r="B3354" s="196" t="s">
        <v>4373</v>
      </c>
      <c r="C3354" s="196" t="s">
        <v>6464</v>
      </c>
      <c r="D3354" s="196" t="s">
        <v>4371</v>
      </c>
      <c r="E3354" s="196" t="s">
        <v>1832</v>
      </c>
      <c r="F3354" s="196" t="s">
        <v>4353</v>
      </c>
      <c r="G3354" s="198">
        <v>45267</v>
      </c>
      <c r="H3354" s="196" t="b">
        <v>0</v>
      </c>
    </row>
    <row r="3355" spans="1:8">
      <c r="A3355" s="196" t="s">
        <v>6463</v>
      </c>
      <c r="B3355" s="196" t="s">
        <v>4373</v>
      </c>
      <c r="C3355" s="196" t="s">
        <v>6464</v>
      </c>
      <c r="D3355" s="196" t="s">
        <v>4367</v>
      </c>
      <c r="E3355" s="196" t="s">
        <v>1832</v>
      </c>
      <c r="F3355" s="196" t="s">
        <v>4368</v>
      </c>
      <c r="G3355" s="197" t="s">
        <v>4369</v>
      </c>
      <c r="H3355" s="197" t="s">
        <v>4369</v>
      </c>
    </row>
    <row r="3356" spans="1:8">
      <c r="A3356" s="196" t="s">
        <v>6463</v>
      </c>
      <c r="B3356" s="196" t="s">
        <v>4373</v>
      </c>
      <c r="C3356" s="196" t="s">
        <v>6464</v>
      </c>
      <c r="D3356" s="196" t="s">
        <v>4370</v>
      </c>
      <c r="E3356" s="196" t="s">
        <v>1832</v>
      </c>
      <c r="F3356" s="196" t="s">
        <v>4375</v>
      </c>
      <c r="G3356" s="198">
        <v>45267</v>
      </c>
      <c r="H3356" s="197" t="s">
        <v>4369</v>
      </c>
    </row>
    <row r="3357" spans="1:8">
      <c r="A3357" s="196" t="s">
        <v>6465</v>
      </c>
      <c r="B3357" s="196" t="s">
        <v>4366</v>
      </c>
      <c r="C3357" s="196" t="s">
        <v>1836</v>
      </c>
      <c r="D3357" s="196" t="s">
        <v>4370</v>
      </c>
      <c r="E3357" s="196" t="s">
        <v>1832</v>
      </c>
      <c r="F3357" s="196" t="s">
        <v>4375</v>
      </c>
      <c r="G3357" s="198">
        <v>45267</v>
      </c>
      <c r="H3357" s="197" t="s">
        <v>4369</v>
      </c>
    </row>
    <row r="3358" spans="1:8">
      <c r="A3358" s="196" t="s">
        <v>6465</v>
      </c>
      <c r="B3358" s="196" t="s">
        <v>4366</v>
      </c>
      <c r="C3358" s="196" t="s">
        <v>1836</v>
      </c>
      <c r="D3358" s="196" t="s">
        <v>4367</v>
      </c>
      <c r="E3358" s="196" t="s">
        <v>1832</v>
      </c>
      <c r="F3358" s="196" t="s">
        <v>4368</v>
      </c>
      <c r="G3358" s="197" t="s">
        <v>4369</v>
      </c>
      <c r="H3358" s="197" t="s">
        <v>4369</v>
      </c>
    </row>
    <row r="3359" spans="1:8">
      <c r="A3359" s="196" t="s">
        <v>6465</v>
      </c>
      <c r="B3359" s="196" t="s">
        <v>4366</v>
      </c>
      <c r="C3359" s="196" t="s">
        <v>1836</v>
      </c>
      <c r="D3359" s="196" t="s">
        <v>4371</v>
      </c>
      <c r="E3359" s="196" t="s">
        <v>1832</v>
      </c>
      <c r="F3359" s="196" t="s">
        <v>4353</v>
      </c>
      <c r="G3359" s="198">
        <v>45264</v>
      </c>
      <c r="H3359" s="196" t="b">
        <v>0</v>
      </c>
    </row>
    <row r="3360" spans="1:8">
      <c r="A3360" s="196" t="s">
        <v>6466</v>
      </c>
      <c r="B3360" s="196" t="s">
        <v>4373</v>
      </c>
      <c r="C3360" s="196" t="s">
        <v>6467</v>
      </c>
      <c r="D3360" s="196" t="s">
        <v>4370</v>
      </c>
      <c r="E3360" s="196" t="s">
        <v>1832</v>
      </c>
      <c r="F3360" s="196" t="s">
        <v>4375</v>
      </c>
      <c r="G3360" s="198">
        <v>45296</v>
      </c>
      <c r="H3360" s="197" t="s">
        <v>4369</v>
      </c>
    </row>
    <row r="3361" spans="1:8">
      <c r="A3361" s="196" t="s">
        <v>6466</v>
      </c>
      <c r="B3361" s="196" t="s">
        <v>4373</v>
      </c>
      <c r="C3361" s="196" t="s">
        <v>6467</v>
      </c>
      <c r="D3361" s="196" t="s">
        <v>4371</v>
      </c>
      <c r="E3361" s="196" t="s">
        <v>1832</v>
      </c>
      <c r="F3361" s="196" t="s">
        <v>4353</v>
      </c>
      <c r="G3361" s="198">
        <v>45296</v>
      </c>
      <c r="H3361" s="196" t="b">
        <v>0</v>
      </c>
    </row>
    <row r="3362" spans="1:8">
      <c r="A3362" s="196" t="s">
        <v>6466</v>
      </c>
      <c r="B3362" s="196" t="s">
        <v>4373</v>
      </c>
      <c r="C3362" s="196" t="s">
        <v>6467</v>
      </c>
      <c r="D3362" s="196" t="s">
        <v>4367</v>
      </c>
      <c r="E3362" s="196" t="s">
        <v>1832</v>
      </c>
      <c r="F3362" s="196" t="s">
        <v>4368</v>
      </c>
      <c r="G3362" s="197" t="s">
        <v>4369</v>
      </c>
      <c r="H3362" s="197" t="s">
        <v>4369</v>
      </c>
    </row>
    <row r="3363" spans="1:8">
      <c r="A3363" s="196" t="s">
        <v>6468</v>
      </c>
      <c r="B3363" s="196" t="s">
        <v>4373</v>
      </c>
      <c r="C3363" s="196" t="s">
        <v>6469</v>
      </c>
      <c r="D3363" s="196" t="s">
        <v>4370</v>
      </c>
      <c r="E3363" s="196" t="s">
        <v>1832</v>
      </c>
      <c r="F3363" s="196" t="s">
        <v>4375</v>
      </c>
      <c r="G3363" s="198">
        <v>45295</v>
      </c>
      <c r="H3363" s="197" t="s">
        <v>4369</v>
      </c>
    </row>
    <row r="3364" spans="1:8">
      <c r="A3364" s="196" t="s">
        <v>6468</v>
      </c>
      <c r="B3364" s="196" t="s">
        <v>4373</v>
      </c>
      <c r="C3364" s="196" t="s">
        <v>6469</v>
      </c>
      <c r="D3364" s="196" t="s">
        <v>4371</v>
      </c>
      <c r="E3364" s="196" t="s">
        <v>1832</v>
      </c>
      <c r="F3364" s="196" t="s">
        <v>4353</v>
      </c>
      <c r="G3364" s="198">
        <v>45295</v>
      </c>
      <c r="H3364" s="196" t="b">
        <v>0</v>
      </c>
    </row>
    <row r="3365" spans="1:8">
      <c r="A3365" s="196" t="s">
        <v>6468</v>
      </c>
      <c r="B3365" s="196" t="s">
        <v>4373</v>
      </c>
      <c r="C3365" s="196" t="s">
        <v>6469</v>
      </c>
      <c r="D3365" s="196" t="s">
        <v>4367</v>
      </c>
      <c r="E3365" s="196" t="s">
        <v>1832</v>
      </c>
      <c r="F3365" s="196" t="s">
        <v>4368</v>
      </c>
      <c r="G3365" s="197" t="s">
        <v>4369</v>
      </c>
      <c r="H3365" s="197" t="s">
        <v>4369</v>
      </c>
    </row>
    <row r="3366" spans="1:8">
      <c r="A3366" s="196" t="s">
        <v>6470</v>
      </c>
      <c r="B3366" s="196" t="s">
        <v>4373</v>
      </c>
      <c r="C3366" s="196" t="s">
        <v>6471</v>
      </c>
      <c r="D3366" s="196" t="s">
        <v>4367</v>
      </c>
      <c r="E3366" s="196" t="s">
        <v>3799</v>
      </c>
      <c r="F3366" s="196" t="s">
        <v>4368</v>
      </c>
      <c r="G3366" s="197" t="s">
        <v>4369</v>
      </c>
      <c r="H3366" s="197" t="s">
        <v>4369</v>
      </c>
    </row>
    <row r="3367" spans="1:8">
      <c r="A3367" s="196" t="s">
        <v>6470</v>
      </c>
      <c r="B3367" s="196" t="s">
        <v>4373</v>
      </c>
      <c r="C3367" s="196" t="s">
        <v>6471</v>
      </c>
      <c r="D3367" s="196" t="s">
        <v>4371</v>
      </c>
      <c r="E3367" s="196" t="s">
        <v>3799</v>
      </c>
      <c r="F3367" s="196" t="s">
        <v>4403</v>
      </c>
      <c r="G3367" s="197" t="s">
        <v>4369</v>
      </c>
      <c r="H3367" s="196" t="b">
        <v>0</v>
      </c>
    </row>
    <row r="3368" spans="1:8">
      <c r="A3368" s="196" t="s">
        <v>6470</v>
      </c>
      <c r="B3368" s="196" t="s">
        <v>4373</v>
      </c>
      <c r="C3368" s="196" t="s">
        <v>6471</v>
      </c>
      <c r="D3368" s="196" t="s">
        <v>4370</v>
      </c>
      <c r="E3368" s="196" t="s">
        <v>3799</v>
      </c>
      <c r="F3368" s="196" t="s">
        <v>4403</v>
      </c>
      <c r="G3368" s="197" t="s">
        <v>4369</v>
      </c>
      <c r="H3368" s="197" t="s">
        <v>4369</v>
      </c>
    </row>
    <row r="3369" spans="1:8">
      <c r="A3369" s="196" t="s">
        <v>6472</v>
      </c>
      <c r="B3369" s="196" t="s">
        <v>4373</v>
      </c>
      <c r="C3369" s="196" t="s">
        <v>6473</v>
      </c>
      <c r="D3369" s="196" t="s">
        <v>4371</v>
      </c>
      <c r="E3369" s="196" t="s">
        <v>3799</v>
      </c>
      <c r="F3369" s="196" t="s">
        <v>4353</v>
      </c>
      <c r="G3369" s="198">
        <v>44987</v>
      </c>
      <c r="H3369" s="196" t="b">
        <v>0</v>
      </c>
    </row>
    <row r="3370" spans="1:8">
      <c r="A3370" s="196" t="s">
        <v>6472</v>
      </c>
      <c r="B3370" s="196" t="s">
        <v>4373</v>
      </c>
      <c r="C3370" s="196" t="s">
        <v>6473</v>
      </c>
      <c r="D3370" s="196" t="s">
        <v>4367</v>
      </c>
      <c r="E3370" s="196" t="s">
        <v>3799</v>
      </c>
      <c r="F3370" s="196" t="s">
        <v>4368</v>
      </c>
      <c r="G3370" s="197" t="s">
        <v>4369</v>
      </c>
      <c r="H3370" s="197" t="s">
        <v>4369</v>
      </c>
    </row>
    <row r="3371" spans="1:8">
      <c r="A3371" s="196" t="s">
        <v>6472</v>
      </c>
      <c r="B3371" s="196" t="s">
        <v>4373</v>
      </c>
      <c r="C3371" s="196" t="s">
        <v>6473</v>
      </c>
      <c r="D3371" s="196" t="s">
        <v>4370</v>
      </c>
      <c r="E3371" s="196" t="s">
        <v>3799</v>
      </c>
      <c r="F3371" s="196" t="s">
        <v>4403</v>
      </c>
      <c r="G3371" s="197" t="s">
        <v>4369</v>
      </c>
      <c r="H3371" s="197" t="s">
        <v>4369</v>
      </c>
    </row>
    <row r="3372" spans="1:8">
      <c r="A3372" s="196" t="s">
        <v>6474</v>
      </c>
      <c r="B3372" s="196" t="s">
        <v>4366</v>
      </c>
      <c r="C3372" s="196" t="s">
        <v>6475</v>
      </c>
      <c r="D3372" s="196" t="s">
        <v>4367</v>
      </c>
      <c r="E3372" s="196" t="s">
        <v>3799</v>
      </c>
      <c r="F3372" s="196" t="s">
        <v>4368</v>
      </c>
      <c r="G3372" s="197" t="s">
        <v>4369</v>
      </c>
      <c r="H3372" s="197" t="s">
        <v>4369</v>
      </c>
    </row>
    <row r="3373" spans="1:8">
      <c r="A3373" s="196" t="s">
        <v>6474</v>
      </c>
      <c r="B3373" s="196" t="s">
        <v>4366</v>
      </c>
      <c r="C3373" s="196" t="s">
        <v>6475</v>
      </c>
      <c r="D3373" s="196" t="s">
        <v>4370</v>
      </c>
      <c r="E3373" s="196" t="s">
        <v>3799</v>
      </c>
      <c r="F3373" s="196" t="s">
        <v>4353</v>
      </c>
      <c r="G3373" s="198">
        <v>44956</v>
      </c>
      <c r="H3373" s="197" t="s">
        <v>4369</v>
      </c>
    </row>
    <row r="3374" spans="1:8">
      <c r="A3374" s="196" t="s">
        <v>6474</v>
      </c>
      <c r="B3374" s="196" t="s">
        <v>4366</v>
      </c>
      <c r="C3374" s="196" t="s">
        <v>6475</v>
      </c>
      <c r="D3374" s="196" t="s">
        <v>4371</v>
      </c>
      <c r="E3374" s="196" t="s">
        <v>3799</v>
      </c>
      <c r="F3374" s="196" t="s">
        <v>4353</v>
      </c>
      <c r="G3374" s="198">
        <v>44959</v>
      </c>
      <c r="H3374" s="196" t="b">
        <v>0</v>
      </c>
    </row>
    <row r="3375" spans="1:8">
      <c r="A3375" s="196" t="s">
        <v>6476</v>
      </c>
      <c r="B3375" s="196" t="s">
        <v>4373</v>
      </c>
      <c r="C3375" s="196" t="s">
        <v>6477</v>
      </c>
      <c r="D3375" s="196" t="s">
        <v>4370</v>
      </c>
      <c r="E3375" s="196" t="s">
        <v>3799</v>
      </c>
      <c r="F3375" s="196" t="s">
        <v>4403</v>
      </c>
      <c r="G3375" s="197" t="s">
        <v>4369</v>
      </c>
      <c r="H3375" s="197" t="s">
        <v>4369</v>
      </c>
    </row>
    <row r="3376" spans="1:8">
      <c r="A3376" s="196" t="s">
        <v>6476</v>
      </c>
      <c r="B3376" s="196" t="s">
        <v>4373</v>
      </c>
      <c r="C3376" s="196" t="s">
        <v>6477</v>
      </c>
      <c r="D3376" s="196" t="s">
        <v>4371</v>
      </c>
      <c r="E3376" s="196" t="s">
        <v>3799</v>
      </c>
      <c r="F3376" s="196" t="s">
        <v>4353</v>
      </c>
      <c r="G3376" s="198">
        <v>44984</v>
      </c>
      <c r="H3376" s="196" t="b">
        <v>0</v>
      </c>
    </row>
    <row r="3377" spans="1:8">
      <c r="A3377" s="196" t="s">
        <v>6476</v>
      </c>
      <c r="B3377" s="196" t="s">
        <v>4373</v>
      </c>
      <c r="C3377" s="196" t="s">
        <v>6477</v>
      </c>
      <c r="D3377" s="196" t="s">
        <v>4367</v>
      </c>
      <c r="E3377" s="196" t="s">
        <v>3799</v>
      </c>
      <c r="F3377" s="196" t="s">
        <v>4368</v>
      </c>
      <c r="G3377" s="197" t="s">
        <v>4369</v>
      </c>
      <c r="H3377" s="197" t="s">
        <v>4369</v>
      </c>
    </row>
    <row r="3378" spans="1:8">
      <c r="A3378" s="196" t="s">
        <v>6478</v>
      </c>
      <c r="B3378" s="196" t="s">
        <v>4373</v>
      </c>
      <c r="C3378" s="196" t="s">
        <v>6479</v>
      </c>
      <c r="D3378" s="196" t="s">
        <v>4370</v>
      </c>
      <c r="E3378" s="196" t="s">
        <v>3799</v>
      </c>
      <c r="F3378" s="196" t="s">
        <v>4403</v>
      </c>
      <c r="G3378" s="197" t="s">
        <v>4369</v>
      </c>
      <c r="H3378" s="197" t="s">
        <v>4369</v>
      </c>
    </row>
    <row r="3379" spans="1:8">
      <c r="A3379" s="196" t="s">
        <v>6478</v>
      </c>
      <c r="B3379" s="196" t="s">
        <v>4373</v>
      </c>
      <c r="C3379" s="196" t="s">
        <v>6479</v>
      </c>
      <c r="D3379" s="196" t="s">
        <v>4367</v>
      </c>
      <c r="E3379" s="196" t="s">
        <v>3799</v>
      </c>
      <c r="F3379" s="196" t="s">
        <v>4368</v>
      </c>
      <c r="G3379" s="197" t="s">
        <v>4369</v>
      </c>
      <c r="H3379" s="197" t="s">
        <v>4369</v>
      </c>
    </row>
    <row r="3380" spans="1:8">
      <c r="A3380" s="196" t="s">
        <v>6478</v>
      </c>
      <c r="B3380" s="196" t="s">
        <v>4373</v>
      </c>
      <c r="C3380" s="196" t="s">
        <v>6479</v>
      </c>
      <c r="D3380" s="196" t="s">
        <v>4371</v>
      </c>
      <c r="E3380" s="196" t="s">
        <v>3799</v>
      </c>
      <c r="F3380" s="196" t="s">
        <v>4403</v>
      </c>
      <c r="G3380" s="197" t="s">
        <v>4369</v>
      </c>
      <c r="H3380" s="196" t="b">
        <v>0</v>
      </c>
    </row>
    <row r="3381" spans="1:8">
      <c r="A3381" s="196" t="s">
        <v>5138</v>
      </c>
      <c r="B3381" s="196" t="s">
        <v>4366</v>
      </c>
      <c r="C3381" s="196" t="s">
        <v>1074</v>
      </c>
      <c r="D3381" s="196" t="s">
        <v>4370</v>
      </c>
      <c r="E3381" s="196" t="s">
        <v>6480</v>
      </c>
      <c r="F3381" s="196" t="s">
        <v>4403</v>
      </c>
      <c r="G3381" s="197" t="s">
        <v>4369</v>
      </c>
      <c r="H3381" s="197" t="s">
        <v>4369</v>
      </c>
    </row>
    <row r="3382" spans="1:8">
      <c r="A3382" s="196" t="s">
        <v>5138</v>
      </c>
      <c r="B3382" s="196" t="s">
        <v>4366</v>
      </c>
      <c r="C3382" s="196" t="s">
        <v>1074</v>
      </c>
      <c r="D3382" s="196" t="s">
        <v>4367</v>
      </c>
      <c r="E3382" s="196" t="s">
        <v>6480</v>
      </c>
      <c r="F3382" s="196" t="s">
        <v>4368</v>
      </c>
      <c r="G3382" s="197" t="s">
        <v>4369</v>
      </c>
      <c r="H3382" s="197" t="s">
        <v>4369</v>
      </c>
    </row>
    <row r="3383" spans="1:8">
      <c r="A3383" s="196" t="s">
        <v>5138</v>
      </c>
      <c r="B3383" s="196" t="s">
        <v>4366</v>
      </c>
      <c r="C3383" s="196" t="s">
        <v>1074</v>
      </c>
      <c r="D3383" s="196" t="s">
        <v>4371</v>
      </c>
      <c r="E3383" s="196" t="s">
        <v>6480</v>
      </c>
      <c r="F3383" s="196" t="s">
        <v>4353</v>
      </c>
      <c r="G3383" s="198">
        <v>45098</v>
      </c>
      <c r="H3383" s="196" t="b">
        <v>0</v>
      </c>
    </row>
    <row r="3384" spans="1:8">
      <c r="A3384" s="196" t="s">
        <v>6481</v>
      </c>
      <c r="B3384" s="196" t="s">
        <v>4632</v>
      </c>
      <c r="C3384" s="196" t="s">
        <v>6482</v>
      </c>
      <c r="D3384" s="196" t="s">
        <v>4370</v>
      </c>
      <c r="E3384" s="196" t="s">
        <v>2976</v>
      </c>
      <c r="F3384" s="196" t="s">
        <v>4375</v>
      </c>
      <c r="G3384" s="198">
        <v>45664</v>
      </c>
      <c r="H3384" s="197" t="s">
        <v>4369</v>
      </c>
    </row>
    <row r="3385" spans="1:8">
      <c r="A3385" s="196" t="s">
        <v>6481</v>
      </c>
      <c r="B3385" s="196" t="s">
        <v>4632</v>
      </c>
      <c r="C3385" s="196" t="s">
        <v>6482</v>
      </c>
      <c r="D3385" s="196" t="s">
        <v>4371</v>
      </c>
      <c r="E3385" s="196" t="s">
        <v>2976</v>
      </c>
      <c r="F3385" s="196" t="s">
        <v>4375</v>
      </c>
      <c r="G3385" s="198">
        <v>45665</v>
      </c>
      <c r="H3385" s="196" t="b">
        <v>0</v>
      </c>
    </row>
    <row r="3386" spans="1:8">
      <c r="A3386" s="196" t="s">
        <v>6481</v>
      </c>
      <c r="B3386" s="196" t="s">
        <v>4632</v>
      </c>
      <c r="C3386" s="196" t="s">
        <v>6482</v>
      </c>
      <c r="D3386" s="196" t="s">
        <v>4367</v>
      </c>
      <c r="E3386" s="196" t="s">
        <v>2976</v>
      </c>
      <c r="F3386" s="196" t="s">
        <v>4368</v>
      </c>
      <c r="G3386" s="197" t="s">
        <v>4369</v>
      </c>
      <c r="H3386" s="197" t="s">
        <v>4369</v>
      </c>
    </row>
    <row r="3387" spans="1:8">
      <c r="A3387" s="196" t="s">
        <v>6483</v>
      </c>
      <c r="B3387" s="196" t="s">
        <v>4373</v>
      </c>
      <c r="C3387" s="196" t="s">
        <v>6484</v>
      </c>
      <c r="D3387" s="196" t="s">
        <v>4370</v>
      </c>
      <c r="E3387" s="196" t="s">
        <v>2976</v>
      </c>
      <c r="F3387" s="196" t="s">
        <v>4375</v>
      </c>
      <c r="G3387" s="198">
        <v>45663</v>
      </c>
      <c r="H3387" s="197" t="s">
        <v>4369</v>
      </c>
    </row>
    <row r="3388" spans="1:8">
      <c r="A3388" s="196" t="s">
        <v>6483</v>
      </c>
      <c r="B3388" s="196" t="s">
        <v>4373</v>
      </c>
      <c r="C3388" s="196" t="s">
        <v>6484</v>
      </c>
      <c r="D3388" s="196" t="s">
        <v>4367</v>
      </c>
      <c r="E3388" s="196" t="s">
        <v>2976</v>
      </c>
      <c r="F3388" s="196" t="s">
        <v>4375</v>
      </c>
      <c r="G3388" s="198">
        <v>45663</v>
      </c>
      <c r="H3388" s="197" t="s">
        <v>4369</v>
      </c>
    </row>
    <row r="3389" spans="1:8">
      <c r="A3389" s="196" t="s">
        <v>6483</v>
      </c>
      <c r="B3389" s="196" t="s">
        <v>4373</v>
      </c>
      <c r="C3389" s="196" t="s">
        <v>6484</v>
      </c>
      <c r="D3389" s="196" t="s">
        <v>4371</v>
      </c>
      <c r="E3389" s="196" t="s">
        <v>2976</v>
      </c>
      <c r="F3389" s="196" t="s">
        <v>4375</v>
      </c>
      <c r="G3389" s="198">
        <v>45664</v>
      </c>
      <c r="H3389" s="196" t="b">
        <v>0</v>
      </c>
    </row>
    <row r="3390" spans="1:8">
      <c r="A3390" s="196" t="s">
        <v>6485</v>
      </c>
      <c r="B3390" s="196" t="s">
        <v>4632</v>
      </c>
      <c r="C3390" s="196" t="s">
        <v>6486</v>
      </c>
      <c r="D3390" s="196" t="s">
        <v>4371</v>
      </c>
      <c r="E3390" s="196" t="s">
        <v>2976</v>
      </c>
      <c r="F3390" s="196" t="s">
        <v>4375</v>
      </c>
      <c r="G3390" s="198">
        <v>45664</v>
      </c>
      <c r="H3390" s="196" t="b">
        <v>0</v>
      </c>
    </row>
    <row r="3391" spans="1:8">
      <c r="A3391" s="196" t="s">
        <v>6485</v>
      </c>
      <c r="B3391" s="196" t="s">
        <v>4632</v>
      </c>
      <c r="C3391" s="196" t="s">
        <v>6486</v>
      </c>
      <c r="D3391" s="196" t="s">
        <v>4367</v>
      </c>
      <c r="E3391" s="196" t="s">
        <v>2976</v>
      </c>
      <c r="F3391" s="196" t="s">
        <v>4375</v>
      </c>
      <c r="G3391" s="198">
        <v>45705</v>
      </c>
      <c r="H3391" s="197" t="s">
        <v>4369</v>
      </c>
    </row>
    <row r="3392" spans="1:8">
      <c r="A3392" s="196" t="s">
        <v>6485</v>
      </c>
      <c r="B3392" s="196" t="s">
        <v>4632</v>
      </c>
      <c r="C3392" s="196" t="s">
        <v>6486</v>
      </c>
      <c r="D3392" s="196" t="s">
        <v>4370</v>
      </c>
      <c r="E3392" s="196" t="s">
        <v>2976</v>
      </c>
      <c r="F3392" s="196" t="s">
        <v>4375</v>
      </c>
      <c r="G3392" s="198">
        <v>45663</v>
      </c>
      <c r="H3392" s="197" t="s">
        <v>4369</v>
      </c>
    </row>
    <row r="3393" spans="1:8">
      <c r="A3393" s="196" t="s">
        <v>6487</v>
      </c>
      <c r="B3393" s="196" t="s">
        <v>4632</v>
      </c>
      <c r="C3393" s="196" t="s">
        <v>6488</v>
      </c>
      <c r="D3393" s="196" t="s">
        <v>4370</v>
      </c>
      <c r="E3393" s="196" t="s">
        <v>2976</v>
      </c>
      <c r="F3393" s="196" t="s">
        <v>4375</v>
      </c>
      <c r="G3393" s="198">
        <v>45664</v>
      </c>
      <c r="H3393" s="197" t="s">
        <v>4369</v>
      </c>
    </row>
    <row r="3394" spans="1:8">
      <c r="A3394" s="196" t="s">
        <v>6487</v>
      </c>
      <c r="B3394" s="196" t="s">
        <v>4632</v>
      </c>
      <c r="C3394" s="196" t="s">
        <v>6488</v>
      </c>
      <c r="D3394" s="196" t="s">
        <v>4367</v>
      </c>
      <c r="E3394" s="196" t="s">
        <v>2976</v>
      </c>
      <c r="F3394" s="196" t="s">
        <v>4368</v>
      </c>
      <c r="G3394" s="197" t="s">
        <v>4369</v>
      </c>
      <c r="H3394" s="197" t="s">
        <v>4369</v>
      </c>
    </row>
    <row r="3395" spans="1:8">
      <c r="A3395" s="196" t="s">
        <v>6487</v>
      </c>
      <c r="B3395" s="196" t="s">
        <v>4632</v>
      </c>
      <c r="C3395" s="196" t="s">
        <v>6488</v>
      </c>
      <c r="D3395" s="196" t="s">
        <v>4371</v>
      </c>
      <c r="E3395" s="196" t="s">
        <v>2976</v>
      </c>
      <c r="F3395" s="196" t="s">
        <v>4375</v>
      </c>
      <c r="G3395" s="198">
        <v>45663</v>
      </c>
      <c r="H3395" s="196" t="b">
        <v>0</v>
      </c>
    </row>
    <row r="3396" spans="1:8">
      <c r="A3396" s="196" t="s">
        <v>6489</v>
      </c>
      <c r="B3396" s="196" t="s">
        <v>4366</v>
      </c>
      <c r="C3396" s="196" t="s">
        <v>486</v>
      </c>
      <c r="D3396" s="196" t="s">
        <v>4370</v>
      </c>
      <c r="E3396" s="196" t="s">
        <v>2976</v>
      </c>
      <c r="F3396" s="196" t="s">
        <v>4375</v>
      </c>
      <c r="G3396" s="198">
        <v>45660</v>
      </c>
      <c r="H3396" s="197" t="s">
        <v>4369</v>
      </c>
    </row>
    <row r="3397" spans="1:8">
      <c r="A3397" s="196" t="s">
        <v>6489</v>
      </c>
      <c r="B3397" s="196" t="s">
        <v>4366</v>
      </c>
      <c r="C3397" s="196" t="s">
        <v>486</v>
      </c>
      <c r="D3397" s="196" t="s">
        <v>4371</v>
      </c>
      <c r="E3397" s="196" t="s">
        <v>2976</v>
      </c>
      <c r="F3397" s="196" t="s">
        <v>4375</v>
      </c>
      <c r="G3397" s="198">
        <v>45659</v>
      </c>
      <c r="H3397" s="196" t="b">
        <v>0</v>
      </c>
    </row>
    <row r="3398" spans="1:8">
      <c r="A3398" s="196" t="s">
        <v>6489</v>
      </c>
      <c r="B3398" s="196" t="s">
        <v>4366</v>
      </c>
      <c r="C3398" s="196" t="s">
        <v>486</v>
      </c>
      <c r="D3398" s="196" t="s">
        <v>4367</v>
      </c>
      <c r="E3398" s="196" t="s">
        <v>2976</v>
      </c>
      <c r="F3398" s="196" t="s">
        <v>4375</v>
      </c>
      <c r="G3398" s="198">
        <v>45706</v>
      </c>
      <c r="H3398" s="197" t="s">
        <v>4369</v>
      </c>
    </row>
    <row r="3399" spans="1:8">
      <c r="A3399" s="196" t="s">
        <v>6431</v>
      </c>
      <c r="B3399" s="196" t="s">
        <v>4366</v>
      </c>
      <c r="C3399" s="196" t="s">
        <v>1626</v>
      </c>
      <c r="D3399" s="196" t="s">
        <v>4371</v>
      </c>
      <c r="E3399" s="196" t="s">
        <v>6490</v>
      </c>
      <c r="F3399" s="196" t="s">
        <v>4375</v>
      </c>
      <c r="G3399" s="198">
        <v>45659</v>
      </c>
      <c r="H3399" s="196" t="b">
        <v>0</v>
      </c>
    </row>
    <row r="3400" spans="1:8">
      <c r="A3400" s="196" t="s">
        <v>6431</v>
      </c>
      <c r="B3400" s="196" t="s">
        <v>4366</v>
      </c>
      <c r="C3400" s="196" t="s">
        <v>1626</v>
      </c>
      <c r="D3400" s="196" t="s">
        <v>4370</v>
      </c>
      <c r="E3400" s="196" t="s">
        <v>6490</v>
      </c>
      <c r="F3400" s="196" t="s">
        <v>4403</v>
      </c>
      <c r="G3400" s="197" t="s">
        <v>4369</v>
      </c>
      <c r="H3400" s="197" t="s">
        <v>4369</v>
      </c>
    </row>
    <row r="3401" spans="1:8">
      <c r="A3401" s="196" t="s">
        <v>6431</v>
      </c>
      <c r="B3401" s="196" t="s">
        <v>4366</v>
      </c>
      <c r="C3401" s="196" t="s">
        <v>1626</v>
      </c>
      <c r="D3401" s="196" t="s">
        <v>4367</v>
      </c>
      <c r="E3401" s="196" t="s">
        <v>6490</v>
      </c>
      <c r="F3401" s="196" t="s">
        <v>4368</v>
      </c>
      <c r="G3401" s="197" t="s">
        <v>4369</v>
      </c>
      <c r="H3401" s="197" t="s">
        <v>4369</v>
      </c>
    </row>
    <row r="3402" spans="1:8">
      <c r="A3402" s="196" t="s">
        <v>6491</v>
      </c>
      <c r="B3402" s="196" t="s">
        <v>4366</v>
      </c>
      <c r="C3402" s="196" t="s">
        <v>3310</v>
      </c>
      <c r="D3402" s="196" t="s">
        <v>4367</v>
      </c>
      <c r="E3402" s="196" t="s">
        <v>3436</v>
      </c>
      <c r="F3402" s="196" t="s">
        <v>4368</v>
      </c>
      <c r="G3402" s="197" t="s">
        <v>4369</v>
      </c>
      <c r="H3402" s="197" t="s">
        <v>4369</v>
      </c>
    </row>
    <row r="3403" spans="1:8">
      <c r="A3403" s="196" t="s">
        <v>6491</v>
      </c>
      <c r="B3403" s="196" t="s">
        <v>4366</v>
      </c>
      <c r="C3403" s="196" t="s">
        <v>3310</v>
      </c>
      <c r="D3403" s="196" t="s">
        <v>4370</v>
      </c>
      <c r="E3403" s="196" t="s">
        <v>3436</v>
      </c>
      <c r="F3403" s="196" t="s">
        <v>4368</v>
      </c>
      <c r="G3403" s="197" t="s">
        <v>4369</v>
      </c>
      <c r="H3403" s="197" t="s">
        <v>4369</v>
      </c>
    </row>
    <row r="3404" spans="1:8">
      <c r="A3404" s="196" t="s">
        <v>6491</v>
      </c>
      <c r="B3404" s="196" t="s">
        <v>4366</v>
      </c>
      <c r="C3404" s="196" t="s">
        <v>3310</v>
      </c>
      <c r="D3404" s="196" t="s">
        <v>4371</v>
      </c>
      <c r="E3404" s="196" t="s">
        <v>3436</v>
      </c>
      <c r="F3404" s="196" t="s">
        <v>4375</v>
      </c>
      <c r="G3404" s="198">
        <v>45419</v>
      </c>
      <c r="H3404" s="196" t="b">
        <v>0</v>
      </c>
    </row>
    <row r="3405" spans="1:8">
      <c r="A3405" s="196" t="s">
        <v>6492</v>
      </c>
      <c r="B3405" s="196" t="s">
        <v>4366</v>
      </c>
      <c r="C3405" s="196" t="s">
        <v>6493</v>
      </c>
      <c r="D3405" s="196" t="s">
        <v>4371</v>
      </c>
      <c r="E3405" s="196" t="s">
        <v>6494</v>
      </c>
      <c r="F3405" s="196" t="s">
        <v>4353</v>
      </c>
      <c r="G3405" s="198">
        <v>45076</v>
      </c>
      <c r="H3405" s="196" t="b">
        <v>0</v>
      </c>
    </row>
    <row r="3406" spans="1:8">
      <c r="A3406" s="196" t="s">
        <v>6492</v>
      </c>
      <c r="B3406" s="196" t="s">
        <v>4366</v>
      </c>
      <c r="C3406" s="196" t="s">
        <v>6493</v>
      </c>
      <c r="D3406" s="196" t="s">
        <v>4370</v>
      </c>
      <c r="E3406" s="196" t="s">
        <v>6494</v>
      </c>
      <c r="F3406" s="196" t="s">
        <v>4375</v>
      </c>
      <c r="G3406" s="198">
        <v>45076</v>
      </c>
      <c r="H3406" s="197" t="s">
        <v>4369</v>
      </c>
    </row>
    <row r="3407" spans="1:8">
      <c r="A3407" s="196" t="s">
        <v>6492</v>
      </c>
      <c r="B3407" s="196" t="s">
        <v>4366</v>
      </c>
      <c r="C3407" s="196" t="s">
        <v>6493</v>
      </c>
      <c r="D3407" s="196" t="s">
        <v>4367</v>
      </c>
      <c r="E3407" s="196" t="s">
        <v>6494</v>
      </c>
      <c r="F3407" s="196" t="s">
        <v>4368</v>
      </c>
      <c r="G3407" s="197" t="s">
        <v>4369</v>
      </c>
      <c r="H3407" s="197" t="s">
        <v>4369</v>
      </c>
    </row>
    <row r="3408" spans="1:8">
      <c r="A3408" s="196" t="s">
        <v>6495</v>
      </c>
      <c r="B3408" s="196" t="s">
        <v>4632</v>
      </c>
      <c r="C3408" s="196" t="s">
        <v>6496</v>
      </c>
      <c r="D3408" s="196" t="s">
        <v>4370</v>
      </c>
      <c r="E3408" s="196" t="s">
        <v>6494</v>
      </c>
      <c r="F3408" s="196" t="s">
        <v>4375</v>
      </c>
      <c r="G3408" s="198">
        <v>45076</v>
      </c>
      <c r="H3408" s="197" t="s">
        <v>4369</v>
      </c>
    </row>
    <row r="3409" spans="1:8">
      <c r="A3409" s="196" t="s">
        <v>6495</v>
      </c>
      <c r="B3409" s="196" t="s">
        <v>4632</v>
      </c>
      <c r="C3409" s="196" t="s">
        <v>6496</v>
      </c>
      <c r="D3409" s="196" t="s">
        <v>4371</v>
      </c>
      <c r="E3409" s="196" t="s">
        <v>6494</v>
      </c>
      <c r="F3409" s="196" t="s">
        <v>4353</v>
      </c>
      <c r="G3409" s="198">
        <v>45077</v>
      </c>
      <c r="H3409" s="196" t="b">
        <v>0</v>
      </c>
    </row>
    <row r="3410" spans="1:8">
      <c r="A3410" s="196" t="s">
        <v>6495</v>
      </c>
      <c r="B3410" s="196" t="s">
        <v>4632</v>
      </c>
      <c r="C3410" s="196" t="s">
        <v>6496</v>
      </c>
      <c r="D3410" s="196" t="s">
        <v>4367</v>
      </c>
      <c r="E3410" s="196" t="s">
        <v>6494</v>
      </c>
      <c r="F3410" s="196" t="s">
        <v>4368</v>
      </c>
      <c r="G3410" s="197" t="s">
        <v>4369</v>
      </c>
      <c r="H3410" s="197" t="s">
        <v>4369</v>
      </c>
    </row>
    <row r="3411" spans="1:8">
      <c r="A3411" s="196" t="s">
        <v>6497</v>
      </c>
      <c r="B3411" s="196" t="s">
        <v>4366</v>
      </c>
      <c r="C3411" s="196" t="s">
        <v>6498</v>
      </c>
      <c r="D3411" s="196" t="s">
        <v>4370</v>
      </c>
      <c r="E3411" s="196" t="s">
        <v>6499</v>
      </c>
      <c r="F3411" s="196" t="s">
        <v>4403</v>
      </c>
      <c r="G3411" s="197" t="s">
        <v>4369</v>
      </c>
      <c r="H3411" s="197" t="s">
        <v>4369</v>
      </c>
    </row>
    <row r="3412" spans="1:8">
      <c r="A3412" s="196" t="s">
        <v>6497</v>
      </c>
      <c r="B3412" s="196" t="s">
        <v>4366</v>
      </c>
      <c r="C3412" s="196" t="s">
        <v>6498</v>
      </c>
      <c r="D3412" s="196" t="s">
        <v>4371</v>
      </c>
      <c r="E3412" s="196" t="s">
        <v>6499</v>
      </c>
      <c r="F3412" s="196" t="s">
        <v>4403</v>
      </c>
      <c r="G3412" s="197" t="s">
        <v>4369</v>
      </c>
      <c r="H3412" s="196" t="b">
        <v>0</v>
      </c>
    </row>
    <row r="3413" spans="1:8">
      <c r="A3413" s="196" t="s">
        <v>6497</v>
      </c>
      <c r="B3413" s="196" t="s">
        <v>4366</v>
      </c>
      <c r="C3413" s="196" t="s">
        <v>6498</v>
      </c>
      <c r="D3413" s="196" t="s">
        <v>4367</v>
      </c>
      <c r="E3413" s="196" t="s">
        <v>6499</v>
      </c>
      <c r="F3413" s="196" t="s">
        <v>4368</v>
      </c>
      <c r="G3413" s="197" t="s">
        <v>4369</v>
      </c>
      <c r="H3413" s="197" t="s">
        <v>4369</v>
      </c>
    </row>
    <row r="3414" spans="1:8">
      <c r="A3414" s="196" t="s">
        <v>4966</v>
      </c>
      <c r="B3414" s="196" t="s">
        <v>4366</v>
      </c>
      <c r="C3414" s="196" t="s">
        <v>199</v>
      </c>
      <c r="D3414" s="196" t="s">
        <v>4371</v>
      </c>
      <c r="E3414" s="196" t="s">
        <v>6500</v>
      </c>
      <c r="F3414" s="196" t="s">
        <v>4375</v>
      </c>
      <c r="G3414" s="198">
        <v>45656</v>
      </c>
      <c r="H3414" s="196" t="b">
        <v>0</v>
      </c>
    </row>
    <row r="3415" spans="1:8">
      <c r="A3415" s="196" t="s">
        <v>4966</v>
      </c>
      <c r="B3415" s="196" t="s">
        <v>4366</v>
      </c>
      <c r="C3415" s="196" t="s">
        <v>199</v>
      </c>
      <c r="D3415" s="196" t="s">
        <v>4367</v>
      </c>
      <c r="E3415" s="196" t="s">
        <v>6500</v>
      </c>
      <c r="F3415" s="196" t="s">
        <v>4368</v>
      </c>
      <c r="G3415" s="197" t="s">
        <v>4369</v>
      </c>
      <c r="H3415" s="197" t="s">
        <v>4369</v>
      </c>
    </row>
    <row r="3416" spans="1:8">
      <c r="A3416" s="196" t="s">
        <v>4966</v>
      </c>
      <c r="B3416" s="196" t="s">
        <v>4366</v>
      </c>
      <c r="C3416" s="196" t="s">
        <v>199</v>
      </c>
      <c r="D3416" s="196" t="s">
        <v>4370</v>
      </c>
      <c r="E3416" s="196" t="s">
        <v>6500</v>
      </c>
      <c r="F3416" s="196" t="s">
        <v>4375</v>
      </c>
      <c r="G3416" s="198">
        <v>45263</v>
      </c>
      <c r="H3416" s="197" t="s">
        <v>4369</v>
      </c>
    </row>
    <row r="3417" spans="1:8">
      <c r="A3417" s="196" t="s">
        <v>6501</v>
      </c>
      <c r="B3417" s="196" t="s">
        <v>4373</v>
      </c>
      <c r="C3417" s="196" t="s">
        <v>6502</v>
      </c>
      <c r="D3417" s="196" t="s">
        <v>4370</v>
      </c>
      <c r="E3417" s="196" t="s">
        <v>1635</v>
      </c>
      <c r="F3417" s="196" t="s">
        <v>4353</v>
      </c>
      <c r="G3417" s="198">
        <v>44933</v>
      </c>
      <c r="H3417" s="197" t="s">
        <v>4369</v>
      </c>
    </row>
    <row r="3418" spans="1:8">
      <c r="A3418" s="196" t="s">
        <v>6501</v>
      </c>
      <c r="B3418" s="196" t="s">
        <v>4373</v>
      </c>
      <c r="C3418" s="196" t="s">
        <v>6502</v>
      </c>
      <c r="D3418" s="196" t="s">
        <v>4367</v>
      </c>
      <c r="E3418" s="196" t="s">
        <v>1635</v>
      </c>
      <c r="F3418" s="196" t="s">
        <v>4368</v>
      </c>
      <c r="G3418" s="197" t="s">
        <v>4369</v>
      </c>
      <c r="H3418" s="197" t="s">
        <v>4369</v>
      </c>
    </row>
    <row r="3419" spans="1:8">
      <c r="A3419" s="196" t="s">
        <v>6501</v>
      </c>
      <c r="B3419" s="196" t="s">
        <v>4373</v>
      </c>
      <c r="C3419" s="196" t="s">
        <v>6502</v>
      </c>
      <c r="D3419" s="196" t="s">
        <v>4371</v>
      </c>
      <c r="E3419" s="196" t="s">
        <v>1635</v>
      </c>
      <c r="F3419" s="196" t="s">
        <v>4353</v>
      </c>
      <c r="G3419" s="198">
        <v>44935</v>
      </c>
      <c r="H3419" s="196" t="b">
        <v>0</v>
      </c>
    </row>
    <row r="3420" spans="1:8">
      <c r="A3420" s="196" t="s">
        <v>6503</v>
      </c>
      <c r="B3420" s="196" t="s">
        <v>4373</v>
      </c>
      <c r="C3420" s="196" t="s">
        <v>6504</v>
      </c>
      <c r="D3420" s="196" t="s">
        <v>4371</v>
      </c>
      <c r="E3420" s="196" t="s">
        <v>1635</v>
      </c>
      <c r="F3420" s="196" t="s">
        <v>4375</v>
      </c>
      <c r="G3420" s="198">
        <v>45660</v>
      </c>
      <c r="H3420" s="196" t="b">
        <v>0</v>
      </c>
    </row>
    <row r="3421" spans="1:8">
      <c r="A3421" s="196" t="s">
        <v>6503</v>
      </c>
      <c r="B3421" s="196" t="s">
        <v>4373</v>
      </c>
      <c r="C3421" s="196" t="s">
        <v>6504</v>
      </c>
      <c r="D3421" s="196" t="s">
        <v>4370</v>
      </c>
      <c r="E3421" s="196" t="s">
        <v>1635</v>
      </c>
      <c r="F3421" s="196" t="s">
        <v>4375</v>
      </c>
      <c r="G3421" s="198">
        <v>45659</v>
      </c>
      <c r="H3421" s="197" t="s">
        <v>4369</v>
      </c>
    </row>
    <row r="3422" spans="1:8">
      <c r="A3422" s="196" t="s">
        <v>6503</v>
      </c>
      <c r="B3422" s="196" t="s">
        <v>4373</v>
      </c>
      <c r="C3422" s="196" t="s">
        <v>6504</v>
      </c>
      <c r="D3422" s="196" t="s">
        <v>4367</v>
      </c>
      <c r="E3422" s="196" t="s">
        <v>1635</v>
      </c>
      <c r="F3422" s="196" t="s">
        <v>4368</v>
      </c>
      <c r="G3422" s="197" t="s">
        <v>4369</v>
      </c>
      <c r="H3422" s="197" t="s">
        <v>4369</v>
      </c>
    </row>
    <row r="3423" spans="1:8">
      <c r="A3423" s="196" t="s">
        <v>6505</v>
      </c>
      <c r="B3423" s="196" t="s">
        <v>4373</v>
      </c>
      <c r="C3423" s="196" t="s">
        <v>6506</v>
      </c>
      <c r="D3423" s="196" t="s">
        <v>4367</v>
      </c>
      <c r="E3423" s="196" t="s">
        <v>1635</v>
      </c>
      <c r="F3423" s="196" t="s">
        <v>4368</v>
      </c>
      <c r="G3423" s="197" t="s">
        <v>4369</v>
      </c>
      <c r="H3423" s="197" t="s">
        <v>4369</v>
      </c>
    </row>
    <row r="3424" spans="1:8">
      <c r="A3424" s="196" t="s">
        <v>6505</v>
      </c>
      <c r="B3424" s="196" t="s">
        <v>4373</v>
      </c>
      <c r="C3424" s="196" t="s">
        <v>6506</v>
      </c>
      <c r="D3424" s="196" t="s">
        <v>4370</v>
      </c>
      <c r="E3424" s="196" t="s">
        <v>1635</v>
      </c>
      <c r="F3424" s="196" t="s">
        <v>4403</v>
      </c>
      <c r="G3424" s="197" t="s">
        <v>4369</v>
      </c>
      <c r="H3424" s="197" t="s">
        <v>4369</v>
      </c>
    </row>
    <row r="3425" spans="1:8">
      <c r="A3425" s="196" t="s">
        <v>6505</v>
      </c>
      <c r="B3425" s="196" t="s">
        <v>4373</v>
      </c>
      <c r="C3425" s="196" t="s">
        <v>6506</v>
      </c>
      <c r="D3425" s="196" t="s">
        <v>4371</v>
      </c>
      <c r="E3425" s="196" t="s">
        <v>1635</v>
      </c>
      <c r="F3425" s="196" t="s">
        <v>4353</v>
      </c>
      <c r="G3425" s="198">
        <v>45289</v>
      </c>
      <c r="H3425" s="196" t="b">
        <v>0</v>
      </c>
    </row>
    <row r="3426" spans="1:8">
      <c r="A3426" s="196" t="s">
        <v>6507</v>
      </c>
      <c r="B3426" s="196" t="s">
        <v>4373</v>
      </c>
      <c r="C3426" s="196" t="s">
        <v>6508</v>
      </c>
      <c r="D3426" s="196" t="s">
        <v>4371</v>
      </c>
      <c r="E3426" s="196" t="s">
        <v>1635</v>
      </c>
      <c r="F3426" s="196" t="s">
        <v>4353</v>
      </c>
      <c r="G3426" s="198">
        <v>44951</v>
      </c>
      <c r="H3426" s="196" t="b">
        <v>0</v>
      </c>
    </row>
    <row r="3427" spans="1:8">
      <c r="A3427" s="196" t="s">
        <v>6507</v>
      </c>
      <c r="B3427" s="196" t="s">
        <v>4373</v>
      </c>
      <c r="C3427" s="196" t="s">
        <v>6508</v>
      </c>
      <c r="D3427" s="196" t="s">
        <v>4370</v>
      </c>
      <c r="E3427" s="196" t="s">
        <v>1635</v>
      </c>
      <c r="F3427" s="196" t="s">
        <v>4403</v>
      </c>
      <c r="G3427" s="197" t="s">
        <v>4369</v>
      </c>
      <c r="H3427" s="197" t="s">
        <v>4369</v>
      </c>
    </row>
    <row r="3428" spans="1:8">
      <c r="A3428" s="196" t="s">
        <v>6507</v>
      </c>
      <c r="B3428" s="196" t="s">
        <v>4373</v>
      </c>
      <c r="C3428" s="196" t="s">
        <v>6508</v>
      </c>
      <c r="D3428" s="196" t="s">
        <v>4367</v>
      </c>
      <c r="E3428" s="196" t="s">
        <v>1635</v>
      </c>
      <c r="F3428" s="196" t="s">
        <v>4368</v>
      </c>
      <c r="G3428" s="197" t="s">
        <v>4369</v>
      </c>
      <c r="H3428" s="197" t="s">
        <v>4369</v>
      </c>
    </row>
    <row r="3429" spans="1:8">
      <c r="A3429" s="196" t="s">
        <v>6509</v>
      </c>
      <c r="B3429" s="196" t="s">
        <v>4373</v>
      </c>
      <c r="C3429" s="196" t="s">
        <v>6510</v>
      </c>
      <c r="D3429" s="196" t="s">
        <v>4370</v>
      </c>
      <c r="E3429" s="196" t="s">
        <v>1635</v>
      </c>
      <c r="F3429" s="196" t="s">
        <v>4353</v>
      </c>
      <c r="G3429" s="198">
        <v>44932</v>
      </c>
      <c r="H3429" s="197" t="s">
        <v>4369</v>
      </c>
    </row>
    <row r="3430" spans="1:8">
      <c r="A3430" s="196" t="s">
        <v>6509</v>
      </c>
      <c r="B3430" s="196" t="s">
        <v>4373</v>
      </c>
      <c r="C3430" s="196" t="s">
        <v>6510</v>
      </c>
      <c r="D3430" s="196" t="s">
        <v>4367</v>
      </c>
      <c r="E3430" s="196" t="s">
        <v>1635</v>
      </c>
      <c r="F3430" s="196" t="s">
        <v>4368</v>
      </c>
      <c r="G3430" s="197" t="s">
        <v>4369</v>
      </c>
      <c r="H3430" s="197" t="s">
        <v>4369</v>
      </c>
    </row>
    <row r="3431" spans="1:8">
      <c r="A3431" s="196" t="s">
        <v>6509</v>
      </c>
      <c r="B3431" s="196" t="s">
        <v>4373</v>
      </c>
      <c r="C3431" s="196" t="s">
        <v>6510</v>
      </c>
      <c r="D3431" s="196" t="s">
        <v>4371</v>
      </c>
      <c r="E3431" s="196" t="s">
        <v>1635</v>
      </c>
      <c r="F3431" s="196" t="s">
        <v>4353</v>
      </c>
      <c r="G3431" s="198">
        <v>44929</v>
      </c>
      <c r="H3431" s="196" t="b">
        <v>0</v>
      </c>
    </row>
    <row r="3432" spans="1:8">
      <c r="A3432" s="196" t="s">
        <v>6511</v>
      </c>
      <c r="B3432" s="196" t="s">
        <v>4366</v>
      </c>
      <c r="C3432" s="196" t="s">
        <v>1639</v>
      </c>
      <c r="D3432" s="196" t="s">
        <v>4371</v>
      </c>
      <c r="E3432" s="196" t="s">
        <v>1635</v>
      </c>
      <c r="F3432" s="196" t="s">
        <v>4353</v>
      </c>
      <c r="G3432" s="198">
        <v>45265</v>
      </c>
      <c r="H3432" s="196" t="b">
        <v>0</v>
      </c>
    </row>
    <row r="3433" spans="1:8">
      <c r="A3433" s="196" t="s">
        <v>6511</v>
      </c>
      <c r="B3433" s="196" t="s">
        <v>4366</v>
      </c>
      <c r="C3433" s="196" t="s">
        <v>1639</v>
      </c>
      <c r="D3433" s="196" t="s">
        <v>4370</v>
      </c>
      <c r="E3433" s="196" t="s">
        <v>1635</v>
      </c>
      <c r="F3433" s="196" t="s">
        <v>4375</v>
      </c>
      <c r="G3433" s="198">
        <v>45265</v>
      </c>
      <c r="H3433" s="197" t="s">
        <v>4369</v>
      </c>
    </row>
    <row r="3434" spans="1:8">
      <c r="A3434" s="196" t="s">
        <v>6511</v>
      </c>
      <c r="B3434" s="196" t="s">
        <v>4366</v>
      </c>
      <c r="C3434" s="196" t="s">
        <v>1639</v>
      </c>
      <c r="D3434" s="196" t="s">
        <v>4367</v>
      </c>
      <c r="E3434" s="196" t="s">
        <v>1635</v>
      </c>
      <c r="F3434" s="196" t="s">
        <v>4368</v>
      </c>
      <c r="G3434" s="197" t="s">
        <v>4369</v>
      </c>
      <c r="H3434" s="197" t="s">
        <v>4369</v>
      </c>
    </row>
    <row r="3435" spans="1:8">
      <c r="A3435" s="196" t="s">
        <v>6512</v>
      </c>
      <c r="B3435" s="196" t="s">
        <v>4373</v>
      </c>
      <c r="C3435" s="196" t="s">
        <v>6513</v>
      </c>
      <c r="D3435" s="196" t="s">
        <v>4370</v>
      </c>
      <c r="E3435" s="196" t="s">
        <v>1635</v>
      </c>
      <c r="F3435" s="196" t="s">
        <v>4353</v>
      </c>
      <c r="G3435" s="198">
        <v>44933</v>
      </c>
      <c r="H3435" s="197" t="s">
        <v>4369</v>
      </c>
    </row>
    <row r="3436" spans="1:8">
      <c r="A3436" s="196" t="s">
        <v>6512</v>
      </c>
      <c r="B3436" s="196" t="s">
        <v>4373</v>
      </c>
      <c r="C3436" s="196" t="s">
        <v>6513</v>
      </c>
      <c r="D3436" s="196" t="s">
        <v>4371</v>
      </c>
      <c r="E3436" s="196" t="s">
        <v>1635</v>
      </c>
      <c r="F3436" s="196" t="s">
        <v>4353</v>
      </c>
      <c r="G3436" s="198">
        <v>44933</v>
      </c>
      <c r="H3436" s="196" t="b">
        <v>0</v>
      </c>
    </row>
    <row r="3437" spans="1:8">
      <c r="A3437" s="196" t="s">
        <v>6512</v>
      </c>
      <c r="B3437" s="196" t="s">
        <v>4373</v>
      </c>
      <c r="C3437" s="196" t="s">
        <v>6513</v>
      </c>
      <c r="D3437" s="196" t="s">
        <v>4367</v>
      </c>
      <c r="E3437" s="196" t="s">
        <v>1635</v>
      </c>
      <c r="F3437" s="196" t="s">
        <v>4368</v>
      </c>
      <c r="G3437" s="197" t="s">
        <v>4369</v>
      </c>
      <c r="H3437" s="197" t="s">
        <v>4369</v>
      </c>
    </row>
    <row r="3438" spans="1:8">
      <c r="A3438" s="196" t="s">
        <v>6514</v>
      </c>
      <c r="B3438" s="196" t="s">
        <v>4373</v>
      </c>
      <c r="C3438" s="196" t="s">
        <v>6515</v>
      </c>
      <c r="D3438" s="196" t="s">
        <v>4370</v>
      </c>
      <c r="E3438" s="196" t="s">
        <v>1635</v>
      </c>
      <c r="F3438" s="196" t="s">
        <v>4354</v>
      </c>
      <c r="G3438" s="197" t="s">
        <v>4369</v>
      </c>
      <c r="H3438" s="197" t="s">
        <v>4369</v>
      </c>
    </row>
    <row r="3439" spans="1:8">
      <c r="A3439" s="196" t="s">
        <v>6514</v>
      </c>
      <c r="B3439" s="196" t="s">
        <v>4373</v>
      </c>
      <c r="C3439" s="196" t="s">
        <v>6515</v>
      </c>
      <c r="D3439" s="196" t="s">
        <v>4367</v>
      </c>
      <c r="E3439" s="196" t="s">
        <v>1635</v>
      </c>
      <c r="F3439" s="196" t="s">
        <v>4368</v>
      </c>
      <c r="G3439" s="197" t="s">
        <v>4369</v>
      </c>
      <c r="H3439" s="197" t="s">
        <v>4369</v>
      </c>
    </row>
    <row r="3440" spans="1:8">
      <c r="A3440" s="196" t="s">
        <v>6514</v>
      </c>
      <c r="B3440" s="196" t="s">
        <v>4373</v>
      </c>
      <c r="C3440" s="196" t="s">
        <v>6515</v>
      </c>
      <c r="D3440" s="196" t="s">
        <v>4371</v>
      </c>
      <c r="E3440" s="196" t="s">
        <v>1635</v>
      </c>
      <c r="F3440" s="196" t="s">
        <v>4375</v>
      </c>
      <c r="G3440" s="198">
        <v>45651</v>
      </c>
      <c r="H3440" s="196" t="b">
        <v>0</v>
      </c>
    </row>
    <row r="3441" spans="1:8">
      <c r="A3441" s="196" t="s">
        <v>6516</v>
      </c>
      <c r="B3441" s="196" t="s">
        <v>4373</v>
      </c>
      <c r="C3441" s="196" t="s">
        <v>6517</v>
      </c>
      <c r="D3441" s="196" t="s">
        <v>4371</v>
      </c>
      <c r="E3441" s="196" t="s">
        <v>1635</v>
      </c>
      <c r="F3441" s="196" t="s">
        <v>4353</v>
      </c>
      <c r="G3441" s="198">
        <v>44929</v>
      </c>
      <c r="H3441" s="196" t="b">
        <v>0</v>
      </c>
    </row>
    <row r="3442" spans="1:8">
      <c r="A3442" s="196" t="s">
        <v>6516</v>
      </c>
      <c r="B3442" s="196" t="s">
        <v>4373</v>
      </c>
      <c r="C3442" s="196" t="s">
        <v>6517</v>
      </c>
      <c r="D3442" s="196" t="s">
        <v>4367</v>
      </c>
      <c r="E3442" s="196" t="s">
        <v>1635</v>
      </c>
      <c r="F3442" s="196" t="s">
        <v>4368</v>
      </c>
      <c r="G3442" s="197" t="s">
        <v>4369</v>
      </c>
      <c r="H3442" s="197" t="s">
        <v>4369</v>
      </c>
    </row>
    <row r="3443" spans="1:8">
      <c r="A3443" s="196" t="s">
        <v>6516</v>
      </c>
      <c r="B3443" s="196" t="s">
        <v>4373</v>
      </c>
      <c r="C3443" s="196" t="s">
        <v>6517</v>
      </c>
      <c r="D3443" s="196" t="s">
        <v>4370</v>
      </c>
      <c r="E3443" s="196" t="s">
        <v>1635</v>
      </c>
      <c r="F3443" s="196" t="s">
        <v>4353</v>
      </c>
      <c r="G3443" s="198">
        <v>44929</v>
      </c>
      <c r="H3443" s="197" t="s">
        <v>4369</v>
      </c>
    </row>
    <row r="3444" spans="1:8">
      <c r="A3444" s="196" t="s">
        <v>6518</v>
      </c>
      <c r="B3444" s="196" t="s">
        <v>4373</v>
      </c>
      <c r="C3444" s="196" t="s">
        <v>6519</v>
      </c>
      <c r="D3444" s="196" t="s">
        <v>4367</v>
      </c>
      <c r="E3444" s="196" t="s">
        <v>1635</v>
      </c>
      <c r="F3444" s="196" t="s">
        <v>4368</v>
      </c>
      <c r="G3444" s="197" t="s">
        <v>4369</v>
      </c>
      <c r="H3444" s="197" t="s">
        <v>4369</v>
      </c>
    </row>
    <row r="3445" spans="1:8">
      <c r="A3445" s="196" t="s">
        <v>6518</v>
      </c>
      <c r="B3445" s="196" t="s">
        <v>4373</v>
      </c>
      <c r="C3445" s="196" t="s">
        <v>6519</v>
      </c>
      <c r="D3445" s="196" t="s">
        <v>4371</v>
      </c>
      <c r="E3445" s="196" t="s">
        <v>1635</v>
      </c>
      <c r="F3445" s="196" t="s">
        <v>4403</v>
      </c>
      <c r="G3445" s="197" t="s">
        <v>4369</v>
      </c>
      <c r="H3445" s="196" t="b">
        <v>0</v>
      </c>
    </row>
    <row r="3446" spans="1:8">
      <c r="A3446" s="196" t="s">
        <v>6518</v>
      </c>
      <c r="B3446" s="196" t="s">
        <v>4373</v>
      </c>
      <c r="C3446" s="196" t="s">
        <v>6519</v>
      </c>
      <c r="D3446" s="196" t="s">
        <v>4370</v>
      </c>
      <c r="E3446" s="196" t="s">
        <v>1635</v>
      </c>
      <c r="F3446" s="196" t="s">
        <v>4403</v>
      </c>
      <c r="G3446" s="197" t="s">
        <v>4369</v>
      </c>
      <c r="H3446" s="197" t="s">
        <v>4369</v>
      </c>
    </row>
    <row r="3447" spans="1:8">
      <c r="A3447" s="196" t="s">
        <v>6520</v>
      </c>
      <c r="B3447" s="196" t="s">
        <v>4366</v>
      </c>
      <c r="C3447" s="196" t="s">
        <v>6521</v>
      </c>
      <c r="D3447" s="196" t="s">
        <v>4370</v>
      </c>
      <c r="E3447" s="196" t="s">
        <v>1635</v>
      </c>
      <c r="F3447" s="196" t="s">
        <v>4353</v>
      </c>
      <c r="G3447" s="198">
        <v>44943</v>
      </c>
      <c r="H3447" s="197" t="s">
        <v>4369</v>
      </c>
    </row>
    <row r="3448" spans="1:8">
      <c r="A3448" s="196" t="s">
        <v>6520</v>
      </c>
      <c r="B3448" s="196" t="s">
        <v>4366</v>
      </c>
      <c r="C3448" s="196" t="s">
        <v>6521</v>
      </c>
      <c r="D3448" s="196" t="s">
        <v>4371</v>
      </c>
      <c r="E3448" s="196" t="s">
        <v>1635</v>
      </c>
      <c r="F3448" s="196" t="s">
        <v>4353</v>
      </c>
      <c r="G3448" s="198">
        <v>44942</v>
      </c>
      <c r="H3448" s="196" t="b">
        <v>0</v>
      </c>
    </row>
    <row r="3449" spans="1:8">
      <c r="A3449" s="196" t="s">
        <v>6520</v>
      </c>
      <c r="B3449" s="196" t="s">
        <v>4366</v>
      </c>
      <c r="C3449" s="196" t="s">
        <v>6521</v>
      </c>
      <c r="D3449" s="196" t="s">
        <v>4367</v>
      </c>
      <c r="E3449" s="196" t="s">
        <v>1635</v>
      </c>
      <c r="F3449" s="196" t="s">
        <v>4368</v>
      </c>
      <c r="G3449" s="197" t="s">
        <v>4369</v>
      </c>
      <c r="H3449" s="197" t="s">
        <v>4369</v>
      </c>
    </row>
    <row r="3450" spans="1:8">
      <c r="A3450" s="196" t="s">
        <v>6522</v>
      </c>
      <c r="B3450" s="196" t="s">
        <v>4373</v>
      </c>
      <c r="C3450" s="196" t="s">
        <v>6523</v>
      </c>
      <c r="D3450" s="196" t="s">
        <v>4371</v>
      </c>
      <c r="E3450" s="196" t="s">
        <v>1646</v>
      </c>
      <c r="F3450" s="196" t="s">
        <v>4375</v>
      </c>
      <c r="G3450" s="198">
        <v>45666</v>
      </c>
      <c r="H3450" s="196" t="b">
        <v>0</v>
      </c>
    </row>
    <row r="3451" spans="1:8">
      <c r="A3451" s="196" t="s">
        <v>6522</v>
      </c>
      <c r="B3451" s="196" t="s">
        <v>4373</v>
      </c>
      <c r="C3451" s="196" t="s">
        <v>6523</v>
      </c>
      <c r="D3451" s="196" t="s">
        <v>4367</v>
      </c>
      <c r="E3451" s="196" t="s">
        <v>1646</v>
      </c>
      <c r="F3451" s="196" t="s">
        <v>4375</v>
      </c>
      <c r="G3451" s="198">
        <v>45666</v>
      </c>
      <c r="H3451" s="197" t="s">
        <v>4369</v>
      </c>
    </row>
    <row r="3452" spans="1:8">
      <c r="A3452" s="196" t="s">
        <v>6522</v>
      </c>
      <c r="B3452" s="196" t="s">
        <v>4373</v>
      </c>
      <c r="C3452" s="196" t="s">
        <v>6523</v>
      </c>
      <c r="D3452" s="196" t="s">
        <v>4370</v>
      </c>
      <c r="E3452" s="196" t="s">
        <v>1646</v>
      </c>
      <c r="F3452" s="196" t="s">
        <v>4375</v>
      </c>
      <c r="G3452" s="198">
        <v>45666</v>
      </c>
      <c r="H3452" s="197" t="s">
        <v>4369</v>
      </c>
    </row>
    <row r="3453" spans="1:8">
      <c r="A3453" s="196" t="s">
        <v>6524</v>
      </c>
      <c r="B3453" s="196" t="s">
        <v>4373</v>
      </c>
      <c r="C3453" s="196" t="s">
        <v>6525</v>
      </c>
      <c r="D3453" s="196" t="s">
        <v>4370</v>
      </c>
      <c r="E3453" s="196" t="s">
        <v>1646</v>
      </c>
      <c r="F3453" s="196" t="s">
        <v>4375</v>
      </c>
      <c r="G3453" s="198">
        <v>45664</v>
      </c>
      <c r="H3453" s="197" t="s">
        <v>4369</v>
      </c>
    </row>
    <row r="3454" spans="1:8">
      <c r="A3454" s="196" t="s">
        <v>6524</v>
      </c>
      <c r="B3454" s="196" t="s">
        <v>4373</v>
      </c>
      <c r="C3454" s="196" t="s">
        <v>6525</v>
      </c>
      <c r="D3454" s="196" t="s">
        <v>4371</v>
      </c>
      <c r="E3454" s="196" t="s">
        <v>1646</v>
      </c>
      <c r="F3454" s="196" t="s">
        <v>4375</v>
      </c>
      <c r="G3454" s="198">
        <v>45664</v>
      </c>
      <c r="H3454" s="196" t="b">
        <v>0</v>
      </c>
    </row>
    <row r="3455" spans="1:8">
      <c r="A3455" s="196" t="s">
        <v>6524</v>
      </c>
      <c r="B3455" s="196" t="s">
        <v>4373</v>
      </c>
      <c r="C3455" s="196" t="s">
        <v>6525</v>
      </c>
      <c r="D3455" s="196" t="s">
        <v>4367</v>
      </c>
      <c r="E3455" s="196" t="s">
        <v>1646</v>
      </c>
      <c r="F3455" s="196" t="s">
        <v>4375</v>
      </c>
      <c r="G3455" s="198">
        <v>45664</v>
      </c>
      <c r="H3455" s="197" t="s">
        <v>4369</v>
      </c>
    </row>
    <row r="3456" spans="1:8">
      <c r="A3456" s="196" t="s">
        <v>6526</v>
      </c>
      <c r="B3456" s="196" t="s">
        <v>4373</v>
      </c>
      <c r="C3456" s="196" t="s">
        <v>6527</v>
      </c>
      <c r="D3456" s="196" t="s">
        <v>4367</v>
      </c>
      <c r="E3456" s="196" t="s">
        <v>1646</v>
      </c>
      <c r="F3456" s="196" t="s">
        <v>4375</v>
      </c>
      <c r="G3456" s="198">
        <v>45664</v>
      </c>
      <c r="H3456" s="197" t="s">
        <v>4369</v>
      </c>
    </row>
    <row r="3457" spans="1:8">
      <c r="A3457" s="196" t="s">
        <v>6526</v>
      </c>
      <c r="B3457" s="196" t="s">
        <v>4373</v>
      </c>
      <c r="C3457" s="196" t="s">
        <v>6527</v>
      </c>
      <c r="D3457" s="196" t="s">
        <v>4371</v>
      </c>
      <c r="E3457" s="196" t="s">
        <v>1646</v>
      </c>
      <c r="F3457" s="196" t="s">
        <v>4375</v>
      </c>
      <c r="G3457" s="198">
        <v>45664</v>
      </c>
      <c r="H3457" s="196" t="b">
        <v>0</v>
      </c>
    </row>
    <row r="3458" spans="1:8">
      <c r="A3458" s="196" t="s">
        <v>6526</v>
      </c>
      <c r="B3458" s="196" t="s">
        <v>4373</v>
      </c>
      <c r="C3458" s="196" t="s">
        <v>6527</v>
      </c>
      <c r="D3458" s="196" t="s">
        <v>4370</v>
      </c>
      <c r="E3458" s="196" t="s">
        <v>1646</v>
      </c>
      <c r="F3458" s="196" t="s">
        <v>4375</v>
      </c>
      <c r="G3458" s="198">
        <v>45664</v>
      </c>
      <c r="H3458" s="197" t="s">
        <v>4369</v>
      </c>
    </row>
    <row r="3459" spans="1:8">
      <c r="A3459" s="196" t="s">
        <v>6528</v>
      </c>
      <c r="B3459" s="196" t="s">
        <v>4373</v>
      </c>
      <c r="C3459" s="196" t="s">
        <v>6529</v>
      </c>
      <c r="D3459" s="196" t="s">
        <v>4367</v>
      </c>
      <c r="E3459" s="196" t="s">
        <v>1646</v>
      </c>
      <c r="F3459" s="196" t="s">
        <v>4375</v>
      </c>
      <c r="G3459" s="198">
        <v>45664</v>
      </c>
      <c r="H3459" s="197" t="s">
        <v>4369</v>
      </c>
    </row>
    <row r="3460" spans="1:8">
      <c r="A3460" s="196" t="s">
        <v>6528</v>
      </c>
      <c r="B3460" s="196" t="s">
        <v>4373</v>
      </c>
      <c r="C3460" s="196" t="s">
        <v>6529</v>
      </c>
      <c r="D3460" s="196" t="s">
        <v>4371</v>
      </c>
      <c r="E3460" s="196" t="s">
        <v>1646</v>
      </c>
      <c r="F3460" s="196" t="s">
        <v>4375</v>
      </c>
      <c r="G3460" s="198">
        <v>45664</v>
      </c>
      <c r="H3460" s="196" t="b">
        <v>0</v>
      </c>
    </row>
    <row r="3461" spans="1:8">
      <c r="A3461" s="196" t="s">
        <v>6528</v>
      </c>
      <c r="B3461" s="196" t="s">
        <v>4373</v>
      </c>
      <c r="C3461" s="196" t="s">
        <v>6529</v>
      </c>
      <c r="D3461" s="196" t="s">
        <v>4370</v>
      </c>
      <c r="E3461" s="196" t="s">
        <v>1646</v>
      </c>
      <c r="F3461" s="196" t="s">
        <v>4375</v>
      </c>
      <c r="G3461" s="198">
        <v>45664</v>
      </c>
      <c r="H3461" s="197" t="s">
        <v>4369</v>
      </c>
    </row>
    <row r="3462" spans="1:8">
      <c r="A3462" s="196" t="s">
        <v>6530</v>
      </c>
      <c r="B3462" s="196" t="s">
        <v>4373</v>
      </c>
      <c r="C3462" s="196" t="s">
        <v>6531</v>
      </c>
      <c r="D3462" s="196" t="s">
        <v>4370</v>
      </c>
      <c r="E3462" s="196" t="s">
        <v>1646</v>
      </c>
      <c r="F3462" s="196" t="s">
        <v>4368</v>
      </c>
      <c r="G3462" s="197" t="s">
        <v>4369</v>
      </c>
      <c r="H3462" s="197" t="s">
        <v>4369</v>
      </c>
    </row>
    <row r="3463" spans="1:8">
      <c r="A3463" s="196" t="s">
        <v>6530</v>
      </c>
      <c r="B3463" s="196" t="s">
        <v>4373</v>
      </c>
      <c r="C3463" s="196" t="s">
        <v>6531</v>
      </c>
      <c r="D3463" s="196" t="s">
        <v>4371</v>
      </c>
      <c r="E3463" s="196" t="s">
        <v>1646</v>
      </c>
      <c r="F3463" s="196" t="s">
        <v>4354</v>
      </c>
      <c r="G3463" s="197" t="s">
        <v>4369</v>
      </c>
      <c r="H3463" s="196" t="b">
        <v>0</v>
      </c>
    </row>
    <row r="3464" spans="1:8">
      <c r="A3464" s="196" t="s">
        <v>6530</v>
      </c>
      <c r="B3464" s="196" t="s">
        <v>4373</v>
      </c>
      <c r="C3464" s="196" t="s">
        <v>6531</v>
      </c>
      <c r="D3464" s="196" t="s">
        <v>4367</v>
      </c>
      <c r="E3464" s="196" t="s">
        <v>1646</v>
      </c>
      <c r="F3464" s="196" t="s">
        <v>4368</v>
      </c>
      <c r="G3464" s="197" t="s">
        <v>4369</v>
      </c>
      <c r="H3464" s="197" t="s">
        <v>4369</v>
      </c>
    </row>
    <row r="3465" spans="1:8">
      <c r="A3465" s="196" t="s">
        <v>6532</v>
      </c>
      <c r="B3465" s="196" t="s">
        <v>4373</v>
      </c>
      <c r="C3465" s="196" t="s">
        <v>1649</v>
      </c>
      <c r="D3465" s="196" t="s">
        <v>4370</v>
      </c>
      <c r="E3465" s="196" t="s">
        <v>1646</v>
      </c>
      <c r="F3465" s="196" t="s">
        <v>4375</v>
      </c>
      <c r="G3465" s="198">
        <v>45300</v>
      </c>
      <c r="H3465" s="197" t="s">
        <v>4369</v>
      </c>
    </row>
    <row r="3466" spans="1:8">
      <c r="A3466" s="196" t="s">
        <v>6532</v>
      </c>
      <c r="B3466" s="196" t="s">
        <v>4366</v>
      </c>
      <c r="C3466" s="196" t="s">
        <v>1649</v>
      </c>
      <c r="D3466" s="196" t="s">
        <v>4371</v>
      </c>
      <c r="E3466" s="196" t="s">
        <v>1646</v>
      </c>
      <c r="F3466" s="196" t="s">
        <v>4375</v>
      </c>
      <c r="G3466" s="198">
        <v>45664</v>
      </c>
      <c r="H3466" s="196" t="b">
        <v>0</v>
      </c>
    </row>
    <row r="3467" spans="1:8">
      <c r="A3467" s="196" t="s">
        <v>6532</v>
      </c>
      <c r="B3467" s="196" t="s">
        <v>4373</v>
      </c>
      <c r="C3467" s="196" t="s">
        <v>1649</v>
      </c>
      <c r="D3467" s="196" t="s">
        <v>4371</v>
      </c>
      <c r="E3467" s="196" t="s">
        <v>1646</v>
      </c>
      <c r="F3467" s="196" t="s">
        <v>4375</v>
      </c>
      <c r="G3467" s="198">
        <v>45664</v>
      </c>
      <c r="H3467" s="196" t="b">
        <v>0</v>
      </c>
    </row>
    <row r="3468" spans="1:8">
      <c r="A3468" s="196" t="s">
        <v>6532</v>
      </c>
      <c r="B3468" s="196" t="s">
        <v>4366</v>
      </c>
      <c r="C3468" s="196" t="s">
        <v>1649</v>
      </c>
      <c r="D3468" s="196" t="s">
        <v>4370</v>
      </c>
      <c r="E3468" s="196" t="s">
        <v>1646</v>
      </c>
      <c r="F3468" s="196" t="s">
        <v>4375</v>
      </c>
      <c r="G3468" s="198">
        <v>45300</v>
      </c>
      <c r="H3468" s="197" t="s">
        <v>4369</v>
      </c>
    </row>
    <row r="3469" spans="1:8">
      <c r="A3469" s="196" t="s">
        <v>6532</v>
      </c>
      <c r="B3469" s="196" t="s">
        <v>4366</v>
      </c>
      <c r="C3469" s="196" t="s">
        <v>1649</v>
      </c>
      <c r="D3469" s="196" t="s">
        <v>4367</v>
      </c>
      <c r="E3469" s="196" t="s">
        <v>1646</v>
      </c>
      <c r="F3469" s="196" t="s">
        <v>4375</v>
      </c>
      <c r="G3469" s="198">
        <v>45664</v>
      </c>
      <c r="H3469" s="197" t="s">
        <v>4369</v>
      </c>
    </row>
    <row r="3470" spans="1:8">
      <c r="A3470" s="196" t="s">
        <v>6532</v>
      </c>
      <c r="B3470" s="196" t="s">
        <v>4373</v>
      </c>
      <c r="C3470" s="196" t="s">
        <v>1649</v>
      </c>
      <c r="D3470" s="196" t="s">
        <v>4367</v>
      </c>
      <c r="E3470" s="196" t="s">
        <v>1646</v>
      </c>
      <c r="F3470" s="196" t="s">
        <v>4375</v>
      </c>
      <c r="G3470" s="198">
        <v>45664</v>
      </c>
      <c r="H3470" s="197" t="s">
        <v>4369</v>
      </c>
    </row>
    <row r="3471" spans="1:8">
      <c r="A3471" s="196" t="s">
        <v>6533</v>
      </c>
      <c r="B3471" s="196" t="s">
        <v>4366</v>
      </c>
      <c r="C3471" s="196" t="s">
        <v>6534</v>
      </c>
      <c r="D3471" s="196" t="s">
        <v>4371</v>
      </c>
      <c r="E3471" s="196" t="s">
        <v>1646</v>
      </c>
      <c r="F3471" s="196" t="s">
        <v>4353</v>
      </c>
      <c r="G3471" s="198">
        <v>44936</v>
      </c>
      <c r="H3471" s="196" t="b">
        <v>0</v>
      </c>
    </row>
    <row r="3472" spans="1:8">
      <c r="A3472" s="196" t="s">
        <v>6533</v>
      </c>
      <c r="B3472" s="196" t="s">
        <v>4366</v>
      </c>
      <c r="C3472" s="196" t="s">
        <v>6534</v>
      </c>
      <c r="D3472" s="196" t="s">
        <v>4370</v>
      </c>
      <c r="E3472" s="196" t="s">
        <v>1646</v>
      </c>
      <c r="F3472" s="196" t="s">
        <v>4353</v>
      </c>
      <c r="G3472" s="198">
        <v>44936</v>
      </c>
      <c r="H3472" s="197" t="s">
        <v>4369</v>
      </c>
    </row>
    <row r="3473" spans="1:8">
      <c r="A3473" s="196" t="s">
        <v>6533</v>
      </c>
      <c r="B3473" s="196" t="s">
        <v>4366</v>
      </c>
      <c r="C3473" s="196" t="s">
        <v>6534</v>
      </c>
      <c r="D3473" s="196" t="s">
        <v>4367</v>
      </c>
      <c r="E3473" s="196" t="s">
        <v>1646</v>
      </c>
      <c r="F3473" s="196" t="s">
        <v>4368</v>
      </c>
      <c r="G3473" s="197" t="s">
        <v>4369</v>
      </c>
      <c r="H3473" s="197" t="s">
        <v>4369</v>
      </c>
    </row>
    <row r="3474" spans="1:8">
      <c r="A3474" s="196" t="s">
        <v>6535</v>
      </c>
      <c r="B3474" s="196" t="s">
        <v>4373</v>
      </c>
      <c r="C3474" s="196" t="s">
        <v>6536</v>
      </c>
      <c r="D3474" s="196" t="s">
        <v>4370</v>
      </c>
      <c r="E3474" s="196" t="s">
        <v>1646</v>
      </c>
      <c r="F3474" s="196" t="s">
        <v>4375</v>
      </c>
      <c r="G3474" s="198">
        <v>45665</v>
      </c>
      <c r="H3474" s="197" t="s">
        <v>4369</v>
      </c>
    </row>
    <row r="3475" spans="1:8">
      <c r="A3475" s="196" t="s">
        <v>6535</v>
      </c>
      <c r="B3475" s="196" t="s">
        <v>4373</v>
      </c>
      <c r="C3475" s="196" t="s">
        <v>6536</v>
      </c>
      <c r="D3475" s="196" t="s">
        <v>4367</v>
      </c>
      <c r="E3475" s="196" t="s">
        <v>1646</v>
      </c>
      <c r="F3475" s="196" t="s">
        <v>4375</v>
      </c>
      <c r="G3475" s="198">
        <v>45664</v>
      </c>
      <c r="H3475" s="197" t="s">
        <v>4369</v>
      </c>
    </row>
    <row r="3476" spans="1:8">
      <c r="A3476" s="196" t="s">
        <v>6535</v>
      </c>
      <c r="B3476" s="196" t="s">
        <v>4373</v>
      </c>
      <c r="C3476" s="196" t="s">
        <v>6536</v>
      </c>
      <c r="D3476" s="196" t="s">
        <v>4371</v>
      </c>
      <c r="E3476" s="196" t="s">
        <v>1646</v>
      </c>
      <c r="F3476" s="196" t="s">
        <v>4375</v>
      </c>
      <c r="G3476" s="198">
        <v>45666</v>
      </c>
      <c r="H3476" s="196" t="b">
        <v>0</v>
      </c>
    </row>
    <row r="3477" spans="1:8">
      <c r="A3477" s="196" t="s">
        <v>6537</v>
      </c>
      <c r="B3477" s="196" t="s">
        <v>4373</v>
      </c>
      <c r="C3477" s="196" t="s">
        <v>6538</v>
      </c>
      <c r="D3477" s="196" t="s">
        <v>4367</v>
      </c>
      <c r="E3477" s="196" t="s">
        <v>1646</v>
      </c>
      <c r="F3477" s="196" t="s">
        <v>4375</v>
      </c>
      <c r="G3477" s="198">
        <v>45664</v>
      </c>
      <c r="H3477" s="197" t="s">
        <v>4369</v>
      </c>
    </row>
    <row r="3478" spans="1:8">
      <c r="A3478" s="196" t="s">
        <v>6537</v>
      </c>
      <c r="B3478" s="196" t="s">
        <v>4373</v>
      </c>
      <c r="C3478" s="196" t="s">
        <v>6538</v>
      </c>
      <c r="D3478" s="196" t="s">
        <v>4371</v>
      </c>
      <c r="E3478" s="196" t="s">
        <v>1646</v>
      </c>
      <c r="F3478" s="196" t="s">
        <v>4375</v>
      </c>
      <c r="G3478" s="198">
        <v>45664</v>
      </c>
      <c r="H3478" s="196" t="b">
        <v>0</v>
      </c>
    </row>
    <row r="3479" spans="1:8">
      <c r="A3479" s="196" t="s">
        <v>6537</v>
      </c>
      <c r="B3479" s="196" t="s">
        <v>4373</v>
      </c>
      <c r="C3479" s="196" t="s">
        <v>6538</v>
      </c>
      <c r="D3479" s="196" t="s">
        <v>4370</v>
      </c>
      <c r="E3479" s="196" t="s">
        <v>1646</v>
      </c>
      <c r="F3479" s="196" t="s">
        <v>4375</v>
      </c>
      <c r="G3479" s="198">
        <v>45664</v>
      </c>
      <c r="H3479" s="197" t="s">
        <v>4369</v>
      </c>
    </row>
    <row r="3480" spans="1:8">
      <c r="A3480" s="196" t="s">
        <v>6539</v>
      </c>
      <c r="B3480" s="196" t="s">
        <v>4373</v>
      </c>
      <c r="C3480" s="196" t="s">
        <v>6540</v>
      </c>
      <c r="D3480" s="196" t="s">
        <v>4367</v>
      </c>
      <c r="E3480" s="196" t="s">
        <v>1646</v>
      </c>
      <c r="F3480" s="196" t="s">
        <v>4375</v>
      </c>
      <c r="G3480" s="198">
        <v>45667</v>
      </c>
      <c r="H3480" s="197" t="s">
        <v>4369</v>
      </c>
    </row>
    <row r="3481" spans="1:8">
      <c r="A3481" s="196" t="s">
        <v>6539</v>
      </c>
      <c r="B3481" s="196" t="s">
        <v>4373</v>
      </c>
      <c r="C3481" s="196" t="s">
        <v>6540</v>
      </c>
      <c r="D3481" s="196" t="s">
        <v>4370</v>
      </c>
      <c r="E3481" s="196" t="s">
        <v>1646</v>
      </c>
      <c r="F3481" s="196" t="s">
        <v>4375</v>
      </c>
      <c r="G3481" s="198">
        <v>45667</v>
      </c>
      <c r="H3481" s="197" t="s">
        <v>4369</v>
      </c>
    </row>
    <row r="3482" spans="1:8">
      <c r="A3482" s="196" t="s">
        <v>6539</v>
      </c>
      <c r="B3482" s="196" t="s">
        <v>4373</v>
      </c>
      <c r="C3482" s="196" t="s">
        <v>6540</v>
      </c>
      <c r="D3482" s="196" t="s">
        <v>4371</v>
      </c>
      <c r="E3482" s="196" t="s">
        <v>1646</v>
      </c>
      <c r="F3482" s="196" t="s">
        <v>4375</v>
      </c>
      <c r="G3482" s="198">
        <v>45664</v>
      </c>
      <c r="H3482" s="196" t="b">
        <v>0</v>
      </c>
    </row>
    <row r="3483" spans="1:8">
      <c r="A3483" s="196" t="s">
        <v>6541</v>
      </c>
      <c r="B3483" s="196" t="s">
        <v>4373</v>
      </c>
      <c r="C3483" s="196" t="s">
        <v>6542</v>
      </c>
      <c r="D3483" s="196" t="s">
        <v>4370</v>
      </c>
      <c r="E3483" s="196" t="s">
        <v>1646</v>
      </c>
      <c r="F3483" s="196" t="s">
        <v>4375</v>
      </c>
      <c r="G3483" s="198">
        <v>45664</v>
      </c>
      <c r="H3483" s="197" t="s">
        <v>4369</v>
      </c>
    </row>
    <row r="3484" spans="1:8">
      <c r="A3484" s="196" t="s">
        <v>6541</v>
      </c>
      <c r="B3484" s="196" t="s">
        <v>4373</v>
      </c>
      <c r="C3484" s="196" t="s">
        <v>6542</v>
      </c>
      <c r="D3484" s="196" t="s">
        <v>4371</v>
      </c>
      <c r="E3484" s="196" t="s">
        <v>1646</v>
      </c>
      <c r="F3484" s="196" t="s">
        <v>4375</v>
      </c>
      <c r="G3484" s="198">
        <v>45664</v>
      </c>
      <c r="H3484" s="196" t="b">
        <v>0</v>
      </c>
    </row>
    <row r="3485" spans="1:8">
      <c r="A3485" s="196" t="s">
        <v>6541</v>
      </c>
      <c r="B3485" s="196" t="s">
        <v>4373</v>
      </c>
      <c r="C3485" s="196" t="s">
        <v>6542</v>
      </c>
      <c r="D3485" s="196" t="s">
        <v>4367</v>
      </c>
      <c r="E3485" s="196" t="s">
        <v>1646</v>
      </c>
      <c r="F3485" s="196" t="s">
        <v>4375</v>
      </c>
      <c r="G3485" s="198">
        <v>45664</v>
      </c>
      <c r="H3485" s="197" t="s">
        <v>4369</v>
      </c>
    </row>
    <row r="3486" spans="1:8">
      <c r="A3486" s="196" t="s">
        <v>6543</v>
      </c>
      <c r="B3486" s="196" t="s">
        <v>4373</v>
      </c>
      <c r="C3486" s="196" t="s">
        <v>6544</v>
      </c>
      <c r="D3486" s="196" t="s">
        <v>4370</v>
      </c>
      <c r="E3486" s="196" t="s">
        <v>1646</v>
      </c>
      <c r="F3486" s="196" t="s">
        <v>4375</v>
      </c>
      <c r="G3486" s="198">
        <v>45664</v>
      </c>
      <c r="H3486" s="197" t="s">
        <v>4369</v>
      </c>
    </row>
    <row r="3487" spans="1:8">
      <c r="A3487" s="196" t="s">
        <v>6543</v>
      </c>
      <c r="B3487" s="196" t="s">
        <v>4373</v>
      </c>
      <c r="C3487" s="196" t="s">
        <v>6544</v>
      </c>
      <c r="D3487" s="196" t="s">
        <v>4371</v>
      </c>
      <c r="E3487" s="196" t="s">
        <v>1646</v>
      </c>
      <c r="F3487" s="196" t="s">
        <v>4375</v>
      </c>
      <c r="G3487" s="198">
        <v>45664</v>
      </c>
      <c r="H3487" s="196" t="b">
        <v>0</v>
      </c>
    </row>
    <row r="3488" spans="1:8">
      <c r="A3488" s="196" t="s">
        <v>6543</v>
      </c>
      <c r="B3488" s="196" t="s">
        <v>4373</v>
      </c>
      <c r="C3488" s="196" t="s">
        <v>6544</v>
      </c>
      <c r="D3488" s="196" t="s">
        <v>4367</v>
      </c>
      <c r="E3488" s="196" t="s">
        <v>1646</v>
      </c>
      <c r="F3488" s="196" t="s">
        <v>4375</v>
      </c>
      <c r="G3488" s="198">
        <v>45664</v>
      </c>
      <c r="H3488" s="197" t="s">
        <v>4369</v>
      </c>
    </row>
    <row r="3489" spans="1:8">
      <c r="A3489" s="196" t="s">
        <v>6545</v>
      </c>
      <c r="B3489" s="196" t="s">
        <v>4373</v>
      </c>
      <c r="C3489" s="196" t="s">
        <v>6546</v>
      </c>
      <c r="D3489" s="196" t="s">
        <v>4370</v>
      </c>
      <c r="E3489" s="196" t="s">
        <v>1646</v>
      </c>
      <c r="F3489" s="196" t="s">
        <v>4375</v>
      </c>
      <c r="G3489" s="198">
        <v>45300</v>
      </c>
      <c r="H3489" s="197" t="s">
        <v>4369</v>
      </c>
    </row>
    <row r="3490" spans="1:8">
      <c r="A3490" s="196" t="s">
        <v>6545</v>
      </c>
      <c r="B3490" s="196" t="s">
        <v>4373</v>
      </c>
      <c r="C3490" s="196" t="s">
        <v>6546</v>
      </c>
      <c r="D3490" s="196" t="s">
        <v>4367</v>
      </c>
      <c r="E3490" s="196" t="s">
        <v>1646</v>
      </c>
      <c r="F3490" s="196" t="s">
        <v>4375</v>
      </c>
      <c r="G3490" s="198">
        <v>45663</v>
      </c>
      <c r="H3490" s="197" t="s">
        <v>4369</v>
      </c>
    </row>
    <row r="3491" spans="1:8">
      <c r="A3491" s="196" t="s">
        <v>6545</v>
      </c>
      <c r="B3491" s="196" t="s">
        <v>4373</v>
      </c>
      <c r="C3491" s="196" t="s">
        <v>6546</v>
      </c>
      <c r="D3491" s="196" t="s">
        <v>4371</v>
      </c>
      <c r="E3491" s="196" t="s">
        <v>1646</v>
      </c>
      <c r="F3491" s="196" t="s">
        <v>4375</v>
      </c>
      <c r="G3491" s="198">
        <v>45663</v>
      </c>
      <c r="H3491" s="196" t="b">
        <v>0</v>
      </c>
    </row>
    <row r="3492" spans="1:8">
      <c r="A3492" s="196" t="s">
        <v>6547</v>
      </c>
      <c r="B3492" s="196" t="s">
        <v>4373</v>
      </c>
      <c r="C3492" s="196" t="s">
        <v>6548</v>
      </c>
      <c r="D3492" s="196" t="s">
        <v>4367</v>
      </c>
      <c r="E3492" s="196" t="s">
        <v>1646</v>
      </c>
      <c r="F3492" s="196" t="s">
        <v>4375</v>
      </c>
      <c r="G3492" s="198">
        <v>45664</v>
      </c>
      <c r="H3492" s="197" t="s">
        <v>4369</v>
      </c>
    </row>
    <row r="3493" spans="1:8">
      <c r="A3493" s="196" t="s">
        <v>6547</v>
      </c>
      <c r="B3493" s="196" t="s">
        <v>4373</v>
      </c>
      <c r="C3493" s="196" t="s">
        <v>6548</v>
      </c>
      <c r="D3493" s="196" t="s">
        <v>4371</v>
      </c>
      <c r="E3493" s="196" t="s">
        <v>1646</v>
      </c>
      <c r="F3493" s="196" t="s">
        <v>4375</v>
      </c>
      <c r="G3493" s="198">
        <v>45664</v>
      </c>
      <c r="H3493" s="196" t="b">
        <v>0</v>
      </c>
    </row>
    <row r="3494" spans="1:8">
      <c r="A3494" s="196" t="s">
        <v>6547</v>
      </c>
      <c r="B3494" s="196" t="s">
        <v>4373</v>
      </c>
      <c r="C3494" s="196" t="s">
        <v>6548</v>
      </c>
      <c r="D3494" s="196" t="s">
        <v>4370</v>
      </c>
      <c r="E3494" s="196" t="s">
        <v>1646</v>
      </c>
      <c r="F3494" s="196" t="s">
        <v>4375</v>
      </c>
      <c r="G3494" s="198">
        <v>45664</v>
      </c>
      <c r="H3494" s="197" t="s">
        <v>4369</v>
      </c>
    </row>
    <row r="3495" spans="1:8">
      <c r="A3495" s="196" t="s">
        <v>6549</v>
      </c>
      <c r="B3495" s="196" t="s">
        <v>4373</v>
      </c>
      <c r="C3495" s="196" t="s">
        <v>6550</v>
      </c>
      <c r="D3495" s="196" t="s">
        <v>4370</v>
      </c>
      <c r="E3495" s="196" t="s">
        <v>1646</v>
      </c>
      <c r="F3495" s="196" t="s">
        <v>4375</v>
      </c>
      <c r="G3495" s="198">
        <v>45664</v>
      </c>
      <c r="H3495" s="197" t="s">
        <v>4369</v>
      </c>
    </row>
    <row r="3496" spans="1:8">
      <c r="A3496" s="196" t="s">
        <v>6549</v>
      </c>
      <c r="B3496" s="196" t="s">
        <v>4373</v>
      </c>
      <c r="C3496" s="196" t="s">
        <v>6550</v>
      </c>
      <c r="D3496" s="196" t="s">
        <v>4367</v>
      </c>
      <c r="E3496" s="196" t="s">
        <v>1646</v>
      </c>
      <c r="F3496" s="196" t="s">
        <v>4375</v>
      </c>
      <c r="G3496" s="198">
        <v>45664</v>
      </c>
      <c r="H3496" s="197" t="s">
        <v>4369</v>
      </c>
    </row>
    <row r="3497" spans="1:8">
      <c r="A3497" s="196" t="s">
        <v>6549</v>
      </c>
      <c r="B3497" s="196" t="s">
        <v>4373</v>
      </c>
      <c r="C3497" s="196" t="s">
        <v>6550</v>
      </c>
      <c r="D3497" s="196" t="s">
        <v>4371</v>
      </c>
      <c r="E3497" s="196" t="s">
        <v>1646</v>
      </c>
      <c r="F3497" s="196" t="s">
        <v>4375</v>
      </c>
      <c r="G3497" s="198">
        <v>45664</v>
      </c>
      <c r="H3497" s="196" t="b">
        <v>0</v>
      </c>
    </row>
    <row r="3498" spans="1:8">
      <c r="A3498" s="196" t="s">
        <v>6551</v>
      </c>
      <c r="B3498" s="196" t="s">
        <v>4373</v>
      </c>
      <c r="C3498" s="196" t="s">
        <v>6552</v>
      </c>
      <c r="D3498" s="196" t="s">
        <v>4371</v>
      </c>
      <c r="E3498" s="196" t="s">
        <v>6553</v>
      </c>
      <c r="F3498" s="196" t="s">
        <v>4353</v>
      </c>
      <c r="G3498" s="198">
        <v>45294</v>
      </c>
      <c r="H3498" s="196" t="b">
        <v>0</v>
      </c>
    </row>
    <row r="3499" spans="1:8">
      <c r="A3499" s="196" t="s">
        <v>6551</v>
      </c>
      <c r="B3499" s="196" t="s">
        <v>4373</v>
      </c>
      <c r="C3499" s="196" t="s">
        <v>6552</v>
      </c>
      <c r="D3499" s="196" t="s">
        <v>4370</v>
      </c>
      <c r="E3499" s="196" t="s">
        <v>6553</v>
      </c>
      <c r="F3499" s="196" t="s">
        <v>4375</v>
      </c>
      <c r="G3499" s="198">
        <v>45289</v>
      </c>
      <c r="H3499" s="197" t="s">
        <v>4369</v>
      </c>
    </row>
    <row r="3500" spans="1:8">
      <c r="A3500" s="196" t="s">
        <v>6551</v>
      </c>
      <c r="B3500" s="196" t="s">
        <v>4373</v>
      </c>
      <c r="C3500" s="196" t="s">
        <v>6552</v>
      </c>
      <c r="D3500" s="196" t="s">
        <v>4367</v>
      </c>
      <c r="E3500" s="196" t="s">
        <v>6553</v>
      </c>
      <c r="F3500" s="196" t="s">
        <v>4368</v>
      </c>
      <c r="G3500" s="197" t="s">
        <v>4369</v>
      </c>
      <c r="H3500" s="197" t="s">
        <v>4369</v>
      </c>
    </row>
    <row r="3501" spans="1:8">
      <c r="A3501" s="196" t="s">
        <v>6554</v>
      </c>
      <c r="B3501" s="196" t="s">
        <v>4373</v>
      </c>
      <c r="C3501" s="196" t="s">
        <v>6555</v>
      </c>
      <c r="D3501" s="196" t="s">
        <v>4371</v>
      </c>
      <c r="E3501" s="196" t="s">
        <v>6553</v>
      </c>
      <c r="F3501" s="196" t="s">
        <v>4353</v>
      </c>
      <c r="G3501" s="198">
        <v>45292</v>
      </c>
      <c r="H3501" s="196" t="b">
        <v>0</v>
      </c>
    </row>
    <row r="3502" spans="1:8">
      <c r="A3502" s="196" t="s">
        <v>6554</v>
      </c>
      <c r="B3502" s="196" t="s">
        <v>4373</v>
      </c>
      <c r="C3502" s="196" t="s">
        <v>6555</v>
      </c>
      <c r="D3502" s="196" t="s">
        <v>4370</v>
      </c>
      <c r="E3502" s="196" t="s">
        <v>6553</v>
      </c>
      <c r="F3502" s="196" t="s">
        <v>4375</v>
      </c>
      <c r="G3502" s="198">
        <v>45292</v>
      </c>
      <c r="H3502" s="197" t="s">
        <v>4369</v>
      </c>
    </row>
    <row r="3503" spans="1:8">
      <c r="A3503" s="196" t="s">
        <v>6554</v>
      </c>
      <c r="B3503" s="196" t="s">
        <v>4373</v>
      </c>
      <c r="C3503" s="196" t="s">
        <v>6555</v>
      </c>
      <c r="D3503" s="196" t="s">
        <v>4367</v>
      </c>
      <c r="E3503" s="196" t="s">
        <v>6553</v>
      </c>
      <c r="F3503" s="196" t="s">
        <v>4368</v>
      </c>
      <c r="G3503" s="197" t="s">
        <v>4369</v>
      </c>
      <c r="H3503" s="197" t="s">
        <v>4369</v>
      </c>
    </row>
    <row r="3504" spans="1:8">
      <c r="A3504" s="196" t="s">
        <v>6556</v>
      </c>
      <c r="B3504" s="196" t="s">
        <v>4373</v>
      </c>
      <c r="C3504" s="196" t="s">
        <v>6557</v>
      </c>
      <c r="D3504" s="196" t="s">
        <v>4367</v>
      </c>
      <c r="E3504" s="196" t="s">
        <v>6553</v>
      </c>
      <c r="F3504" s="196" t="s">
        <v>4368</v>
      </c>
      <c r="G3504" s="197" t="s">
        <v>4369</v>
      </c>
      <c r="H3504" s="197" t="s">
        <v>4369</v>
      </c>
    </row>
    <row r="3505" spans="1:8">
      <c r="A3505" s="196" t="s">
        <v>6556</v>
      </c>
      <c r="B3505" s="196" t="s">
        <v>4373</v>
      </c>
      <c r="C3505" s="196" t="s">
        <v>6557</v>
      </c>
      <c r="D3505" s="196" t="s">
        <v>4371</v>
      </c>
      <c r="E3505" s="196" t="s">
        <v>6553</v>
      </c>
      <c r="F3505" s="196" t="s">
        <v>4353</v>
      </c>
      <c r="G3505" s="198">
        <v>45289</v>
      </c>
      <c r="H3505" s="196" t="b">
        <v>0</v>
      </c>
    </row>
    <row r="3506" spans="1:8">
      <c r="A3506" s="196" t="s">
        <v>6556</v>
      </c>
      <c r="B3506" s="196" t="s">
        <v>4373</v>
      </c>
      <c r="C3506" s="196" t="s">
        <v>6557</v>
      </c>
      <c r="D3506" s="196" t="s">
        <v>4370</v>
      </c>
      <c r="E3506" s="196" t="s">
        <v>6553</v>
      </c>
      <c r="F3506" s="196" t="s">
        <v>4375</v>
      </c>
      <c r="G3506" s="198">
        <v>45289</v>
      </c>
      <c r="H3506" s="197" t="s">
        <v>4369</v>
      </c>
    </row>
    <row r="3507" spans="1:8">
      <c r="A3507" s="196" t="s">
        <v>4966</v>
      </c>
      <c r="B3507" s="196" t="s">
        <v>4366</v>
      </c>
      <c r="C3507" s="196" t="s">
        <v>199</v>
      </c>
      <c r="D3507" s="196" t="s">
        <v>4371</v>
      </c>
      <c r="E3507" s="196" t="s">
        <v>6553</v>
      </c>
      <c r="F3507" s="196" t="s">
        <v>4375</v>
      </c>
      <c r="G3507" s="198">
        <v>45656</v>
      </c>
      <c r="H3507" s="196" t="b">
        <v>0</v>
      </c>
    </row>
    <row r="3508" spans="1:8">
      <c r="A3508" s="196" t="s">
        <v>4966</v>
      </c>
      <c r="B3508" s="196" t="s">
        <v>4366</v>
      </c>
      <c r="C3508" s="196" t="s">
        <v>199</v>
      </c>
      <c r="D3508" s="196" t="s">
        <v>4367</v>
      </c>
      <c r="E3508" s="196" t="s">
        <v>6553</v>
      </c>
      <c r="F3508" s="196" t="s">
        <v>4368</v>
      </c>
      <c r="G3508" s="197" t="s">
        <v>4369</v>
      </c>
      <c r="H3508" s="197" t="s">
        <v>4369</v>
      </c>
    </row>
    <row r="3509" spans="1:8">
      <c r="A3509" s="196" t="s">
        <v>4966</v>
      </c>
      <c r="B3509" s="196" t="s">
        <v>4366</v>
      </c>
      <c r="C3509" s="196" t="s">
        <v>199</v>
      </c>
      <c r="D3509" s="196" t="s">
        <v>4370</v>
      </c>
      <c r="E3509" s="196" t="s">
        <v>6553</v>
      </c>
      <c r="F3509" s="196" t="s">
        <v>4375</v>
      </c>
      <c r="G3509" s="198">
        <v>45263</v>
      </c>
      <c r="H3509" s="197" t="s">
        <v>4369</v>
      </c>
    </row>
    <row r="3510" spans="1:8">
      <c r="A3510" s="196" t="s">
        <v>6558</v>
      </c>
      <c r="B3510" s="196" t="s">
        <v>4373</v>
      </c>
      <c r="C3510" s="196" t="s">
        <v>6559</v>
      </c>
      <c r="D3510" s="196" t="s">
        <v>4371</v>
      </c>
      <c r="E3510" s="196" t="s">
        <v>6553</v>
      </c>
      <c r="F3510" s="196" t="s">
        <v>4354</v>
      </c>
      <c r="G3510" s="197" t="s">
        <v>4369</v>
      </c>
      <c r="H3510" s="196" t="b">
        <v>0</v>
      </c>
    </row>
    <row r="3511" spans="1:8">
      <c r="A3511" s="196" t="s">
        <v>6558</v>
      </c>
      <c r="B3511" s="196" t="s">
        <v>4373</v>
      </c>
      <c r="C3511" s="196" t="s">
        <v>6559</v>
      </c>
      <c r="D3511" s="196" t="s">
        <v>4367</v>
      </c>
      <c r="E3511" s="196" t="s">
        <v>6553</v>
      </c>
      <c r="F3511" s="196" t="s">
        <v>4368</v>
      </c>
      <c r="G3511" s="197" t="s">
        <v>4369</v>
      </c>
      <c r="H3511" s="197" t="s">
        <v>4369</v>
      </c>
    </row>
    <row r="3512" spans="1:8">
      <c r="A3512" s="196" t="s">
        <v>6558</v>
      </c>
      <c r="B3512" s="196" t="s">
        <v>4373</v>
      </c>
      <c r="C3512" s="196" t="s">
        <v>6559</v>
      </c>
      <c r="D3512" s="196" t="s">
        <v>4370</v>
      </c>
      <c r="E3512" s="196" t="s">
        <v>6553</v>
      </c>
      <c r="F3512" s="196" t="s">
        <v>4375</v>
      </c>
      <c r="G3512" s="198">
        <v>45292</v>
      </c>
      <c r="H3512" s="197" t="s">
        <v>4369</v>
      </c>
    </row>
    <row r="3513" spans="1:8">
      <c r="A3513" s="196" t="s">
        <v>4908</v>
      </c>
      <c r="B3513" s="196" t="s">
        <v>4366</v>
      </c>
      <c r="C3513" s="196" t="s">
        <v>3298</v>
      </c>
      <c r="D3513" s="196" t="s">
        <v>4371</v>
      </c>
      <c r="E3513" s="196" t="s">
        <v>6560</v>
      </c>
      <c r="F3513" s="196" t="s">
        <v>4375</v>
      </c>
      <c r="G3513" s="198">
        <v>45456</v>
      </c>
      <c r="H3513" s="196" t="b">
        <v>0</v>
      </c>
    </row>
    <row r="3514" spans="1:8">
      <c r="A3514" s="196" t="s">
        <v>4908</v>
      </c>
      <c r="B3514" s="196" t="s">
        <v>4366</v>
      </c>
      <c r="C3514" s="196" t="s">
        <v>3298</v>
      </c>
      <c r="D3514" s="196" t="s">
        <v>4367</v>
      </c>
      <c r="E3514" s="196" t="s">
        <v>6560</v>
      </c>
      <c r="F3514" s="196" t="s">
        <v>4368</v>
      </c>
      <c r="G3514" s="197" t="s">
        <v>4369</v>
      </c>
      <c r="H3514" s="197" t="s">
        <v>4369</v>
      </c>
    </row>
    <row r="3515" spans="1:8">
      <c r="A3515" s="196" t="s">
        <v>4908</v>
      </c>
      <c r="B3515" s="196" t="s">
        <v>4366</v>
      </c>
      <c r="C3515" s="196" t="s">
        <v>3298</v>
      </c>
      <c r="D3515" s="196" t="s">
        <v>4370</v>
      </c>
      <c r="E3515" s="196" t="s">
        <v>6560</v>
      </c>
      <c r="F3515" s="196" t="s">
        <v>4403</v>
      </c>
      <c r="G3515" s="197" t="s">
        <v>4369</v>
      </c>
      <c r="H3515" s="197" t="s">
        <v>4369</v>
      </c>
    </row>
    <row r="3516" spans="1:8">
      <c r="A3516" s="196" t="s">
        <v>6561</v>
      </c>
      <c r="B3516" s="196" t="s">
        <v>4366</v>
      </c>
      <c r="C3516" s="196" t="s">
        <v>6562</v>
      </c>
      <c r="D3516" s="196" t="s">
        <v>4370</v>
      </c>
      <c r="E3516" s="196" t="s">
        <v>6563</v>
      </c>
      <c r="F3516" s="196" t="s">
        <v>4354</v>
      </c>
      <c r="G3516" s="197" t="s">
        <v>4369</v>
      </c>
      <c r="H3516" s="197" t="s">
        <v>4369</v>
      </c>
    </row>
    <row r="3517" spans="1:8">
      <c r="A3517" s="196" t="s">
        <v>6561</v>
      </c>
      <c r="B3517" s="196" t="s">
        <v>4366</v>
      </c>
      <c r="C3517" s="196" t="s">
        <v>6562</v>
      </c>
      <c r="D3517" s="196" t="s">
        <v>4371</v>
      </c>
      <c r="E3517" s="196" t="s">
        <v>6563</v>
      </c>
      <c r="F3517" s="196" t="s">
        <v>4353</v>
      </c>
      <c r="G3517" s="198">
        <v>45068</v>
      </c>
      <c r="H3517" s="196" t="b">
        <v>0</v>
      </c>
    </row>
    <row r="3518" spans="1:8">
      <c r="A3518" s="196" t="s">
        <v>6561</v>
      </c>
      <c r="B3518" s="196" t="s">
        <v>4366</v>
      </c>
      <c r="C3518" s="196" t="s">
        <v>6562</v>
      </c>
      <c r="D3518" s="196" t="s">
        <v>4367</v>
      </c>
      <c r="E3518" s="196" t="s">
        <v>6563</v>
      </c>
      <c r="F3518" s="196" t="s">
        <v>4368</v>
      </c>
      <c r="G3518" s="197" t="s">
        <v>4369</v>
      </c>
      <c r="H3518" s="197" t="s">
        <v>4369</v>
      </c>
    </row>
    <row r="3519" spans="1:8">
      <c r="A3519" s="196" t="s">
        <v>6564</v>
      </c>
      <c r="B3519" s="196" t="s">
        <v>4373</v>
      </c>
      <c r="C3519" s="196" t="s">
        <v>6565</v>
      </c>
      <c r="D3519" s="196" t="s">
        <v>4371</v>
      </c>
      <c r="E3519" s="196" t="s">
        <v>6563</v>
      </c>
      <c r="F3519" s="196" t="s">
        <v>4353</v>
      </c>
      <c r="G3519" s="198">
        <v>45091</v>
      </c>
      <c r="H3519" s="196" t="b">
        <v>0</v>
      </c>
    </row>
    <row r="3520" spans="1:8">
      <c r="A3520" s="196" t="s">
        <v>6564</v>
      </c>
      <c r="B3520" s="196" t="s">
        <v>4373</v>
      </c>
      <c r="C3520" s="196" t="s">
        <v>6565</v>
      </c>
      <c r="D3520" s="196" t="s">
        <v>4370</v>
      </c>
      <c r="E3520" s="196" t="s">
        <v>6563</v>
      </c>
      <c r="F3520" s="196" t="s">
        <v>4403</v>
      </c>
      <c r="G3520" s="197" t="s">
        <v>4369</v>
      </c>
      <c r="H3520" s="197" t="s">
        <v>4369</v>
      </c>
    </row>
    <row r="3521" spans="1:8">
      <c r="A3521" s="196" t="s">
        <v>6564</v>
      </c>
      <c r="B3521" s="196" t="s">
        <v>4373</v>
      </c>
      <c r="C3521" s="196" t="s">
        <v>6565</v>
      </c>
      <c r="D3521" s="196" t="s">
        <v>4367</v>
      </c>
      <c r="E3521" s="196" t="s">
        <v>6563</v>
      </c>
      <c r="F3521" s="196" t="s">
        <v>4368</v>
      </c>
      <c r="G3521" s="197" t="s">
        <v>4369</v>
      </c>
      <c r="H3521" s="197" t="s">
        <v>4369</v>
      </c>
    </row>
    <row r="3522" spans="1:8">
      <c r="A3522" s="196" t="s">
        <v>6566</v>
      </c>
      <c r="B3522" s="196" t="s">
        <v>4373</v>
      </c>
      <c r="C3522" s="196" t="s">
        <v>6567</v>
      </c>
      <c r="D3522" s="196" t="s">
        <v>4371</v>
      </c>
      <c r="E3522" s="196" t="s">
        <v>1656</v>
      </c>
      <c r="F3522" s="196" t="s">
        <v>4375</v>
      </c>
      <c r="G3522" s="198">
        <v>45698</v>
      </c>
      <c r="H3522" s="196" t="b">
        <v>0</v>
      </c>
    </row>
    <row r="3523" spans="1:8">
      <c r="A3523" s="196" t="s">
        <v>6566</v>
      </c>
      <c r="B3523" s="196" t="s">
        <v>4373</v>
      </c>
      <c r="C3523" s="196" t="s">
        <v>6567</v>
      </c>
      <c r="D3523" s="196" t="s">
        <v>4367</v>
      </c>
      <c r="E3523" s="196" t="s">
        <v>1656</v>
      </c>
      <c r="F3523" s="196" t="s">
        <v>4375</v>
      </c>
      <c r="G3523" s="198">
        <v>45696</v>
      </c>
      <c r="H3523" s="197" t="s">
        <v>4369</v>
      </c>
    </row>
    <row r="3524" spans="1:8">
      <c r="A3524" s="196" t="s">
        <v>6566</v>
      </c>
      <c r="B3524" s="196" t="s">
        <v>4373</v>
      </c>
      <c r="C3524" s="196" t="s">
        <v>6567</v>
      </c>
      <c r="D3524" s="196" t="s">
        <v>4370</v>
      </c>
      <c r="E3524" s="196" t="s">
        <v>1656</v>
      </c>
      <c r="F3524" s="196" t="s">
        <v>4375</v>
      </c>
      <c r="G3524" s="198">
        <v>45696</v>
      </c>
      <c r="H3524" s="197" t="s">
        <v>4369</v>
      </c>
    </row>
    <row r="3525" spans="1:8">
      <c r="A3525" s="196" t="s">
        <v>6568</v>
      </c>
      <c r="B3525" s="196" t="s">
        <v>4373</v>
      </c>
      <c r="C3525" s="196" t="s">
        <v>6569</v>
      </c>
      <c r="D3525" s="196" t="s">
        <v>4371</v>
      </c>
      <c r="E3525" s="196" t="s">
        <v>1656</v>
      </c>
      <c r="F3525" s="196" t="s">
        <v>4353</v>
      </c>
      <c r="G3525" s="198">
        <v>45303</v>
      </c>
      <c r="H3525" s="196" t="b">
        <v>0</v>
      </c>
    </row>
    <row r="3526" spans="1:8">
      <c r="A3526" s="196" t="s">
        <v>6568</v>
      </c>
      <c r="B3526" s="196" t="s">
        <v>4373</v>
      </c>
      <c r="C3526" s="196" t="s">
        <v>6569</v>
      </c>
      <c r="D3526" s="196" t="s">
        <v>4367</v>
      </c>
      <c r="E3526" s="196" t="s">
        <v>1656</v>
      </c>
      <c r="F3526" s="196" t="s">
        <v>4368</v>
      </c>
      <c r="G3526" s="197" t="s">
        <v>4369</v>
      </c>
      <c r="H3526" s="197" t="s">
        <v>4369</v>
      </c>
    </row>
    <row r="3527" spans="1:8">
      <c r="A3527" s="196" t="s">
        <v>6568</v>
      </c>
      <c r="B3527" s="196" t="s">
        <v>4373</v>
      </c>
      <c r="C3527" s="196" t="s">
        <v>6569</v>
      </c>
      <c r="D3527" s="196" t="s">
        <v>4370</v>
      </c>
      <c r="E3527" s="196" t="s">
        <v>1656</v>
      </c>
      <c r="F3527" s="196" t="s">
        <v>4375</v>
      </c>
      <c r="G3527" s="198">
        <v>45304</v>
      </c>
      <c r="H3527" s="197" t="s">
        <v>4369</v>
      </c>
    </row>
    <row r="3528" spans="1:8">
      <c r="A3528" s="196" t="s">
        <v>6570</v>
      </c>
      <c r="B3528" s="196" t="s">
        <v>4373</v>
      </c>
      <c r="C3528" s="196" t="s">
        <v>6571</v>
      </c>
      <c r="D3528" s="196" t="s">
        <v>4371</v>
      </c>
      <c r="E3528" s="196" t="s">
        <v>1656</v>
      </c>
      <c r="F3528" s="196" t="s">
        <v>4375</v>
      </c>
      <c r="G3528" s="198">
        <v>45653</v>
      </c>
      <c r="H3528" s="196" t="b">
        <v>0</v>
      </c>
    </row>
    <row r="3529" spans="1:8">
      <c r="A3529" s="196" t="s">
        <v>6570</v>
      </c>
      <c r="B3529" s="196" t="s">
        <v>4373</v>
      </c>
      <c r="C3529" s="196" t="s">
        <v>6571</v>
      </c>
      <c r="D3529" s="196" t="s">
        <v>4367</v>
      </c>
      <c r="E3529" s="196" t="s">
        <v>1656</v>
      </c>
      <c r="F3529" s="196" t="s">
        <v>4375</v>
      </c>
      <c r="G3529" s="198">
        <v>45661</v>
      </c>
      <c r="H3529" s="197" t="s">
        <v>4369</v>
      </c>
    </row>
    <row r="3530" spans="1:8">
      <c r="A3530" s="196" t="s">
        <v>6570</v>
      </c>
      <c r="B3530" s="196" t="s">
        <v>4373</v>
      </c>
      <c r="C3530" s="196" t="s">
        <v>6571</v>
      </c>
      <c r="D3530" s="196" t="s">
        <v>4370</v>
      </c>
      <c r="E3530" s="196" t="s">
        <v>1656</v>
      </c>
      <c r="F3530" s="196" t="s">
        <v>4375</v>
      </c>
      <c r="G3530" s="198">
        <v>45297</v>
      </c>
      <c r="H3530" s="197" t="s">
        <v>4369</v>
      </c>
    </row>
    <row r="3531" spans="1:8">
      <c r="A3531" s="196" t="s">
        <v>6572</v>
      </c>
      <c r="B3531" s="196" t="s">
        <v>4373</v>
      </c>
      <c r="C3531" s="196" t="s">
        <v>6573</v>
      </c>
      <c r="D3531" s="196" t="s">
        <v>4371</v>
      </c>
      <c r="E3531" s="196" t="s">
        <v>1656</v>
      </c>
      <c r="F3531" s="196" t="s">
        <v>4375</v>
      </c>
      <c r="G3531" s="198">
        <v>45460</v>
      </c>
      <c r="H3531" s="196" t="b">
        <v>0</v>
      </c>
    </row>
    <row r="3532" spans="1:8">
      <c r="A3532" s="196" t="s">
        <v>6572</v>
      </c>
      <c r="B3532" s="196" t="s">
        <v>4373</v>
      </c>
      <c r="C3532" s="196" t="s">
        <v>6573</v>
      </c>
      <c r="D3532" s="196" t="s">
        <v>4370</v>
      </c>
      <c r="E3532" s="196" t="s">
        <v>1656</v>
      </c>
      <c r="F3532" s="196" t="s">
        <v>4354</v>
      </c>
      <c r="G3532" s="197" t="s">
        <v>4369</v>
      </c>
      <c r="H3532" s="197" t="s">
        <v>4369</v>
      </c>
    </row>
    <row r="3533" spans="1:8">
      <c r="A3533" s="196" t="s">
        <v>6572</v>
      </c>
      <c r="B3533" s="196" t="s">
        <v>4373</v>
      </c>
      <c r="C3533" s="196" t="s">
        <v>6573</v>
      </c>
      <c r="D3533" s="196" t="s">
        <v>4367</v>
      </c>
      <c r="E3533" s="196" t="s">
        <v>1656</v>
      </c>
      <c r="F3533" s="196" t="s">
        <v>4368</v>
      </c>
      <c r="G3533" s="197" t="s">
        <v>4369</v>
      </c>
      <c r="H3533" s="197" t="s">
        <v>4369</v>
      </c>
    </row>
    <row r="3534" spans="1:8">
      <c r="A3534" s="196" t="s">
        <v>6574</v>
      </c>
      <c r="B3534" s="196" t="s">
        <v>4373</v>
      </c>
      <c r="C3534" s="196" t="s">
        <v>1660</v>
      </c>
      <c r="D3534" s="196" t="s">
        <v>4367</v>
      </c>
      <c r="E3534" s="196" t="s">
        <v>1656</v>
      </c>
      <c r="F3534" s="196" t="s">
        <v>4368</v>
      </c>
      <c r="G3534" s="197" t="s">
        <v>4369</v>
      </c>
      <c r="H3534" s="197" t="s">
        <v>4369</v>
      </c>
    </row>
    <row r="3535" spans="1:8">
      <c r="A3535" s="196" t="s">
        <v>6574</v>
      </c>
      <c r="B3535" s="196" t="s">
        <v>4366</v>
      </c>
      <c r="C3535" s="196" t="s">
        <v>1660</v>
      </c>
      <c r="D3535" s="196" t="s">
        <v>4367</v>
      </c>
      <c r="E3535" s="196" t="s">
        <v>1656</v>
      </c>
      <c r="F3535" s="196" t="s">
        <v>4368</v>
      </c>
      <c r="G3535" s="197" t="s">
        <v>4369</v>
      </c>
      <c r="H3535" s="197" t="s">
        <v>4369</v>
      </c>
    </row>
    <row r="3536" spans="1:8">
      <c r="A3536" s="196" t="s">
        <v>6574</v>
      </c>
      <c r="B3536" s="196" t="s">
        <v>4373</v>
      </c>
      <c r="C3536" s="196" t="s">
        <v>1660</v>
      </c>
      <c r="D3536" s="196" t="s">
        <v>4371</v>
      </c>
      <c r="E3536" s="196" t="s">
        <v>1656</v>
      </c>
      <c r="F3536" s="196" t="s">
        <v>4375</v>
      </c>
      <c r="G3536" s="198">
        <v>45678</v>
      </c>
      <c r="H3536" s="196" t="b">
        <v>0</v>
      </c>
    </row>
    <row r="3537" spans="1:8">
      <c r="A3537" s="196" t="s">
        <v>6574</v>
      </c>
      <c r="B3537" s="196" t="s">
        <v>4366</v>
      </c>
      <c r="C3537" s="196" t="s">
        <v>1660</v>
      </c>
      <c r="D3537" s="196" t="s">
        <v>4370</v>
      </c>
      <c r="E3537" s="196" t="s">
        <v>1656</v>
      </c>
      <c r="F3537" s="196" t="s">
        <v>4375</v>
      </c>
      <c r="G3537" s="198">
        <v>45293</v>
      </c>
      <c r="H3537" s="197" t="s">
        <v>4369</v>
      </c>
    </row>
    <row r="3538" spans="1:8">
      <c r="A3538" s="196" t="s">
        <v>6574</v>
      </c>
      <c r="B3538" s="196" t="s">
        <v>4373</v>
      </c>
      <c r="C3538" s="196" t="s">
        <v>1660</v>
      </c>
      <c r="D3538" s="196" t="s">
        <v>4370</v>
      </c>
      <c r="E3538" s="196" t="s">
        <v>1656</v>
      </c>
      <c r="F3538" s="196" t="s">
        <v>4375</v>
      </c>
      <c r="G3538" s="198">
        <v>45293</v>
      </c>
      <c r="H3538" s="197" t="s">
        <v>4369</v>
      </c>
    </row>
    <row r="3539" spans="1:8">
      <c r="A3539" s="196" t="s">
        <v>6574</v>
      </c>
      <c r="B3539" s="196" t="s">
        <v>4366</v>
      </c>
      <c r="C3539" s="196" t="s">
        <v>1660</v>
      </c>
      <c r="D3539" s="196" t="s">
        <v>4371</v>
      </c>
      <c r="E3539" s="196" t="s">
        <v>1656</v>
      </c>
      <c r="F3539" s="196" t="s">
        <v>4375</v>
      </c>
      <c r="G3539" s="198">
        <v>45678</v>
      </c>
      <c r="H3539" s="196" t="b">
        <v>0</v>
      </c>
    </row>
    <row r="3540" spans="1:8">
      <c r="A3540" s="196" t="s">
        <v>6575</v>
      </c>
      <c r="B3540" s="196" t="s">
        <v>4366</v>
      </c>
      <c r="C3540" s="196" t="s">
        <v>6576</v>
      </c>
      <c r="D3540" s="196" t="s">
        <v>4371</v>
      </c>
      <c r="E3540" s="196" t="s">
        <v>6577</v>
      </c>
      <c r="F3540" s="196" t="s">
        <v>4353</v>
      </c>
      <c r="G3540" s="198">
        <v>45056</v>
      </c>
      <c r="H3540" s="196" t="b">
        <v>0</v>
      </c>
    </row>
    <row r="3541" spans="1:8">
      <c r="A3541" s="196" t="s">
        <v>6575</v>
      </c>
      <c r="B3541" s="196" t="s">
        <v>4366</v>
      </c>
      <c r="C3541" s="196" t="s">
        <v>6576</v>
      </c>
      <c r="D3541" s="196" t="s">
        <v>4367</v>
      </c>
      <c r="E3541" s="196" t="s">
        <v>6577</v>
      </c>
      <c r="F3541" s="196" t="s">
        <v>4368</v>
      </c>
      <c r="G3541" s="197" t="s">
        <v>4369</v>
      </c>
      <c r="H3541" s="197" t="s">
        <v>4369</v>
      </c>
    </row>
    <row r="3542" spans="1:8">
      <c r="A3542" s="196" t="s">
        <v>6575</v>
      </c>
      <c r="B3542" s="196" t="s">
        <v>4366</v>
      </c>
      <c r="C3542" s="196" t="s">
        <v>6576</v>
      </c>
      <c r="D3542" s="196" t="s">
        <v>4370</v>
      </c>
      <c r="E3542" s="196" t="s">
        <v>6577</v>
      </c>
      <c r="F3542" s="196" t="s">
        <v>4375</v>
      </c>
      <c r="G3542" s="197" t="s">
        <v>4369</v>
      </c>
      <c r="H3542" s="197" t="s">
        <v>4369</v>
      </c>
    </row>
    <row r="3543" spans="1:8">
      <c r="A3543" s="196" t="s">
        <v>6578</v>
      </c>
      <c r="B3543" s="196" t="s">
        <v>4366</v>
      </c>
      <c r="C3543" s="196" t="s">
        <v>1869</v>
      </c>
      <c r="D3543" s="196" t="s">
        <v>4370</v>
      </c>
      <c r="E3543" s="196" t="s">
        <v>1866</v>
      </c>
      <c r="F3543" s="196" t="s">
        <v>4403</v>
      </c>
      <c r="G3543" s="197" t="s">
        <v>4369</v>
      </c>
      <c r="H3543" s="197" t="s">
        <v>4369</v>
      </c>
    </row>
    <row r="3544" spans="1:8">
      <c r="A3544" s="196" t="s">
        <v>6578</v>
      </c>
      <c r="B3544" s="196" t="s">
        <v>4366</v>
      </c>
      <c r="C3544" s="196" t="s">
        <v>1869</v>
      </c>
      <c r="D3544" s="196" t="s">
        <v>4367</v>
      </c>
      <c r="E3544" s="196" t="s">
        <v>1866</v>
      </c>
      <c r="F3544" s="196" t="s">
        <v>4368</v>
      </c>
      <c r="G3544" s="197" t="s">
        <v>4369</v>
      </c>
      <c r="H3544" s="197" t="s">
        <v>4369</v>
      </c>
    </row>
    <row r="3545" spans="1:8">
      <c r="A3545" s="196" t="s">
        <v>6578</v>
      </c>
      <c r="B3545" s="196" t="s">
        <v>4366</v>
      </c>
      <c r="C3545" s="196" t="s">
        <v>1869</v>
      </c>
      <c r="D3545" s="196" t="s">
        <v>4371</v>
      </c>
      <c r="E3545" s="196" t="s">
        <v>1866</v>
      </c>
      <c r="F3545" s="196" t="s">
        <v>4403</v>
      </c>
      <c r="G3545" s="197" t="s">
        <v>4369</v>
      </c>
      <c r="H3545" s="196" t="b">
        <v>0</v>
      </c>
    </row>
    <row r="3546" spans="1:8">
      <c r="A3546" s="196" t="s">
        <v>6579</v>
      </c>
      <c r="B3546" s="196" t="s">
        <v>4373</v>
      </c>
      <c r="C3546" s="196" t="s">
        <v>6580</v>
      </c>
      <c r="D3546" s="196" t="s">
        <v>4367</v>
      </c>
      <c r="E3546" s="196" t="s">
        <v>3819</v>
      </c>
      <c r="F3546" s="196" t="s">
        <v>4368</v>
      </c>
      <c r="G3546" s="197" t="s">
        <v>4369</v>
      </c>
      <c r="H3546" s="197" t="s">
        <v>4369</v>
      </c>
    </row>
    <row r="3547" spans="1:8">
      <c r="A3547" s="196" t="s">
        <v>6579</v>
      </c>
      <c r="B3547" s="196" t="s">
        <v>4373</v>
      </c>
      <c r="C3547" s="196" t="s">
        <v>6580</v>
      </c>
      <c r="D3547" s="196" t="s">
        <v>4371</v>
      </c>
      <c r="E3547" s="196" t="s">
        <v>3819</v>
      </c>
      <c r="F3547" s="196" t="s">
        <v>4375</v>
      </c>
      <c r="G3547" s="198">
        <v>45491</v>
      </c>
      <c r="H3547" s="196" t="b">
        <v>0</v>
      </c>
    </row>
    <row r="3548" spans="1:8">
      <c r="A3548" s="196" t="s">
        <v>6579</v>
      </c>
      <c r="B3548" s="196" t="s">
        <v>4373</v>
      </c>
      <c r="C3548" s="196" t="s">
        <v>6580</v>
      </c>
      <c r="D3548" s="196" t="s">
        <v>4370</v>
      </c>
      <c r="E3548" s="196" t="s">
        <v>3819</v>
      </c>
      <c r="F3548" s="196" t="s">
        <v>4368</v>
      </c>
      <c r="G3548" s="197" t="s">
        <v>4369</v>
      </c>
      <c r="H3548" s="197" t="s">
        <v>4369</v>
      </c>
    </row>
    <row r="3549" spans="1:8">
      <c r="A3549" s="196" t="s">
        <v>6581</v>
      </c>
      <c r="B3549" s="196" t="s">
        <v>4366</v>
      </c>
      <c r="C3549" s="196" t="s">
        <v>3802</v>
      </c>
      <c r="D3549" s="196" t="s">
        <v>4367</v>
      </c>
      <c r="E3549" s="196" t="s">
        <v>3819</v>
      </c>
      <c r="F3549" s="196" t="s">
        <v>4368</v>
      </c>
      <c r="G3549" s="197" t="s">
        <v>4369</v>
      </c>
      <c r="H3549" s="197" t="s">
        <v>4369</v>
      </c>
    </row>
    <row r="3550" spans="1:8">
      <c r="A3550" s="196" t="s">
        <v>6581</v>
      </c>
      <c r="B3550" s="196" t="s">
        <v>4366</v>
      </c>
      <c r="C3550" s="196" t="s">
        <v>3802</v>
      </c>
      <c r="D3550" s="196" t="s">
        <v>4370</v>
      </c>
      <c r="E3550" s="196" t="s">
        <v>3819</v>
      </c>
      <c r="F3550" s="196" t="s">
        <v>4368</v>
      </c>
      <c r="G3550" s="197" t="s">
        <v>4369</v>
      </c>
      <c r="H3550" s="197" t="s">
        <v>4369</v>
      </c>
    </row>
    <row r="3551" spans="1:8">
      <c r="A3551" s="196" t="s">
        <v>6581</v>
      </c>
      <c r="B3551" s="196" t="s">
        <v>4366</v>
      </c>
      <c r="C3551" s="196" t="s">
        <v>3802</v>
      </c>
      <c r="D3551" s="196" t="s">
        <v>4371</v>
      </c>
      <c r="E3551" s="196" t="s">
        <v>3819</v>
      </c>
      <c r="F3551" s="196" t="s">
        <v>4368</v>
      </c>
      <c r="G3551" s="197" t="s">
        <v>4369</v>
      </c>
      <c r="H3551" s="196" t="b">
        <v>0</v>
      </c>
    </row>
    <row r="3552" spans="1:8">
      <c r="A3552" s="196" t="s">
        <v>6582</v>
      </c>
      <c r="B3552" s="196" t="s">
        <v>4373</v>
      </c>
      <c r="C3552" s="196" t="s">
        <v>6583</v>
      </c>
      <c r="D3552" s="196" t="s">
        <v>4367</v>
      </c>
      <c r="E3552" s="196" t="s">
        <v>3819</v>
      </c>
      <c r="F3552" s="196" t="s">
        <v>4368</v>
      </c>
      <c r="G3552" s="197" t="s">
        <v>4369</v>
      </c>
      <c r="H3552" s="197" t="s">
        <v>4369</v>
      </c>
    </row>
    <row r="3553" spans="1:8">
      <c r="A3553" s="196" t="s">
        <v>6582</v>
      </c>
      <c r="B3553" s="196" t="s">
        <v>4373</v>
      </c>
      <c r="C3553" s="196" t="s">
        <v>6583</v>
      </c>
      <c r="D3553" s="196" t="s">
        <v>4370</v>
      </c>
      <c r="E3553" s="196" t="s">
        <v>3819</v>
      </c>
      <c r="F3553" s="196" t="s">
        <v>4375</v>
      </c>
      <c r="G3553" s="198">
        <v>45491</v>
      </c>
      <c r="H3553" s="197" t="s">
        <v>4369</v>
      </c>
    </row>
    <row r="3554" spans="1:8">
      <c r="A3554" s="196" t="s">
        <v>6582</v>
      </c>
      <c r="B3554" s="196" t="s">
        <v>4373</v>
      </c>
      <c r="C3554" s="196" t="s">
        <v>6583</v>
      </c>
      <c r="D3554" s="196" t="s">
        <v>4371</v>
      </c>
      <c r="E3554" s="196" t="s">
        <v>3819</v>
      </c>
      <c r="F3554" s="196" t="s">
        <v>4375</v>
      </c>
      <c r="G3554" s="198">
        <v>45491</v>
      </c>
      <c r="H3554" s="196" t="b">
        <v>0</v>
      </c>
    </row>
    <row r="3555" spans="1:8">
      <c r="A3555" s="196" t="s">
        <v>6584</v>
      </c>
      <c r="B3555" s="196" t="s">
        <v>4373</v>
      </c>
      <c r="C3555" s="196" t="s">
        <v>6585</v>
      </c>
      <c r="D3555" s="196" t="s">
        <v>4370</v>
      </c>
      <c r="E3555" s="196" t="s">
        <v>3819</v>
      </c>
      <c r="F3555" s="196" t="s">
        <v>4375</v>
      </c>
      <c r="G3555" s="198">
        <v>45495</v>
      </c>
      <c r="H3555" s="197" t="s">
        <v>4369</v>
      </c>
    </row>
    <row r="3556" spans="1:8">
      <c r="A3556" s="196" t="s">
        <v>6584</v>
      </c>
      <c r="B3556" s="196" t="s">
        <v>4373</v>
      </c>
      <c r="C3556" s="196" t="s">
        <v>6585</v>
      </c>
      <c r="D3556" s="196" t="s">
        <v>4367</v>
      </c>
      <c r="E3556" s="196" t="s">
        <v>3819</v>
      </c>
      <c r="F3556" s="196" t="s">
        <v>4368</v>
      </c>
      <c r="G3556" s="197" t="s">
        <v>4369</v>
      </c>
      <c r="H3556" s="197" t="s">
        <v>4369</v>
      </c>
    </row>
    <row r="3557" spans="1:8">
      <c r="A3557" s="196" t="s">
        <v>6584</v>
      </c>
      <c r="B3557" s="196" t="s">
        <v>4373</v>
      </c>
      <c r="C3557" s="196" t="s">
        <v>6585</v>
      </c>
      <c r="D3557" s="196" t="s">
        <v>4371</v>
      </c>
      <c r="E3557" s="196" t="s">
        <v>3819</v>
      </c>
      <c r="F3557" s="196" t="s">
        <v>4368</v>
      </c>
      <c r="G3557" s="197" t="s">
        <v>4369</v>
      </c>
      <c r="H3557" s="196" t="b">
        <v>0</v>
      </c>
    </row>
    <row r="3558" spans="1:8">
      <c r="A3558" s="196" t="s">
        <v>6586</v>
      </c>
      <c r="B3558" s="196" t="s">
        <v>4373</v>
      </c>
      <c r="C3558" s="196" t="s">
        <v>6587</v>
      </c>
      <c r="D3558" s="196" t="s">
        <v>4371</v>
      </c>
      <c r="E3558" s="196" t="s">
        <v>3819</v>
      </c>
      <c r="F3558" s="196" t="s">
        <v>4375</v>
      </c>
      <c r="G3558" s="198">
        <v>45492</v>
      </c>
      <c r="H3558" s="196" t="b">
        <v>0</v>
      </c>
    </row>
    <row r="3559" spans="1:8">
      <c r="A3559" s="196" t="s">
        <v>6586</v>
      </c>
      <c r="B3559" s="196" t="s">
        <v>4373</v>
      </c>
      <c r="C3559" s="196" t="s">
        <v>6587</v>
      </c>
      <c r="D3559" s="196" t="s">
        <v>4367</v>
      </c>
      <c r="E3559" s="196" t="s">
        <v>3819</v>
      </c>
      <c r="F3559" s="196" t="s">
        <v>4368</v>
      </c>
      <c r="G3559" s="197" t="s">
        <v>4369</v>
      </c>
      <c r="H3559" s="197" t="s">
        <v>4369</v>
      </c>
    </row>
    <row r="3560" spans="1:8">
      <c r="A3560" s="196" t="s">
        <v>6586</v>
      </c>
      <c r="B3560" s="196" t="s">
        <v>4373</v>
      </c>
      <c r="C3560" s="196" t="s">
        <v>6587</v>
      </c>
      <c r="D3560" s="196" t="s">
        <v>4370</v>
      </c>
      <c r="E3560" s="196" t="s">
        <v>3819</v>
      </c>
      <c r="F3560" s="196" t="s">
        <v>4375</v>
      </c>
      <c r="G3560" s="198">
        <v>45494</v>
      </c>
      <c r="H3560" s="197" t="s">
        <v>4369</v>
      </c>
    </row>
    <row r="3561" spans="1:8">
      <c r="A3561" s="196" t="s">
        <v>6588</v>
      </c>
      <c r="B3561" s="196" t="s">
        <v>4373</v>
      </c>
      <c r="C3561" s="196" t="s">
        <v>6589</v>
      </c>
      <c r="D3561" s="196" t="s">
        <v>4370</v>
      </c>
      <c r="E3561" s="196" t="s">
        <v>3819</v>
      </c>
      <c r="F3561" s="196" t="s">
        <v>4368</v>
      </c>
      <c r="G3561" s="197" t="s">
        <v>4369</v>
      </c>
      <c r="H3561" s="197" t="s">
        <v>4369</v>
      </c>
    </row>
    <row r="3562" spans="1:8">
      <c r="A3562" s="196" t="s">
        <v>6588</v>
      </c>
      <c r="B3562" s="196" t="s">
        <v>4373</v>
      </c>
      <c r="C3562" s="196" t="s">
        <v>6589</v>
      </c>
      <c r="D3562" s="196" t="s">
        <v>4367</v>
      </c>
      <c r="E3562" s="196" t="s">
        <v>3819</v>
      </c>
      <c r="F3562" s="196" t="s">
        <v>4368</v>
      </c>
      <c r="G3562" s="197" t="s">
        <v>4369</v>
      </c>
      <c r="H3562" s="197" t="s">
        <v>4369</v>
      </c>
    </row>
    <row r="3563" spans="1:8">
      <c r="A3563" s="196" t="s">
        <v>6588</v>
      </c>
      <c r="B3563" s="196" t="s">
        <v>4373</v>
      </c>
      <c r="C3563" s="196" t="s">
        <v>6589</v>
      </c>
      <c r="D3563" s="196" t="s">
        <v>4371</v>
      </c>
      <c r="E3563" s="196" t="s">
        <v>3819</v>
      </c>
      <c r="F3563" s="196" t="s">
        <v>4375</v>
      </c>
      <c r="G3563" s="198">
        <v>45495</v>
      </c>
      <c r="H3563" s="196" t="b">
        <v>0</v>
      </c>
    </row>
    <row r="3564" spans="1:8">
      <c r="A3564" s="196" t="s">
        <v>6590</v>
      </c>
      <c r="B3564" s="196" t="s">
        <v>4373</v>
      </c>
      <c r="C3564" s="196" t="s">
        <v>6591</v>
      </c>
      <c r="D3564" s="196" t="s">
        <v>4367</v>
      </c>
      <c r="E3564" s="196" t="s">
        <v>3819</v>
      </c>
      <c r="F3564" s="196" t="s">
        <v>4368</v>
      </c>
      <c r="G3564" s="197" t="s">
        <v>4369</v>
      </c>
      <c r="H3564" s="197" t="s">
        <v>4369</v>
      </c>
    </row>
    <row r="3565" spans="1:8">
      <c r="A3565" s="196" t="s">
        <v>6590</v>
      </c>
      <c r="B3565" s="196" t="s">
        <v>4373</v>
      </c>
      <c r="C3565" s="196" t="s">
        <v>6591</v>
      </c>
      <c r="D3565" s="196" t="s">
        <v>4371</v>
      </c>
      <c r="E3565" s="196" t="s">
        <v>3819</v>
      </c>
      <c r="F3565" s="196" t="s">
        <v>4375</v>
      </c>
      <c r="G3565" s="198">
        <v>45493</v>
      </c>
      <c r="H3565" s="196" t="b">
        <v>0</v>
      </c>
    </row>
    <row r="3566" spans="1:8">
      <c r="A3566" s="196" t="s">
        <v>6590</v>
      </c>
      <c r="B3566" s="196" t="s">
        <v>4373</v>
      </c>
      <c r="C3566" s="196" t="s">
        <v>6591</v>
      </c>
      <c r="D3566" s="196" t="s">
        <v>4370</v>
      </c>
      <c r="E3566" s="196" t="s">
        <v>3819</v>
      </c>
      <c r="F3566" s="196" t="s">
        <v>4368</v>
      </c>
      <c r="G3566" s="197" t="s">
        <v>4369</v>
      </c>
      <c r="H3566" s="197" t="s">
        <v>4369</v>
      </c>
    </row>
    <row r="3567" spans="1:8">
      <c r="A3567" s="196" t="s">
        <v>6592</v>
      </c>
      <c r="B3567" s="196" t="s">
        <v>4366</v>
      </c>
      <c r="C3567" s="196" t="s">
        <v>3828</v>
      </c>
      <c r="D3567" s="196" t="s">
        <v>4367</v>
      </c>
      <c r="E3567" s="196" t="s">
        <v>6593</v>
      </c>
      <c r="F3567" s="196" t="s">
        <v>4368</v>
      </c>
      <c r="G3567" s="197" t="s">
        <v>4369</v>
      </c>
      <c r="H3567" s="197" t="s">
        <v>4369</v>
      </c>
    </row>
    <row r="3568" spans="1:8">
      <c r="A3568" s="196" t="s">
        <v>6592</v>
      </c>
      <c r="B3568" s="196" t="s">
        <v>4366</v>
      </c>
      <c r="C3568" s="196" t="s">
        <v>3828</v>
      </c>
      <c r="D3568" s="196" t="s">
        <v>4371</v>
      </c>
      <c r="E3568" s="196" t="s">
        <v>6593</v>
      </c>
      <c r="F3568" s="196" t="s">
        <v>4375</v>
      </c>
      <c r="G3568" s="198">
        <v>45433</v>
      </c>
      <c r="H3568" s="196" t="b">
        <v>0</v>
      </c>
    </row>
    <row r="3569" spans="1:8">
      <c r="A3569" s="196" t="s">
        <v>6592</v>
      </c>
      <c r="B3569" s="196" t="s">
        <v>4366</v>
      </c>
      <c r="C3569" s="196" t="s">
        <v>3828</v>
      </c>
      <c r="D3569" s="196" t="s">
        <v>4370</v>
      </c>
      <c r="E3569" s="196" t="s">
        <v>6593</v>
      </c>
      <c r="F3569" s="196" t="s">
        <v>4375</v>
      </c>
      <c r="G3569" s="198">
        <v>45451</v>
      </c>
      <c r="H3569" s="197" t="s">
        <v>4369</v>
      </c>
    </row>
    <row r="3570" spans="1:8">
      <c r="A3570" s="196" t="s">
        <v>6594</v>
      </c>
      <c r="B3570" s="196" t="s">
        <v>4366</v>
      </c>
      <c r="C3570" s="196" t="s">
        <v>6595</v>
      </c>
      <c r="D3570" s="196" t="s">
        <v>4370</v>
      </c>
      <c r="E3570" s="196" t="s">
        <v>6596</v>
      </c>
      <c r="F3570" s="196" t="s">
        <v>4403</v>
      </c>
      <c r="G3570" s="197" t="s">
        <v>4369</v>
      </c>
      <c r="H3570" s="197" t="s">
        <v>4369</v>
      </c>
    </row>
    <row r="3571" spans="1:8">
      <c r="A3571" s="196" t="s">
        <v>6594</v>
      </c>
      <c r="B3571" s="196" t="s">
        <v>4366</v>
      </c>
      <c r="C3571" s="196" t="s">
        <v>6595</v>
      </c>
      <c r="D3571" s="196" t="s">
        <v>4367</v>
      </c>
      <c r="E3571" s="196" t="s">
        <v>6596</v>
      </c>
      <c r="F3571" s="196" t="s">
        <v>4368</v>
      </c>
      <c r="G3571" s="197" t="s">
        <v>4369</v>
      </c>
      <c r="H3571" s="197" t="s">
        <v>4369</v>
      </c>
    </row>
    <row r="3572" spans="1:8">
      <c r="A3572" s="196" t="s">
        <v>6594</v>
      </c>
      <c r="B3572" s="196" t="s">
        <v>4366</v>
      </c>
      <c r="C3572" s="196" t="s">
        <v>6595</v>
      </c>
      <c r="D3572" s="196" t="s">
        <v>4371</v>
      </c>
      <c r="E3572" s="196" t="s">
        <v>6596</v>
      </c>
      <c r="F3572" s="196" t="s">
        <v>4353</v>
      </c>
      <c r="G3572" s="198">
        <v>45100</v>
      </c>
      <c r="H3572" s="196" t="b">
        <v>0</v>
      </c>
    </row>
    <row r="3573" spans="1:8">
      <c r="A3573" s="196" t="s">
        <v>6597</v>
      </c>
      <c r="B3573" s="196" t="s">
        <v>4366</v>
      </c>
      <c r="C3573" s="196" t="s">
        <v>506</v>
      </c>
      <c r="D3573" s="196" t="s">
        <v>4370</v>
      </c>
      <c r="E3573" s="196" t="s">
        <v>3095</v>
      </c>
      <c r="F3573" s="196" t="s">
        <v>4375</v>
      </c>
      <c r="G3573" s="198">
        <v>45660</v>
      </c>
      <c r="H3573" s="197" t="s">
        <v>4369</v>
      </c>
    </row>
    <row r="3574" spans="1:8">
      <c r="A3574" s="196" t="s">
        <v>6597</v>
      </c>
      <c r="B3574" s="196" t="s">
        <v>4366</v>
      </c>
      <c r="C3574" s="196" t="s">
        <v>506</v>
      </c>
      <c r="D3574" s="196" t="s">
        <v>4371</v>
      </c>
      <c r="E3574" s="196" t="s">
        <v>3095</v>
      </c>
      <c r="F3574" s="196" t="s">
        <v>4375</v>
      </c>
      <c r="G3574" s="198">
        <v>45663</v>
      </c>
      <c r="H3574" s="196" t="b">
        <v>0</v>
      </c>
    </row>
    <row r="3575" spans="1:8">
      <c r="A3575" s="196" t="s">
        <v>6597</v>
      </c>
      <c r="B3575" s="196" t="s">
        <v>4366</v>
      </c>
      <c r="C3575" s="196" t="s">
        <v>506</v>
      </c>
      <c r="D3575" s="196" t="s">
        <v>4367</v>
      </c>
      <c r="E3575" s="196" t="s">
        <v>3095</v>
      </c>
      <c r="F3575" s="196" t="s">
        <v>4368</v>
      </c>
      <c r="G3575" s="197" t="s">
        <v>4369</v>
      </c>
      <c r="H3575" s="197" t="s">
        <v>4369</v>
      </c>
    </row>
    <row r="3576" spans="1:8">
      <c r="A3576" s="196" t="s">
        <v>6598</v>
      </c>
      <c r="B3576" s="196" t="s">
        <v>4373</v>
      </c>
      <c r="C3576" s="196" t="s">
        <v>6599</v>
      </c>
      <c r="D3576" s="196" t="s">
        <v>4370</v>
      </c>
      <c r="E3576" s="196" t="s">
        <v>6600</v>
      </c>
      <c r="F3576" s="196" t="s">
        <v>4353</v>
      </c>
      <c r="G3576" s="198">
        <v>44931</v>
      </c>
      <c r="H3576" s="197" t="s">
        <v>4369</v>
      </c>
    </row>
    <row r="3577" spans="1:8">
      <c r="A3577" s="196" t="s">
        <v>6598</v>
      </c>
      <c r="B3577" s="196" t="s">
        <v>4373</v>
      </c>
      <c r="C3577" s="196" t="s">
        <v>6599</v>
      </c>
      <c r="D3577" s="196" t="s">
        <v>4367</v>
      </c>
      <c r="E3577" s="196" t="s">
        <v>6600</v>
      </c>
      <c r="F3577" s="196" t="s">
        <v>4368</v>
      </c>
      <c r="G3577" s="197" t="s">
        <v>4369</v>
      </c>
      <c r="H3577" s="197" t="s">
        <v>4369</v>
      </c>
    </row>
    <row r="3578" spans="1:8">
      <c r="A3578" s="196" t="s">
        <v>6598</v>
      </c>
      <c r="B3578" s="196" t="s">
        <v>4373</v>
      </c>
      <c r="C3578" s="196" t="s">
        <v>6599</v>
      </c>
      <c r="D3578" s="196" t="s">
        <v>4371</v>
      </c>
      <c r="E3578" s="196" t="s">
        <v>6600</v>
      </c>
      <c r="F3578" s="196" t="s">
        <v>4353</v>
      </c>
      <c r="G3578" s="198">
        <v>44932</v>
      </c>
      <c r="H3578" s="196" t="b">
        <v>0</v>
      </c>
    </row>
    <row r="3579" spans="1:8">
      <c r="A3579" s="196" t="s">
        <v>6601</v>
      </c>
      <c r="B3579" s="196" t="s">
        <v>4373</v>
      </c>
      <c r="C3579" s="196" t="s">
        <v>6602</v>
      </c>
      <c r="D3579" s="196" t="s">
        <v>4371</v>
      </c>
      <c r="E3579" s="196" t="s">
        <v>6600</v>
      </c>
      <c r="F3579" s="196" t="s">
        <v>4353</v>
      </c>
      <c r="G3579" s="198">
        <v>45106</v>
      </c>
      <c r="H3579" s="196" t="b">
        <v>0</v>
      </c>
    </row>
    <row r="3580" spans="1:8">
      <c r="A3580" s="196" t="s">
        <v>6601</v>
      </c>
      <c r="B3580" s="196" t="s">
        <v>4373</v>
      </c>
      <c r="C3580" s="196" t="s">
        <v>6602</v>
      </c>
      <c r="D3580" s="196" t="s">
        <v>4367</v>
      </c>
      <c r="E3580" s="196" t="s">
        <v>6600</v>
      </c>
      <c r="F3580" s="196" t="s">
        <v>4368</v>
      </c>
      <c r="G3580" s="197" t="s">
        <v>4369</v>
      </c>
      <c r="H3580" s="197" t="s">
        <v>4369</v>
      </c>
    </row>
    <row r="3581" spans="1:8">
      <c r="A3581" s="196" t="s">
        <v>6601</v>
      </c>
      <c r="B3581" s="196" t="s">
        <v>4373</v>
      </c>
      <c r="C3581" s="196" t="s">
        <v>6602</v>
      </c>
      <c r="D3581" s="196" t="s">
        <v>4370</v>
      </c>
      <c r="E3581" s="196" t="s">
        <v>6600</v>
      </c>
      <c r="F3581" s="196" t="s">
        <v>4375</v>
      </c>
      <c r="G3581" s="198">
        <v>45106</v>
      </c>
      <c r="H3581" s="197" t="s">
        <v>4369</v>
      </c>
    </row>
    <row r="3582" spans="1:8">
      <c r="A3582" s="196" t="s">
        <v>6603</v>
      </c>
      <c r="B3582" s="196" t="s">
        <v>4366</v>
      </c>
      <c r="C3582" s="196" t="s">
        <v>6604</v>
      </c>
      <c r="D3582" s="196" t="s">
        <v>4370</v>
      </c>
      <c r="E3582" s="196" t="s">
        <v>6600</v>
      </c>
      <c r="F3582" s="196" t="s">
        <v>4403</v>
      </c>
      <c r="G3582" s="197" t="s">
        <v>4369</v>
      </c>
      <c r="H3582" s="197" t="s">
        <v>4369</v>
      </c>
    </row>
    <row r="3583" spans="1:8">
      <c r="A3583" s="196" t="s">
        <v>6603</v>
      </c>
      <c r="B3583" s="196" t="s">
        <v>4366</v>
      </c>
      <c r="C3583" s="196" t="s">
        <v>6604</v>
      </c>
      <c r="D3583" s="196" t="s">
        <v>4371</v>
      </c>
      <c r="E3583" s="196" t="s">
        <v>6600</v>
      </c>
      <c r="F3583" s="196" t="s">
        <v>4403</v>
      </c>
      <c r="G3583" s="197" t="s">
        <v>4369</v>
      </c>
      <c r="H3583" s="196" t="b">
        <v>0</v>
      </c>
    </row>
    <row r="3584" spans="1:8">
      <c r="A3584" s="196" t="s">
        <v>6603</v>
      </c>
      <c r="B3584" s="196" t="s">
        <v>4366</v>
      </c>
      <c r="C3584" s="196" t="s">
        <v>6604</v>
      </c>
      <c r="D3584" s="196" t="s">
        <v>4367</v>
      </c>
      <c r="E3584" s="196" t="s">
        <v>6600</v>
      </c>
      <c r="F3584" s="196" t="s">
        <v>4368</v>
      </c>
      <c r="G3584" s="197" t="s">
        <v>4369</v>
      </c>
      <c r="H3584" s="197" t="s">
        <v>4369</v>
      </c>
    </row>
    <row r="3585" spans="1:8">
      <c r="A3585" s="196" t="s">
        <v>6603</v>
      </c>
      <c r="B3585" s="196" t="s">
        <v>4366</v>
      </c>
      <c r="C3585" s="196" t="s">
        <v>6605</v>
      </c>
      <c r="D3585" s="196" t="s">
        <v>4370</v>
      </c>
      <c r="E3585" s="196" t="s">
        <v>6600</v>
      </c>
      <c r="F3585" s="196" t="s">
        <v>4375</v>
      </c>
      <c r="G3585" s="198">
        <v>45106</v>
      </c>
      <c r="H3585" s="197" t="s">
        <v>4369</v>
      </c>
    </row>
    <row r="3586" spans="1:8">
      <c r="A3586" s="196" t="s">
        <v>6603</v>
      </c>
      <c r="B3586" s="196" t="s">
        <v>4366</v>
      </c>
      <c r="C3586" s="196" t="s">
        <v>6605</v>
      </c>
      <c r="D3586" s="196" t="s">
        <v>4367</v>
      </c>
      <c r="E3586" s="196" t="s">
        <v>6600</v>
      </c>
      <c r="F3586" s="196" t="s">
        <v>4368</v>
      </c>
      <c r="G3586" s="197" t="s">
        <v>4369</v>
      </c>
      <c r="H3586" s="197" t="s">
        <v>4369</v>
      </c>
    </row>
    <row r="3587" spans="1:8">
      <c r="A3587" s="196" t="s">
        <v>6603</v>
      </c>
      <c r="B3587" s="196" t="s">
        <v>4366</v>
      </c>
      <c r="C3587" s="196" t="s">
        <v>6605</v>
      </c>
      <c r="D3587" s="196" t="s">
        <v>4371</v>
      </c>
      <c r="E3587" s="196" t="s">
        <v>6600</v>
      </c>
      <c r="F3587" s="196" t="s">
        <v>4353</v>
      </c>
      <c r="G3587" s="198">
        <v>44931</v>
      </c>
      <c r="H3587" s="196" t="b">
        <v>0</v>
      </c>
    </row>
    <row r="3588" spans="1:8">
      <c r="A3588" s="196" t="s">
        <v>6606</v>
      </c>
      <c r="B3588" s="196" t="s">
        <v>4373</v>
      </c>
      <c r="C3588" s="196" t="s">
        <v>6607</v>
      </c>
      <c r="D3588" s="196" t="s">
        <v>4371</v>
      </c>
      <c r="E3588" s="196" t="s">
        <v>6600</v>
      </c>
      <c r="F3588" s="196" t="s">
        <v>4403</v>
      </c>
      <c r="G3588" s="197" t="s">
        <v>4369</v>
      </c>
      <c r="H3588" s="196" t="b">
        <v>0</v>
      </c>
    </row>
    <row r="3589" spans="1:8">
      <c r="A3589" s="196" t="s">
        <v>6606</v>
      </c>
      <c r="B3589" s="196" t="s">
        <v>4373</v>
      </c>
      <c r="C3589" s="196" t="s">
        <v>6607</v>
      </c>
      <c r="D3589" s="196" t="s">
        <v>4367</v>
      </c>
      <c r="E3589" s="196" t="s">
        <v>6600</v>
      </c>
      <c r="F3589" s="196" t="s">
        <v>4368</v>
      </c>
      <c r="G3589" s="197" t="s">
        <v>4369</v>
      </c>
      <c r="H3589" s="197" t="s">
        <v>4369</v>
      </c>
    </row>
    <row r="3590" spans="1:8">
      <c r="A3590" s="196" t="s">
        <v>6606</v>
      </c>
      <c r="B3590" s="196" t="s">
        <v>4373</v>
      </c>
      <c r="C3590" s="196" t="s">
        <v>6607</v>
      </c>
      <c r="D3590" s="196" t="s">
        <v>4370</v>
      </c>
      <c r="E3590" s="196" t="s">
        <v>6600</v>
      </c>
      <c r="F3590" s="196" t="s">
        <v>4403</v>
      </c>
      <c r="G3590" s="197" t="s">
        <v>4369</v>
      </c>
      <c r="H3590" s="197" t="s">
        <v>4369</v>
      </c>
    </row>
    <row r="3591" spans="1:8">
      <c r="A3591" s="196" t="s">
        <v>6608</v>
      </c>
      <c r="B3591" s="196" t="s">
        <v>4373</v>
      </c>
      <c r="C3591" s="196" t="s">
        <v>6609</v>
      </c>
      <c r="D3591" s="196" t="s">
        <v>4367</v>
      </c>
      <c r="E3591" s="196" t="s">
        <v>6600</v>
      </c>
      <c r="F3591" s="196" t="s">
        <v>4368</v>
      </c>
      <c r="G3591" s="197" t="s">
        <v>4369</v>
      </c>
      <c r="H3591" s="197" t="s">
        <v>4369</v>
      </c>
    </row>
    <row r="3592" spans="1:8">
      <c r="A3592" s="196" t="s">
        <v>6608</v>
      </c>
      <c r="B3592" s="196" t="s">
        <v>4373</v>
      </c>
      <c r="C3592" s="196" t="s">
        <v>6609</v>
      </c>
      <c r="D3592" s="196" t="s">
        <v>4370</v>
      </c>
      <c r="E3592" s="196" t="s">
        <v>6600</v>
      </c>
      <c r="F3592" s="196" t="s">
        <v>4375</v>
      </c>
      <c r="G3592" s="198">
        <v>45106</v>
      </c>
      <c r="H3592" s="197" t="s">
        <v>4369</v>
      </c>
    </row>
    <row r="3593" spans="1:8">
      <c r="A3593" s="196" t="s">
        <v>6608</v>
      </c>
      <c r="B3593" s="196" t="s">
        <v>4373</v>
      </c>
      <c r="C3593" s="196" t="s">
        <v>6609</v>
      </c>
      <c r="D3593" s="196" t="s">
        <v>4371</v>
      </c>
      <c r="E3593" s="196" t="s">
        <v>6600</v>
      </c>
      <c r="F3593" s="196" t="s">
        <v>4353</v>
      </c>
      <c r="G3593" s="198">
        <v>45106</v>
      </c>
      <c r="H3593" s="196" t="b">
        <v>0</v>
      </c>
    </row>
    <row r="3594" spans="1:8">
      <c r="A3594" s="196" t="s">
        <v>6610</v>
      </c>
      <c r="B3594" s="196" t="s">
        <v>4373</v>
      </c>
      <c r="C3594" s="196" t="s">
        <v>6611</v>
      </c>
      <c r="D3594" s="196" t="s">
        <v>4367</v>
      </c>
      <c r="E3594" s="196" t="s">
        <v>6600</v>
      </c>
      <c r="F3594" s="196" t="s">
        <v>4368</v>
      </c>
      <c r="G3594" s="197" t="s">
        <v>4369</v>
      </c>
      <c r="H3594" s="197" t="s">
        <v>4369</v>
      </c>
    </row>
    <row r="3595" spans="1:8">
      <c r="A3595" s="196" t="s">
        <v>6610</v>
      </c>
      <c r="B3595" s="196" t="s">
        <v>4373</v>
      </c>
      <c r="C3595" s="196" t="s">
        <v>6611</v>
      </c>
      <c r="D3595" s="196" t="s">
        <v>4371</v>
      </c>
      <c r="E3595" s="196" t="s">
        <v>6600</v>
      </c>
      <c r="F3595" s="196" t="s">
        <v>4353</v>
      </c>
      <c r="G3595" s="198">
        <v>45106</v>
      </c>
      <c r="H3595" s="196" t="b">
        <v>0</v>
      </c>
    </row>
    <row r="3596" spans="1:8">
      <c r="A3596" s="196" t="s">
        <v>6610</v>
      </c>
      <c r="B3596" s="196" t="s">
        <v>4373</v>
      </c>
      <c r="C3596" s="196" t="s">
        <v>6611</v>
      </c>
      <c r="D3596" s="196" t="s">
        <v>4370</v>
      </c>
      <c r="E3596" s="196" t="s">
        <v>6600</v>
      </c>
      <c r="F3596" s="196" t="s">
        <v>4375</v>
      </c>
      <c r="G3596" s="198">
        <v>45106</v>
      </c>
      <c r="H3596" s="197" t="s">
        <v>4369</v>
      </c>
    </row>
    <row r="3597" spans="1:8">
      <c r="A3597" s="196" t="s">
        <v>6612</v>
      </c>
      <c r="B3597" s="196" t="s">
        <v>4373</v>
      </c>
      <c r="C3597" s="196" t="s">
        <v>6613</v>
      </c>
      <c r="D3597" s="196" t="s">
        <v>4367</v>
      </c>
      <c r="E3597" s="196" t="s">
        <v>6600</v>
      </c>
      <c r="F3597" s="196" t="s">
        <v>4368</v>
      </c>
      <c r="G3597" s="197" t="s">
        <v>4369</v>
      </c>
      <c r="H3597" s="197" t="s">
        <v>4369</v>
      </c>
    </row>
    <row r="3598" spans="1:8">
      <c r="A3598" s="196" t="s">
        <v>6612</v>
      </c>
      <c r="B3598" s="196" t="s">
        <v>4373</v>
      </c>
      <c r="C3598" s="196" t="s">
        <v>6613</v>
      </c>
      <c r="D3598" s="196" t="s">
        <v>4370</v>
      </c>
      <c r="E3598" s="196" t="s">
        <v>6600</v>
      </c>
      <c r="F3598" s="196" t="s">
        <v>4375</v>
      </c>
      <c r="G3598" s="198">
        <v>45106</v>
      </c>
      <c r="H3598" s="197" t="s">
        <v>4369</v>
      </c>
    </row>
    <row r="3599" spans="1:8">
      <c r="A3599" s="196" t="s">
        <v>6612</v>
      </c>
      <c r="B3599" s="196" t="s">
        <v>4373</v>
      </c>
      <c r="C3599" s="196" t="s">
        <v>6613</v>
      </c>
      <c r="D3599" s="196" t="s">
        <v>4371</v>
      </c>
      <c r="E3599" s="196" t="s">
        <v>6600</v>
      </c>
      <c r="F3599" s="196" t="s">
        <v>4353</v>
      </c>
      <c r="G3599" s="198">
        <v>45106</v>
      </c>
      <c r="H3599" s="196" t="b">
        <v>0</v>
      </c>
    </row>
    <row r="3600" spans="1:8">
      <c r="A3600" s="196" t="s">
        <v>6614</v>
      </c>
      <c r="B3600" s="196" t="s">
        <v>4373</v>
      </c>
      <c r="C3600" s="196" t="s">
        <v>6615</v>
      </c>
      <c r="D3600" s="196" t="s">
        <v>4367</v>
      </c>
      <c r="E3600" s="196" t="s">
        <v>6600</v>
      </c>
      <c r="F3600" s="196" t="s">
        <v>4368</v>
      </c>
      <c r="G3600" s="197" t="s">
        <v>4369</v>
      </c>
      <c r="H3600" s="197" t="s">
        <v>4369</v>
      </c>
    </row>
    <row r="3601" spans="1:8">
      <c r="A3601" s="196" t="s">
        <v>6614</v>
      </c>
      <c r="B3601" s="196" t="s">
        <v>4373</v>
      </c>
      <c r="C3601" s="196" t="s">
        <v>6615</v>
      </c>
      <c r="D3601" s="196" t="s">
        <v>4371</v>
      </c>
      <c r="E3601" s="196" t="s">
        <v>6600</v>
      </c>
      <c r="F3601" s="196" t="s">
        <v>4403</v>
      </c>
      <c r="G3601" s="197" t="s">
        <v>4369</v>
      </c>
      <c r="H3601" s="196" t="b">
        <v>0</v>
      </c>
    </row>
    <row r="3602" spans="1:8">
      <c r="A3602" s="196" t="s">
        <v>6614</v>
      </c>
      <c r="B3602" s="196" t="s">
        <v>4373</v>
      </c>
      <c r="C3602" s="196" t="s">
        <v>6615</v>
      </c>
      <c r="D3602" s="196" t="s">
        <v>4370</v>
      </c>
      <c r="E3602" s="196" t="s">
        <v>6600</v>
      </c>
      <c r="F3602" s="196" t="s">
        <v>4403</v>
      </c>
      <c r="G3602" s="197" t="s">
        <v>4369</v>
      </c>
      <c r="H3602" s="197" t="s">
        <v>4369</v>
      </c>
    </row>
    <row r="3603" spans="1:8">
      <c r="A3603" s="196" t="s">
        <v>6616</v>
      </c>
      <c r="B3603" s="196" t="s">
        <v>4632</v>
      </c>
      <c r="C3603" s="196" t="s">
        <v>6617</v>
      </c>
      <c r="D3603" s="196" t="s">
        <v>4371</v>
      </c>
      <c r="E3603" s="196" t="s">
        <v>6618</v>
      </c>
      <c r="F3603" s="196" t="s">
        <v>4368</v>
      </c>
      <c r="G3603" s="197" t="s">
        <v>4369</v>
      </c>
      <c r="H3603" s="196" t="b">
        <v>0</v>
      </c>
    </row>
    <row r="3604" spans="1:8">
      <c r="A3604" s="196" t="s">
        <v>6616</v>
      </c>
      <c r="B3604" s="196" t="s">
        <v>4632</v>
      </c>
      <c r="C3604" s="196" t="s">
        <v>6617</v>
      </c>
      <c r="D3604" s="196" t="s">
        <v>4367</v>
      </c>
      <c r="E3604" s="196" t="s">
        <v>6618</v>
      </c>
      <c r="F3604" s="196" t="s">
        <v>4368</v>
      </c>
      <c r="G3604" s="197" t="s">
        <v>4369</v>
      </c>
      <c r="H3604" s="197" t="s">
        <v>4369</v>
      </c>
    </row>
    <row r="3605" spans="1:8">
      <c r="A3605" s="196" t="s">
        <v>6616</v>
      </c>
      <c r="B3605" s="196" t="s">
        <v>4632</v>
      </c>
      <c r="C3605" s="196" t="s">
        <v>6617</v>
      </c>
      <c r="D3605" s="196" t="s">
        <v>4370</v>
      </c>
      <c r="E3605" s="196" t="s">
        <v>6618</v>
      </c>
      <c r="F3605" s="196" t="s">
        <v>4368</v>
      </c>
      <c r="G3605" s="197" t="s">
        <v>4369</v>
      </c>
      <c r="H3605" s="197" t="s">
        <v>4369</v>
      </c>
    </row>
    <row r="3606" spans="1:8">
      <c r="A3606" s="196" t="s">
        <v>6619</v>
      </c>
      <c r="B3606" s="196" t="s">
        <v>4373</v>
      </c>
      <c r="C3606" s="196" t="s">
        <v>6620</v>
      </c>
      <c r="D3606" s="196" t="s">
        <v>4367</v>
      </c>
      <c r="E3606" s="196" t="s">
        <v>6618</v>
      </c>
      <c r="F3606" s="196" t="s">
        <v>4375</v>
      </c>
      <c r="G3606" s="198">
        <v>45661</v>
      </c>
      <c r="H3606" s="197" t="s">
        <v>4369</v>
      </c>
    </row>
    <row r="3607" spans="1:8">
      <c r="A3607" s="196" t="s">
        <v>6619</v>
      </c>
      <c r="B3607" s="196" t="s">
        <v>4373</v>
      </c>
      <c r="C3607" s="196" t="s">
        <v>6620</v>
      </c>
      <c r="D3607" s="196" t="s">
        <v>4371</v>
      </c>
      <c r="E3607" s="196" t="s">
        <v>6618</v>
      </c>
      <c r="F3607" s="196" t="s">
        <v>4375</v>
      </c>
      <c r="G3607" s="198">
        <v>45663</v>
      </c>
      <c r="H3607" s="196" t="b">
        <v>0</v>
      </c>
    </row>
    <row r="3608" spans="1:8">
      <c r="A3608" s="196" t="s">
        <v>6619</v>
      </c>
      <c r="B3608" s="196" t="s">
        <v>4373</v>
      </c>
      <c r="C3608" s="196" t="s">
        <v>6620</v>
      </c>
      <c r="D3608" s="196" t="s">
        <v>4370</v>
      </c>
      <c r="E3608" s="196" t="s">
        <v>6618</v>
      </c>
      <c r="F3608" s="196" t="s">
        <v>4375</v>
      </c>
      <c r="G3608" s="198">
        <v>45298</v>
      </c>
      <c r="H3608" s="197" t="s">
        <v>4369</v>
      </c>
    </row>
    <row r="3609" spans="1:8">
      <c r="A3609" s="196" t="s">
        <v>6621</v>
      </c>
      <c r="B3609" s="196" t="s">
        <v>4366</v>
      </c>
      <c r="C3609" s="196" t="s">
        <v>1671</v>
      </c>
      <c r="D3609" s="196" t="s">
        <v>4367</v>
      </c>
      <c r="E3609" s="196" t="s">
        <v>6618</v>
      </c>
      <c r="F3609" s="196" t="s">
        <v>4368</v>
      </c>
      <c r="G3609" s="197" t="s">
        <v>4369</v>
      </c>
      <c r="H3609" s="197" t="s">
        <v>4369</v>
      </c>
    </row>
    <row r="3610" spans="1:8">
      <c r="A3610" s="196" t="s">
        <v>6621</v>
      </c>
      <c r="B3610" s="196" t="s">
        <v>4366</v>
      </c>
      <c r="C3610" s="196" t="s">
        <v>1671</v>
      </c>
      <c r="D3610" s="196" t="s">
        <v>4370</v>
      </c>
      <c r="E3610" s="196" t="s">
        <v>6618</v>
      </c>
      <c r="F3610" s="196" t="s">
        <v>4375</v>
      </c>
      <c r="G3610" s="198">
        <v>45663</v>
      </c>
      <c r="H3610" s="197" t="s">
        <v>4369</v>
      </c>
    </row>
    <row r="3611" spans="1:8">
      <c r="A3611" s="196" t="s">
        <v>6621</v>
      </c>
      <c r="B3611" s="196" t="s">
        <v>4366</v>
      </c>
      <c r="C3611" s="196" t="s">
        <v>1671</v>
      </c>
      <c r="D3611" s="196" t="s">
        <v>4371</v>
      </c>
      <c r="E3611" s="196" t="s">
        <v>6618</v>
      </c>
      <c r="F3611" s="196" t="s">
        <v>4375</v>
      </c>
      <c r="G3611" s="198">
        <v>45560</v>
      </c>
      <c r="H3611" s="196" t="b">
        <v>0</v>
      </c>
    </row>
    <row r="3612" spans="1:8">
      <c r="A3612" s="196" t="s">
        <v>4514</v>
      </c>
      <c r="B3612" s="196" t="s">
        <v>4366</v>
      </c>
      <c r="C3612" s="196" t="s">
        <v>1682</v>
      </c>
      <c r="D3612" s="196" t="s">
        <v>4370</v>
      </c>
      <c r="E3612" s="196" t="s">
        <v>6622</v>
      </c>
      <c r="F3612" s="196" t="s">
        <v>4375</v>
      </c>
      <c r="G3612" s="198">
        <v>45257</v>
      </c>
      <c r="H3612" s="197" t="s">
        <v>4369</v>
      </c>
    </row>
    <row r="3613" spans="1:8">
      <c r="A3613" s="196" t="s">
        <v>4514</v>
      </c>
      <c r="B3613" s="196" t="s">
        <v>4366</v>
      </c>
      <c r="C3613" s="196" t="s">
        <v>1682</v>
      </c>
      <c r="D3613" s="196" t="s">
        <v>4367</v>
      </c>
      <c r="E3613" s="196" t="s">
        <v>6622</v>
      </c>
      <c r="F3613" s="196" t="s">
        <v>4368</v>
      </c>
      <c r="G3613" s="197" t="s">
        <v>4369</v>
      </c>
      <c r="H3613" s="197" t="s">
        <v>4369</v>
      </c>
    </row>
    <row r="3614" spans="1:8">
      <c r="A3614" s="196" t="s">
        <v>4514</v>
      </c>
      <c r="B3614" s="196" t="s">
        <v>4366</v>
      </c>
      <c r="C3614" s="196" t="s">
        <v>1682</v>
      </c>
      <c r="D3614" s="196" t="s">
        <v>4371</v>
      </c>
      <c r="E3614" s="196" t="s">
        <v>6622</v>
      </c>
      <c r="F3614" s="196" t="s">
        <v>4353</v>
      </c>
      <c r="G3614" s="198">
        <v>45257</v>
      </c>
      <c r="H3614" s="196" t="b">
        <v>0</v>
      </c>
    </row>
    <row r="3615" spans="1:8">
      <c r="A3615" s="196" t="s">
        <v>6420</v>
      </c>
      <c r="B3615" s="196" t="s">
        <v>4366</v>
      </c>
      <c r="C3615" s="196" t="s">
        <v>3246</v>
      </c>
      <c r="D3615" s="196" t="s">
        <v>4367</v>
      </c>
      <c r="E3615" s="196" t="s">
        <v>3262</v>
      </c>
      <c r="F3615" s="196" t="s">
        <v>4368</v>
      </c>
      <c r="G3615" s="197" t="s">
        <v>4369</v>
      </c>
      <c r="H3615" s="197" t="s">
        <v>4369</v>
      </c>
    </row>
    <row r="3616" spans="1:8">
      <c r="A3616" s="196" t="s">
        <v>6420</v>
      </c>
      <c r="B3616" s="196" t="s">
        <v>4366</v>
      </c>
      <c r="C3616" s="196" t="s">
        <v>3246</v>
      </c>
      <c r="D3616" s="196" t="s">
        <v>4371</v>
      </c>
      <c r="E3616" s="196" t="s">
        <v>3262</v>
      </c>
      <c r="F3616" s="196" t="s">
        <v>4375</v>
      </c>
      <c r="G3616" s="198">
        <v>45446</v>
      </c>
      <c r="H3616" s="196" t="b">
        <v>0</v>
      </c>
    </row>
    <row r="3617" spans="1:8">
      <c r="A3617" s="196" t="s">
        <v>6420</v>
      </c>
      <c r="B3617" s="196" t="s">
        <v>4366</v>
      </c>
      <c r="C3617" s="196" t="s">
        <v>3246</v>
      </c>
      <c r="D3617" s="196" t="s">
        <v>4370</v>
      </c>
      <c r="E3617" s="196" t="s">
        <v>3262</v>
      </c>
      <c r="F3617" s="196" t="s">
        <v>4375</v>
      </c>
      <c r="G3617" s="198">
        <v>45446</v>
      </c>
      <c r="H3617" s="197" t="s">
        <v>4369</v>
      </c>
    </row>
    <row r="3618" spans="1:8">
      <c r="A3618" s="196" t="s">
        <v>6623</v>
      </c>
      <c r="B3618" s="196" t="s">
        <v>4373</v>
      </c>
      <c r="C3618" s="196" t="s">
        <v>6624</v>
      </c>
      <c r="D3618" s="196" t="s">
        <v>4367</v>
      </c>
      <c r="E3618" s="196" t="s">
        <v>1689</v>
      </c>
      <c r="F3618" s="196" t="s">
        <v>4368</v>
      </c>
      <c r="G3618" s="197" t="s">
        <v>4369</v>
      </c>
      <c r="H3618" s="197" t="s">
        <v>4369</v>
      </c>
    </row>
    <row r="3619" spans="1:8">
      <c r="A3619" s="196" t="s">
        <v>6623</v>
      </c>
      <c r="B3619" s="196" t="s">
        <v>4373</v>
      </c>
      <c r="C3619" s="196" t="s">
        <v>6624</v>
      </c>
      <c r="D3619" s="196" t="s">
        <v>4371</v>
      </c>
      <c r="E3619" s="196" t="s">
        <v>1689</v>
      </c>
      <c r="F3619" s="196" t="s">
        <v>4353</v>
      </c>
      <c r="G3619" s="198">
        <v>45278</v>
      </c>
      <c r="H3619" s="196" t="b">
        <v>0</v>
      </c>
    </row>
    <row r="3620" spans="1:8">
      <c r="A3620" s="196" t="s">
        <v>6623</v>
      </c>
      <c r="B3620" s="196" t="s">
        <v>4373</v>
      </c>
      <c r="C3620" s="196" t="s">
        <v>6624</v>
      </c>
      <c r="D3620" s="196" t="s">
        <v>4370</v>
      </c>
      <c r="E3620" s="196" t="s">
        <v>1689</v>
      </c>
      <c r="F3620" s="196" t="s">
        <v>4375</v>
      </c>
      <c r="G3620" s="198">
        <v>45280</v>
      </c>
      <c r="H3620" s="197" t="s">
        <v>4369</v>
      </c>
    </row>
    <row r="3621" spans="1:8">
      <c r="A3621" s="196" t="s">
        <v>6625</v>
      </c>
      <c r="B3621" s="196" t="s">
        <v>4373</v>
      </c>
      <c r="C3621" s="196" t="s">
        <v>6626</v>
      </c>
      <c r="D3621" s="196" t="s">
        <v>4367</v>
      </c>
      <c r="E3621" s="196" t="s">
        <v>1689</v>
      </c>
      <c r="F3621" s="196" t="s">
        <v>4375</v>
      </c>
      <c r="G3621" s="198">
        <v>45660</v>
      </c>
      <c r="H3621" s="197" t="s">
        <v>4369</v>
      </c>
    </row>
    <row r="3622" spans="1:8">
      <c r="A3622" s="196" t="s">
        <v>6625</v>
      </c>
      <c r="B3622" s="196" t="s">
        <v>4373</v>
      </c>
      <c r="C3622" s="196" t="s">
        <v>6626</v>
      </c>
      <c r="D3622" s="196" t="s">
        <v>4371</v>
      </c>
      <c r="E3622" s="196" t="s">
        <v>1689</v>
      </c>
      <c r="F3622" s="196" t="s">
        <v>4375</v>
      </c>
      <c r="G3622" s="198">
        <v>45660</v>
      </c>
      <c r="H3622" s="196" t="b">
        <v>0</v>
      </c>
    </row>
    <row r="3623" spans="1:8">
      <c r="A3623" s="196" t="s">
        <v>6625</v>
      </c>
      <c r="B3623" s="196" t="s">
        <v>4373</v>
      </c>
      <c r="C3623" s="196" t="s">
        <v>6626</v>
      </c>
      <c r="D3623" s="196" t="s">
        <v>4370</v>
      </c>
      <c r="E3623" s="196" t="s">
        <v>1689</v>
      </c>
      <c r="F3623" s="196" t="s">
        <v>4375</v>
      </c>
      <c r="G3623" s="198">
        <v>45295</v>
      </c>
      <c r="H3623" s="197" t="s">
        <v>4369</v>
      </c>
    </row>
    <row r="3624" spans="1:8">
      <c r="A3624" s="196" t="s">
        <v>6627</v>
      </c>
      <c r="B3624" s="196" t="s">
        <v>4373</v>
      </c>
      <c r="C3624" s="196" t="s">
        <v>6628</v>
      </c>
      <c r="D3624" s="196" t="s">
        <v>4370</v>
      </c>
      <c r="E3624" s="196" t="s">
        <v>1689</v>
      </c>
      <c r="F3624" s="196" t="s">
        <v>4353</v>
      </c>
      <c r="G3624" s="198">
        <v>44946</v>
      </c>
      <c r="H3624" s="197" t="s">
        <v>4369</v>
      </c>
    </row>
    <row r="3625" spans="1:8">
      <c r="A3625" s="196" t="s">
        <v>6627</v>
      </c>
      <c r="B3625" s="196" t="s">
        <v>4373</v>
      </c>
      <c r="C3625" s="196" t="s">
        <v>6628</v>
      </c>
      <c r="D3625" s="196" t="s">
        <v>4371</v>
      </c>
      <c r="E3625" s="196" t="s">
        <v>1689</v>
      </c>
      <c r="F3625" s="196" t="s">
        <v>4353</v>
      </c>
      <c r="G3625" s="198">
        <v>44946</v>
      </c>
      <c r="H3625" s="196" t="b">
        <v>0</v>
      </c>
    </row>
    <row r="3626" spans="1:8">
      <c r="A3626" s="196" t="s">
        <v>6627</v>
      </c>
      <c r="B3626" s="196" t="s">
        <v>4373</v>
      </c>
      <c r="C3626" s="196" t="s">
        <v>6628</v>
      </c>
      <c r="D3626" s="196" t="s">
        <v>4367</v>
      </c>
      <c r="E3626" s="196" t="s">
        <v>1689</v>
      </c>
      <c r="F3626" s="196" t="s">
        <v>4368</v>
      </c>
      <c r="G3626" s="197" t="s">
        <v>4369</v>
      </c>
      <c r="H3626" s="197" t="s">
        <v>4369</v>
      </c>
    </row>
    <row r="3627" spans="1:8">
      <c r="A3627" s="196" t="s">
        <v>6629</v>
      </c>
      <c r="B3627" s="196" t="s">
        <v>4366</v>
      </c>
      <c r="C3627" s="196" t="s">
        <v>1693</v>
      </c>
      <c r="D3627" s="196" t="s">
        <v>4371</v>
      </c>
      <c r="E3627" s="196" t="s">
        <v>1689</v>
      </c>
      <c r="F3627" s="196" t="s">
        <v>4353</v>
      </c>
      <c r="G3627" s="198">
        <v>44924</v>
      </c>
      <c r="H3627" s="196" t="b">
        <v>0</v>
      </c>
    </row>
    <row r="3628" spans="1:8">
      <c r="A3628" s="196" t="s">
        <v>6629</v>
      </c>
      <c r="B3628" s="196" t="s">
        <v>4366</v>
      </c>
      <c r="C3628" s="196" t="s">
        <v>1693</v>
      </c>
      <c r="D3628" s="196" t="s">
        <v>4367</v>
      </c>
      <c r="E3628" s="196" t="s">
        <v>1689</v>
      </c>
      <c r="F3628" s="196" t="s">
        <v>4368</v>
      </c>
      <c r="G3628" s="197" t="s">
        <v>4369</v>
      </c>
      <c r="H3628" s="197" t="s">
        <v>4369</v>
      </c>
    </row>
    <row r="3629" spans="1:8">
      <c r="A3629" s="196" t="s">
        <v>6629</v>
      </c>
      <c r="B3629" s="196" t="s">
        <v>4366</v>
      </c>
      <c r="C3629" s="196" t="s">
        <v>1693</v>
      </c>
      <c r="D3629" s="196" t="s">
        <v>4370</v>
      </c>
      <c r="E3629" s="196" t="s">
        <v>1689</v>
      </c>
      <c r="F3629" s="196" t="s">
        <v>4353</v>
      </c>
      <c r="G3629" s="198">
        <v>44945</v>
      </c>
      <c r="H3629" s="197" t="s">
        <v>4369</v>
      </c>
    </row>
    <row r="3630" spans="1:8">
      <c r="A3630" s="196" t="s">
        <v>6630</v>
      </c>
      <c r="B3630" s="196" t="s">
        <v>4373</v>
      </c>
      <c r="C3630" s="196" t="s">
        <v>6631</v>
      </c>
      <c r="D3630" s="196" t="s">
        <v>4370</v>
      </c>
      <c r="E3630" s="196" t="s">
        <v>1689</v>
      </c>
      <c r="F3630" s="196" t="s">
        <v>4375</v>
      </c>
      <c r="G3630" s="198">
        <v>45663</v>
      </c>
      <c r="H3630" s="197" t="s">
        <v>4369</v>
      </c>
    </row>
    <row r="3631" spans="1:8">
      <c r="A3631" s="196" t="s">
        <v>6630</v>
      </c>
      <c r="B3631" s="196" t="s">
        <v>4373</v>
      </c>
      <c r="C3631" s="196" t="s">
        <v>6631</v>
      </c>
      <c r="D3631" s="196" t="s">
        <v>4367</v>
      </c>
      <c r="E3631" s="196" t="s">
        <v>1689</v>
      </c>
      <c r="F3631" s="196" t="s">
        <v>4375</v>
      </c>
      <c r="G3631" s="198">
        <v>45663</v>
      </c>
      <c r="H3631" s="197" t="s">
        <v>4369</v>
      </c>
    </row>
    <row r="3632" spans="1:8">
      <c r="A3632" s="196" t="s">
        <v>6630</v>
      </c>
      <c r="B3632" s="196" t="s">
        <v>4373</v>
      </c>
      <c r="C3632" s="196" t="s">
        <v>6631</v>
      </c>
      <c r="D3632" s="196" t="s">
        <v>4371</v>
      </c>
      <c r="E3632" s="196" t="s">
        <v>1689</v>
      </c>
      <c r="F3632" s="196" t="s">
        <v>4375</v>
      </c>
      <c r="G3632" s="198">
        <v>45663</v>
      </c>
      <c r="H3632" s="196" t="b">
        <v>0</v>
      </c>
    </row>
    <row r="3633" spans="1:8">
      <c r="A3633" s="196" t="s">
        <v>6632</v>
      </c>
      <c r="B3633" s="196" t="s">
        <v>4373</v>
      </c>
      <c r="C3633" s="196" t="s">
        <v>6633</v>
      </c>
      <c r="D3633" s="196" t="s">
        <v>4367</v>
      </c>
      <c r="E3633" s="196" t="s">
        <v>1689</v>
      </c>
      <c r="F3633" s="196" t="s">
        <v>4375</v>
      </c>
      <c r="G3633" s="198">
        <v>45671</v>
      </c>
      <c r="H3633" s="197" t="s">
        <v>4369</v>
      </c>
    </row>
    <row r="3634" spans="1:8">
      <c r="A3634" s="196" t="s">
        <v>6632</v>
      </c>
      <c r="B3634" s="196" t="s">
        <v>4373</v>
      </c>
      <c r="C3634" s="196" t="s">
        <v>6633</v>
      </c>
      <c r="D3634" s="196" t="s">
        <v>4371</v>
      </c>
      <c r="E3634" s="196" t="s">
        <v>1689</v>
      </c>
      <c r="F3634" s="196" t="s">
        <v>4375</v>
      </c>
      <c r="G3634" s="198">
        <v>45671</v>
      </c>
      <c r="H3634" s="196" t="b">
        <v>0</v>
      </c>
    </row>
    <row r="3635" spans="1:8">
      <c r="A3635" s="196" t="s">
        <v>6632</v>
      </c>
      <c r="B3635" s="196" t="s">
        <v>4373</v>
      </c>
      <c r="C3635" s="196" t="s">
        <v>6633</v>
      </c>
      <c r="D3635" s="196" t="s">
        <v>4370</v>
      </c>
      <c r="E3635" s="196" t="s">
        <v>1689</v>
      </c>
      <c r="F3635" s="196" t="s">
        <v>4354</v>
      </c>
      <c r="G3635" s="197" t="s">
        <v>4369</v>
      </c>
      <c r="H3635" s="197" t="s">
        <v>4369</v>
      </c>
    </row>
    <row r="3636" spans="1:8">
      <c r="A3636" s="196" t="s">
        <v>6634</v>
      </c>
      <c r="B3636" s="196" t="s">
        <v>4373</v>
      </c>
      <c r="C3636" s="196" t="s">
        <v>6635</v>
      </c>
      <c r="D3636" s="196" t="s">
        <v>4367</v>
      </c>
      <c r="E3636" s="196" t="s">
        <v>1689</v>
      </c>
      <c r="F3636" s="196" t="s">
        <v>4368</v>
      </c>
      <c r="G3636" s="197" t="s">
        <v>4369</v>
      </c>
      <c r="H3636" s="197" t="s">
        <v>4369</v>
      </c>
    </row>
    <row r="3637" spans="1:8">
      <c r="A3637" s="196" t="s">
        <v>6634</v>
      </c>
      <c r="B3637" s="196" t="s">
        <v>4373</v>
      </c>
      <c r="C3637" s="196" t="s">
        <v>6635</v>
      </c>
      <c r="D3637" s="196" t="s">
        <v>4370</v>
      </c>
      <c r="E3637" s="196" t="s">
        <v>1689</v>
      </c>
      <c r="F3637" s="196" t="s">
        <v>4375</v>
      </c>
      <c r="G3637" s="198">
        <v>45298</v>
      </c>
      <c r="H3637" s="197" t="s">
        <v>4369</v>
      </c>
    </row>
    <row r="3638" spans="1:8">
      <c r="A3638" s="196" t="s">
        <v>6634</v>
      </c>
      <c r="B3638" s="196" t="s">
        <v>4373</v>
      </c>
      <c r="C3638" s="196" t="s">
        <v>6635</v>
      </c>
      <c r="D3638" s="196" t="s">
        <v>4371</v>
      </c>
      <c r="E3638" s="196" t="s">
        <v>1689</v>
      </c>
      <c r="F3638" s="196" t="s">
        <v>4353</v>
      </c>
      <c r="G3638" s="198">
        <v>45299</v>
      </c>
      <c r="H3638" s="196" t="b">
        <v>0</v>
      </c>
    </row>
    <row r="3639" spans="1:8">
      <c r="A3639" s="196" t="s">
        <v>6564</v>
      </c>
      <c r="B3639" s="196" t="s">
        <v>4373</v>
      </c>
      <c r="C3639" s="196" t="s">
        <v>6565</v>
      </c>
      <c r="D3639" s="196" t="s">
        <v>4370</v>
      </c>
      <c r="E3639" s="196" t="s">
        <v>6636</v>
      </c>
      <c r="F3639" s="196" t="s">
        <v>4403</v>
      </c>
      <c r="G3639" s="197" t="s">
        <v>4369</v>
      </c>
      <c r="H3639" s="197" t="s">
        <v>4369</v>
      </c>
    </row>
    <row r="3640" spans="1:8">
      <c r="A3640" s="196" t="s">
        <v>6564</v>
      </c>
      <c r="B3640" s="196" t="s">
        <v>4373</v>
      </c>
      <c r="C3640" s="196" t="s">
        <v>6565</v>
      </c>
      <c r="D3640" s="196" t="s">
        <v>4367</v>
      </c>
      <c r="E3640" s="196" t="s">
        <v>6636</v>
      </c>
      <c r="F3640" s="196" t="s">
        <v>4368</v>
      </c>
      <c r="G3640" s="197" t="s">
        <v>4369</v>
      </c>
      <c r="H3640" s="197" t="s">
        <v>4369</v>
      </c>
    </row>
    <row r="3641" spans="1:8">
      <c r="A3641" s="196" t="s">
        <v>6564</v>
      </c>
      <c r="B3641" s="196" t="s">
        <v>4373</v>
      </c>
      <c r="C3641" s="196" t="s">
        <v>6565</v>
      </c>
      <c r="D3641" s="196" t="s">
        <v>4371</v>
      </c>
      <c r="E3641" s="196" t="s">
        <v>6636</v>
      </c>
      <c r="F3641" s="196" t="s">
        <v>4353</v>
      </c>
      <c r="G3641" s="198">
        <v>45091</v>
      </c>
      <c r="H3641" s="196" t="b">
        <v>0</v>
      </c>
    </row>
    <row r="3642" spans="1:8">
      <c r="A3642" s="196" t="s">
        <v>6637</v>
      </c>
      <c r="B3642" s="196" t="s">
        <v>4366</v>
      </c>
      <c r="C3642" s="196" t="s">
        <v>6638</v>
      </c>
      <c r="D3642" s="196" t="s">
        <v>4370</v>
      </c>
      <c r="E3642" s="196" t="s">
        <v>6636</v>
      </c>
      <c r="F3642" s="196" t="s">
        <v>4403</v>
      </c>
      <c r="G3642" s="197" t="s">
        <v>4369</v>
      </c>
      <c r="H3642" s="197" t="s">
        <v>4369</v>
      </c>
    </row>
    <row r="3643" spans="1:8">
      <c r="A3643" s="196" t="s">
        <v>6637</v>
      </c>
      <c r="B3643" s="196" t="s">
        <v>4366</v>
      </c>
      <c r="C3643" s="196" t="s">
        <v>6638</v>
      </c>
      <c r="D3643" s="196" t="s">
        <v>4367</v>
      </c>
      <c r="E3643" s="196" t="s">
        <v>6636</v>
      </c>
      <c r="F3643" s="196" t="s">
        <v>4368</v>
      </c>
      <c r="G3643" s="197" t="s">
        <v>4369</v>
      </c>
      <c r="H3643" s="197" t="s">
        <v>4369</v>
      </c>
    </row>
    <row r="3644" spans="1:8">
      <c r="A3644" s="196" t="s">
        <v>6637</v>
      </c>
      <c r="B3644" s="196" t="s">
        <v>4366</v>
      </c>
      <c r="C3644" s="196" t="s">
        <v>6638</v>
      </c>
      <c r="D3644" s="196" t="s">
        <v>4371</v>
      </c>
      <c r="E3644" s="196" t="s">
        <v>6636</v>
      </c>
      <c r="F3644" s="196" t="s">
        <v>4403</v>
      </c>
      <c r="G3644" s="197" t="s">
        <v>4369</v>
      </c>
      <c r="H3644" s="196" t="b">
        <v>0</v>
      </c>
    </row>
    <row r="3645" spans="1:8">
      <c r="A3645" s="196" t="s">
        <v>6639</v>
      </c>
      <c r="B3645" s="196" t="s">
        <v>4366</v>
      </c>
      <c r="C3645" s="196" t="s">
        <v>3491</v>
      </c>
      <c r="D3645" s="196" t="s">
        <v>4371</v>
      </c>
      <c r="E3645" s="196" t="s">
        <v>3487</v>
      </c>
      <c r="F3645" s="196" t="s">
        <v>4375</v>
      </c>
      <c r="G3645" s="198">
        <v>45446</v>
      </c>
      <c r="H3645" s="196" t="b">
        <v>0</v>
      </c>
    </row>
    <row r="3646" spans="1:8">
      <c r="A3646" s="196" t="s">
        <v>6639</v>
      </c>
      <c r="B3646" s="196" t="s">
        <v>4366</v>
      </c>
      <c r="C3646" s="196" t="s">
        <v>3491</v>
      </c>
      <c r="D3646" s="196" t="s">
        <v>4370</v>
      </c>
      <c r="E3646" s="196" t="s">
        <v>3487</v>
      </c>
      <c r="F3646" s="196" t="s">
        <v>4375</v>
      </c>
      <c r="G3646" s="198">
        <v>45453</v>
      </c>
      <c r="H3646" s="197" t="s">
        <v>4369</v>
      </c>
    </row>
    <row r="3647" spans="1:8">
      <c r="A3647" s="196" t="s">
        <v>6639</v>
      </c>
      <c r="B3647" s="196" t="s">
        <v>4366</v>
      </c>
      <c r="C3647" s="196" t="s">
        <v>3491</v>
      </c>
      <c r="D3647" s="196" t="s">
        <v>4367</v>
      </c>
      <c r="E3647" s="196" t="s">
        <v>3487</v>
      </c>
      <c r="F3647" s="196" t="s">
        <v>4368</v>
      </c>
      <c r="G3647" s="197" t="s">
        <v>4369</v>
      </c>
      <c r="H3647" s="197" t="s">
        <v>4369</v>
      </c>
    </row>
    <row r="3648" spans="1:8">
      <c r="A3648" s="196" t="s">
        <v>6640</v>
      </c>
      <c r="B3648" s="196" t="s">
        <v>4373</v>
      </c>
      <c r="C3648" s="196" t="s">
        <v>6641</v>
      </c>
      <c r="D3648" s="196" t="s">
        <v>4367</v>
      </c>
      <c r="E3648" s="196" t="s">
        <v>3452</v>
      </c>
      <c r="F3648" s="196" t="s">
        <v>4368</v>
      </c>
      <c r="G3648" s="197" t="s">
        <v>4369</v>
      </c>
      <c r="H3648" s="197" t="s">
        <v>4369</v>
      </c>
    </row>
    <row r="3649" spans="1:8">
      <c r="A3649" s="196" t="s">
        <v>6640</v>
      </c>
      <c r="B3649" s="196" t="s">
        <v>4373</v>
      </c>
      <c r="C3649" s="196" t="s">
        <v>6641</v>
      </c>
      <c r="D3649" s="196" t="s">
        <v>4370</v>
      </c>
      <c r="E3649" s="196" t="s">
        <v>3452</v>
      </c>
      <c r="F3649" s="196" t="s">
        <v>4354</v>
      </c>
      <c r="G3649" s="197" t="s">
        <v>4369</v>
      </c>
      <c r="H3649" s="197" t="s">
        <v>4369</v>
      </c>
    </row>
    <row r="3650" spans="1:8">
      <c r="A3650" s="196" t="s">
        <v>6640</v>
      </c>
      <c r="B3650" s="196" t="s">
        <v>4373</v>
      </c>
      <c r="C3650" s="196" t="s">
        <v>6641</v>
      </c>
      <c r="D3650" s="196" t="s">
        <v>4371</v>
      </c>
      <c r="E3650" s="196" t="s">
        <v>3452</v>
      </c>
      <c r="F3650" s="196" t="s">
        <v>4354</v>
      </c>
      <c r="G3650" s="197" t="s">
        <v>4369</v>
      </c>
      <c r="H3650" s="196" t="b">
        <v>0</v>
      </c>
    </row>
    <row r="3651" spans="1:8">
      <c r="A3651" s="196" t="s">
        <v>6642</v>
      </c>
      <c r="B3651" s="196" t="s">
        <v>4366</v>
      </c>
      <c r="C3651" s="196" t="s">
        <v>3456</v>
      </c>
      <c r="D3651" s="196" t="s">
        <v>4367</v>
      </c>
      <c r="E3651" s="196" t="s">
        <v>3452</v>
      </c>
      <c r="F3651" s="196" t="s">
        <v>4368</v>
      </c>
      <c r="G3651" s="197" t="s">
        <v>4369</v>
      </c>
      <c r="H3651" s="197" t="s">
        <v>4369</v>
      </c>
    </row>
    <row r="3652" spans="1:8">
      <c r="A3652" s="196" t="s">
        <v>6642</v>
      </c>
      <c r="B3652" s="196" t="s">
        <v>4366</v>
      </c>
      <c r="C3652" s="196" t="s">
        <v>3456</v>
      </c>
      <c r="D3652" s="196" t="s">
        <v>4371</v>
      </c>
      <c r="E3652" s="196" t="s">
        <v>3452</v>
      </c>
      <c r="F3652" s="196" t="s">
        <v>4375</v>
      </c>
      <c r="G3652" s="198">
        <v>45422</v>
      </c>
      <c r="H3652" s="196" t="b">
        <v>0</v>
      </c>
    </row>
    <row r="3653" spans="1:8">
      <c r="A3653" s="196" t="s">
        <v>6642</v>
      </c>
      <c r="B3653" s="196" t="s">
        <v>4366</v>
      </c>
      <c r="C3653" s="196" t="s">
        <v>3456</v>
      </c>
      <c r="D3653" s="196" t="s">
        <v>4370</v>
      </c>
      <c r="E3653" s="196" t="s">
        <v>3452</v>
      </c>
      <c r="F3653" s="196" t="s">
        <v>4375</v>
      </c>
      <c r="G3653" s="198">
        <v>45419</v>
      </c>
      <c r="H3653" s="197" t="s">
        <v>4369</v>
      </c>
    </row>
    <row r="3654" spans="1:8">
      <c r="A3654" s="196" t="s">
        <v>6643</v>
      </c>
      <c r="B3654" s="196" t="s">
        <v>4373</v>
      </c>
      <c r="C3654" s="196" t="s">
        <v>6644</v>
      </c>
      <c r="D3654" s="196" t="s">
        <v>4367</v>
      </c>
      <c r="E3654" s="196" t="s">
        <v>3452</v>
      </c>
      <c r="F3654" s="196" t="s">
        <v>4368</v>
      </c>
      <c r="G3654" s="197" t="s">
        <v>4369</v>
      </c>
      <c r="H3654" s="197" t="s">
        <v>4369</v>
      </c>
    </row>
    <row r="3655" spans="1:8">
      <c r="A3655" s="196" t="s">
        <v>6643</v>
      </c>
      <c r="B3655" s="196" t="s">
        <v>4373</v>
      </c>
      <c r="C3655" s="196" t="s">
        <v>6644</v>
      </c>
      <c r="D3655" s="196" t="s">
        <v>4370</v>
      </c>
      <c r="E3655" s="196" t="s">
        <v>3452</v>
      </c>
      <c r="F3655" s="196" t="s">
        <v>4375</v>
      </c>
      <c r="G3655" s="198">
        <v>45107</v>
      </c>
      <c r="H3655" s="197" t="s">
        <v>4369</v>
      </c>
    </row>
    <row r="3656" spans="1:8">
      <c r="A3656" s="196" t="s">
        <v>6643</v>
      </c>
      <c r="B3656" s="196" t="s">
        <v>4373</v>
      </c>
      <c r="C3656" s="196" t="s">
        <v>6644</v>
      </c>
      <c r="D3656" s="196" t="s">
        <v>4371</v>
      </c>
      <c r="E3656" s="196" t="s">
        <v>3452</v>
      </c>
      <c r="F3656" s="196" t="s">
        <v>4353</v>
      </c>
      <c r="G3656" s="198">
        <v>45107</v>
      </c>
      <c r="H3656" s="196" t="b">
        <v>0</v>
      </c>
    </row>
    <row r="3657" spans="1:8">
      <c r="A3657" s="196" t="s">
        <v>6645</v>
      </c>
      <c r="B3657" s="196" t="s">
        <v>4366</v>
      </c>
      <c r="C3657" s="196" t="s">
        <v>6646</v>
      </c>
      <c r="D3657" s="196" t="s">
        <v>4367</v>
      </c>
      <c r="E3657" s="196" t="s">
        <v>3452</v>
      </c>
      <c r="F3657" s="196" t="s">
        <v>4368</v>
      </c>
      <c r="G3657" s="197" t="s">
        <v>4369</v>
      </c>
      <c r="H3657" s="197" t="s">
        <v>4369</v>
      </c>
    </row>
    <row r="3658" spans="1:8">
      <c r="A3658" s="196" t="s">
        <v>6645</v>
      </c>
      <c r="B3658" s="196" t="s">
        <v>4366</v>
      </c>
      <c r="C3658" s="196" t="s">
        <v>6646</v>
      </c>
      <c r="D3658" s="196" t="s">
        <v>4370</v>
      </c>
      <c r="E3658" s="196" t="s">
        <v>3452</v>
      </c>
      <c r="F3658" s="196" t="s">
        <v>4403</v>
      </c>
      <c r="G3658" s="197" t="s">
        <v>4369</v>
      </c>
      <c r="H3658" s="197" t="s">
        <v>4369</v>
      </c>
    </row>
    <row r="3659" spans="1:8">
      <c r="A3659" s="196" t="s">
        <v>6645</v>
      </c>
      <c r="B3659" s="196" t="s">
        <v>4366</v>
      </c>
      <c r="C3659" s="196" t="s">
        <v>6646</v>
      </c>
      <c r="D3659" s="196" t="s">
        <v>4371</v>
      </c>
      <c r="E3659" s="196" t="s">
        <v>3452</v>
      </c>
      <c r="F3659" s="196" t="s">
        <v>4353</v>
      </c>
      <c r="G3659" s="198">
        <v>45107</v>
      </c>
      <c r="H3659" s="196" t="b">
        <v>0</v>
      </c>
    </row>
    <row r="3660" spans="1:8">
      <c r="A3660" s="196" t="s">
        <v>6647</v>
      </c>
      <c r="B3660" s="196" t="s">
        <v>4366</v>
      </c>
      <c r="C3660" s="196" t="s">
        <v>6648</v>
      </c>
      <c r="D3660" s="196" t="s">
        <v>4371</v>
      </c>
      <c r="E3660" s="196" t="s">
        <v>3362</v>
      </c>
      <c r="F3660" s="196" t="s">
        <v>4403</v>
      </c>
      <c r="G3660" s="197" t="s">
        <v>4369</v>
      </c>
      <c r="H3660" s="196" t="b">
        <v>0</v>
      </c>
    </row>
    <row r="3661" spans="1:8">
      <c r="A3661" s="196" t="s">
        <v>6647</v>
      </c>
      <c r="B3661" s="196" t="s">
        <v>4366</v>
      </c>
      <c r="C3661" s="196" t="s">
        <v>6648</v>
      </c>
      <c r="D3661" s="196" t="s">
        <v>4370</v>
      </c>
      <c r="E3661" s="196" t="s">
        <v>3362</v>
      </c>
      <c r="F3661" s="196" t="s">
        <v>4403</v>
      </c>
      <c r="G3661" s="197" t="s">
        <v>4369</v>
      </c>
      <c r="H3661" s="197" t="s">
        <v>4369</v>
      </c>
    </row>
    <row r="3662" spans="1:8">
      <c r="A3662" s="196" t="s">
        <v>6647</v>
      </c>
      <c r="B3662" s="196" t="s">
        <v>4366</v>
      </c>
      <c r="C3662" s="196" t="s">
        <v>6648</v>
      </c>
      <c r="D3662" s="196" t="s">
        <v>4367</v>
      </c>
      <c r="E3662" s="196" t="s">
        <v>3362</v>
      </c>
      <c r="F3662" s="196" t="s">
        <v>4368</v>
      </c>
      <c r="G3662" s="197" t="s">
        <v>4369</v>
      </c>
      <c r="H3662" s="197" t="s">
        <v>4369</v>
      </c>
    </row>
    <row r="3663" spans="1:8">
      <c r="A3663" s="196" t="s">
        <v>6420</v>
      </c>
      <c r="B3663" s="196" t="s">
        <v>4366</v>
      </c>
      <c r="C3663" s="196" t="s">
        <v>3246</v>
      </c>
      <c r="D3663" s="196" t="s">
        <v>4371</v>
      </c>
      <c r="E3663" s="196" t="s">
        <v>3462</v>
      </c>
      <c r="F3663" s="196" t="s">
        <v>4375</v>
      </c>
      <c r="G3663" s="198">
        <v>45446</v>
      </c>
      <c r="H3663" s="196" t="b">
        <v>0</v>
      </c>
    </row>
    <row r="3664" spans="1:8">
      <c r="A3664" s="196" t="s">
        <v>6420</v>
      </c>
      <c r="B3664" s="196" t="s">
        <v>4366</v>
      </c>
      <c r="C3664" s="196" t="s">
        <v>3246</v>
      </c>
      <c r="D3664" s="196" t="s">
        <v>4370</v>
      </c>
      <c r="E3664" s="196" t="s">
        <v>3462</v>
      </c>
      <c r="F3664" s="196" t="s">
        <v>4375</v>
      </c>
      <c r="G3664" s="198">
        <v>45446</v>
      </c>
      <c r="H3664" s="197" t="s">
        <v>4369</v>
      </c>
    </row>
    <row r="3665" spans="1:8">
      <c r="A3665" s="196" t="s">
        <v>6420</v>
      </c>
      <c r="B3665" s="196" t="s">
        <v>4366</v>
      </c>
      <c r="C3665" s="196" t="s">
        <v>3246</v>
      </c>
      <c r="D3665" s="196" t="s">
        <v>4367</v>
      </c>
      <c r="E3665" s="196" t="s">
        <v>3462</v>
      </c>
      <c r="F3665" s="196" t="s">
        <v>4368</v>
      </c>
      <c r="G3665" s="197" t="s">
        <v>4369</v>
      </c>
      <c r="H3665" s="197" t="s">
        <v>4369</v>
      </c>
    </row>
    <row r="3666" spans="1:8">
      <c r="A3666" s="196" t="s">
        <v>6649</v>
      </c>
      <c r="B3666" s="196" t="s">
        <v>4366</v>
      </c>
      <c r="C3666" s="196" t="s">
        <v>3570</v>
      </c>
      <c r="D3666" s="196" t="s">
        <v>4371</v>
      </c>
      <c r="E3666" s="196" t="s">
        <v>6650</v>
      </c>
      <c r="F3666" s="196" t="s">
        <v>4403</v>
      </c>
      <c r="G3666" s="197" t="s">
        <v>4369</v>
      </c>
      <c r="H3666" s="196" t="b">
        <v>0</v>
      </c>
    </row>
    <row r="3667" spans="1:8">
      <c r="A3667" s="196" t="s">
        <v>6649</v>
      </c>
      <c r="B3667" s="196" t="s">
        <v>4366</v>
      </c>
      <c r="C3667" s="196" t="s">
        <v>3570</v>
      </c>
      <c r="D3667" s="196" t="s">
        <v>4370</v>
      </c>
      <c r="E3667" s="196" t="s">
        <v>6650</v>
      </c>
      <c r="F3667" s="196" t="s">
        <v>4403</v>
      </c>
      <c r="G3667" s="197" t="s">
        <v>4369</v>
      </c>
      <c r="H3667" s="197" t="s">
        <v>4369</v>
      </c>
    </row>
    <row r="3668" spans="1:8">
      <c r="A3668" s="196" t="s">
        <v>6649</v>
      </c>
      <c r="B3668" s="196" t="s">
        <v>4366</v>
      </c>
      <c r="C3668" s="196" t="s">
        <v>3570</v>
      </c>
      <c r="D3668" s="196" t="s">
        <v>4367</v>
      </c>
      <c r="E3668" s="196" t="s">
        <v>6650</v>
      </c>
      <c r="F3668" s="196" t="s">
        <v>4368</v>
      </c>
      <c r="G3668" s="197" t="s">
        <v>4369</v>
      </c>
      <c r="H3668" s="197" t="s">
        <v>4369</v>
      </c>
    </row>
    <row r="3669" spans="1:8">
      <c r="A3669" s="196" t="s">
        <v>6651</v>
      </c>
      <c r="B3669" s="196" t="s">
        <v>4366</v>
      </c>
      <c r="C3669" s="196" t="s">
        <v>3647</v>
      </c>
      <c r="D3669" s="196" t="s">
        <v>4367</v>
      </c>
      <c r="E3669" s="196" t="s">
        <v>3306</v>
      </c>
      <c r="F3669" s="196" t="s">
        <v>4368</v>
      </c>
      <c r="G3669" s="197" t="s">
        <v>4369</v>
      </c>
      <c r="H3669" s="197" t="s">
        <v>4369</v>
      </c>
    </row>
    <row r="3670" spans="1:8">
      <c r="A3670" s="196" t="s">
        <v>6651</v>
      </c>
      <c r="B3670" s="196" t="s">
        <v>4366</v>
      </c>
      <c r="C3670" s="196" t="s">
        <v>3647</v>
      </c>
      <c r="D3670" s="196" t="s">
        <v>4370</v>
      </c>
      <c r="E3670" s="196" t="s">
        <v>3306</v>
      </c>
      <c r="F3670" s="196" t="s">
        <v>4375</v>
      </c>
      <c r="G3670" s="198">
        <v>45339</v>
      </c>
      <c r="H3670" s="197" t="s">
        <v>4369</v>
      </c>
    </row>
    <row r="3671" spans="1:8">
      <c r="A3671" s="196" t="s">
        <v>6651</v>
      </c>
      <c r="B3671" s="196" t="s">
        <v>4366</v>
      </c>
      <c r="C3671" s="196" t="s">
        <v>3647</v>
      </c>
      <c r="D3671" s="196" t="s">
        <v>4371</v>
      </c>
      <c r="E3671" s="196" t="s">
        <v>3306</v>
      </c>
      <c r="F3671" s="196" t="s">
        <v>4440</v>
      </c>
      <c r="G3671" s="198">
        <v>45341</v>
      </c>
      <c r="H3671" s="196" t="b">
        <v>0</v>
      </c>
    </row>
    <row r="3672" spans="1:8">
      <c r="A3672" s="196" t="s">
        <v>5948</v>
      </c>
      <c r="B3672" s="196" t="s">
        <v>4366</v>
      </c>
      <c r="C3672" s="196" t="s">
        <v>1426</v>
      </c>
      <c r="D3672" s="196" t="s">
        <v>4370</v>
      </c>
      <c r="E3672" s="196" t="s">
        <v>6652</v>
      </c>
      <c r="F3672" s="196" t="s">
        <v>4403</v>
      </c>
      <c r="G3672" s="197" t="s">
        <v>4369</v>
      </c>
      <c r="H3672" s="197" t="s">
        <v>4369</v>
      </c>
    </row>
    <row r="3673" spans="1:8">
      <c r="A3673" s="196" t="s">
        <v>5948</v>
      </c>
      <c r="B3673" s="196" t="s">
        <v>4366</v>
      </c>
      <c r="C3673" s="196" t="s">
        <v>1426</v>
      </c>
      <c r="D3673" s="196" t="s">
        <v>4367</v>
      </c>
      <c r="E3673" s="196" t="s">
        <v>6652</v>
      </c>
      <c r="F3673" s="196" t="s">
        <v>4368</v>
      </c>
      <c r="G3673" s="197" t="s">
        <v>4369</v>
      </c>
      <c r="H3673" s="197" t="s">
        <v>4369</v>
      </c>
    </row>
    <row r="3674" spans="1:8">
      <c r="A3674" s="196" t="s">
        <v>5948</v>
      </c>
      <c r="B3674" s="196" t="s">
        <v>4366</v>
      </c>
      <c r="C3674" s="196" t="s">
        <v>1426</v>
      </c>
      <c r="D3674" s="196" t="s">
        <v>4371</v>
      </c>
      <c r="E3674" s="196" t="s">
        <v>6652</v>
      </c>
      <c r="F3674" s="196" t="s">
        <v>4403</v>
      </c>
      <c r="G3674" s="197" t="s">
        <v>4369</v>
      </c>
      <c r="H3674" s="196" t="b">
        <v>0</v>
      </c>
    </row>
    <row r="3675" spans="1:8">
      <c r="A3675" s="196" t="s">
        <v>6653</v>
      </c>
      <c r="B3675" s="196" t="s">
        <v>4632</v>
      </c>
      <c r="C3675" s="196" t="s">
        <v>6654</v>
      </c>
      <c r="D3675" s="196" t="s">
        <v>4367</v>
      </c>
      <c r="E3675" s="196" t="s">
        <v>3018</v>
      </c>
      <c r="F3675" s="196" t="s">
        <v>4368</v>
      </c>
      <c r="G3675" s="197" t="s">
        <v>4369</v>
      </c>
      <c r="H3675" s="197" t="s">
        <v>4369</v>
      </c>
    </row>
    <row r="3676" spans="1:8">
      <c r="A3676" s="196" t="s">
        <v>6653</v>
      </c>
      <c r="B3676" s="196" t="s">
        <v>4632</v>
      </c>
      <c r="C3676" s="196" t="s">
        <v>6654</v>
      </c>
      <c r="D3676" s="196" t="s">
        <v>4370</v>
      </c>
      <c r="E3676" s="196" t="s">
        <v>3018</v>
      </c>
      <c r="F3676" s="196" t="s">
        <v>4368</v>
      </c>
      <c r="G3676" s="197" t="s">
        <v>4369</v>
      </c>
      <c r="H3676" s="197" t="s">
        <v>4369</v>
      </c>
    </row>
    <row r="3677" spans="1:8">
      <c r="A3677" s="196" t="s">
        <v>6653</v>
      </c>
      <c r="B3677" s="196" t="s">
        <v>4632</v>
      </c>
      <c r="C3677" s="196" t="s">
        <v>6654</v>
      </c>
      <c r="D3677" s="196" t="s">
        <v>4371</v>
      </c>
      <c r="E3677" s="196" t="s">
        <v>3018</v>
      </c>
      <c r="F3677" s="196" t="s">
        <v>4368</v>
      </c>
      <c r="G3677" s="197" t="s">
        <v>4369</v>
      </c>
      <c r="H3677" s="196" t="b">
        <v>0</v>
      </c>
    </row>
    <row r="3678" spans="1:8">
      <c r="A3678" s="196" t="s">
        <v>6655</v>
      </c>
      <c r="B3678" s="196" t="s">
        <v>4366</v>
      </c>
      <c r="C3678" s="196" t="s">
        <v>533</v>
      </c>
      <c r="D3678" s="196" t="s">
        <v>4367</v>
      </c>
      <c r="E3678" s="196" t="s">
        <v>3018</v>
      </c>
      <c r="F3678" s="196" t="s">
        <v>4368</v>
      </c>
      <c r="G3678" s="197" t="s">
        <v>4369</v>
      </c>
      <c r="H3678" s="197" t="s">
        <v>4369</v>
      </c>
    </row>
    <row r="3679" spans="1:8">
      <c r="A3679" s="196" t="s">
        <v>6655</v>
      </c>
      <c r="B3679" s="196" t="s">
        <v>4366</v>
      </c>
      <c r="C3679" s="196" t="s">
        <v>533</v>
      </c>
      <c r="D3679" s="196" t="s">
        <v>4371</v>
      </c>
      <c r="E3679" s="196" t="s">
        <v>3018</v>
      </c>
      <c r="F3679" s="196" t="s">
        <v>4375</v>
      </c>
      <c r="G3679" s="198">
        <v>45671</v>
      </c>
      <c r="H3679" s="196" t="b">
        <v>0</v>
      </c>
    </row>
    <row r="3680" spans="1:8">
      <c r="A3680" s="196" t="s">
        <v>6655</v>
      </c>
      <c r="B3680" s="196" t="s">
        <v>4366</v>
      </c>
      <c r="C3680" s="196" t="s">
        <v>533</v>
      </c>
      <c r="D3680" s="196" t="s">
        <v>4370</v>
      </c>
      <c r="E3680" s="196" t="s">
        <v>3018</v>
      </c>
      <c r="F3680" s="196" t="s">
        <v>4375</v>
      </c>
      <c r="G3680" s="198">
        <v>45671</v>
      </c>
      <c r="H3680" s="197" t="s">
        <v>4369</v>
      </c>
    </row>
    <row r="3681" spans="1:8">
      <c r="A3681" s="196" t="s">
        <v>6656</v>
      </c>
      <c r="B3681" s="196" t="s">
        <v>4632</v>
      </c>
      <c r="C3681" s="196" t="s">
        <v>6657</v>
      </c>
      <c r="D3681" s="196" t="s">
        <v>4367</v>
      </c>
      <c r="E3681" s="196" t="s">
        <v>3018</v>
      </c>
      <c r="F3681" s="196" t="s">
        <v>4368</v>
      </c>
      <c r="G3681" s="197" t="s">
        <v>4369</v>
      </c>
      <c r="H3681" s="197" t="s">
        <v>4369</v>
      </c>
    </row>
    <row r="3682" spans="1:8">
      <c r="A3682" s="196" t="s">
        <v>6656</v>
      </c>
      <c r="B3682" s="196" t="s">
        <v>4632</v>
      </c>
      <c r="C3682" s="196" t="s">
        <v>6657</v>
      </c>
      <c r="D3682" s="196" t="s">
        <v>4371</v>
      </c>
      <c r="E3682" s="196" t="s">
        <v>3018</v>
      </c>
      <c r="F3682" s="196" t="s">
        <v>4375</v>
      </c>
      <c r="G3682" s="198">
        <v>45673</v>
      </c>
      <c r="H3682" s="196" t="b">
        <v>0</v>
      </c>
    </row>
    <row r="3683" spans="1:8">
      <c r="A3683" s="196" t="s">
        <v>6656</v>
      </c>
      <c r="B3683" s="196" t="s">
        <v>4632</v>
      </c>
      <c r="C3683" s="196" t="s">
        <v>6657</v>
      </c>
      <c r="D3683" s="196" t="s">
        <v>4370</v>
      </c>
      <c r="E3683" s="196" t="s">
        <v>3018</v>
      </c>
      <c r="F3683" s="196" t="s">
        <v>4375</v>
      </c>
      <c r="G3683" s="198">
        <v>45673</v>
      </c>
      <c r="H3683" s="197" t="s">
        <v>4369</v>
      </c>
    </row>
    <row r="3684" spans="1:8">
      <c r="A3684" s="196" t="s">
        <v>6658</v>
      </c>
      <c r="B3684" s="196" t="s">
        <v>4632</v>
      </c>
      <c r="C3684" s="196" t="s">
        <v>6659</v>
      </c>
      <c r="D3684" s="196" t="s">
        <v>4370</v>
      </c>
      <c r="E3684" s="196" t="s">
        <v>3018</v>
      </c>
      <c r="F3684" s="196" t="s">
        <v>4375</v>
      </c>
      <c r="G3684" s="198">
        <v>45674</v>
      </c>
      <c r="H3684" s="197" t="s">
        <v>4369</v>
      </c>
    </row>
    <row r="3685" spans="1:8">
      <c r="A3685" s="196" t="s">
        <v>6658</v>
      </c>
      <c r="B3685" s="196" t="s">
        <v>4632</v>
      </c>
      <c r="C3685" s="196" t="s">
        <v>6659</v>
      </c>
      <c r="D3685" s="196" t="s">
        <v>4371</v>
      </c>
      <c r="E3685" s="196" t="s">
        <v>3018</v>
      </c>
      <c r="F3685" s="196" t="s">
        <v>4375</v>
      </c>
      <c r="G3685" s="198">
        <v>45673</v>
      </c>
      <c r="H3685" s="196" t="b">
        <v>0</v>
      </c>
    </row>
    <row r="3686" spans="1:8">
      <c r="A3686" s="196" t="s">
        <v>6658</v>
      </c>
      <c r="B3686" s="196" t="s">
        <v>4632</v>
      </c>
      <c r="C3686" s="196" t="s">
        <v>6659</v>
      </c>
      <c r="D3686" s="196" t="s">
        <v>4367</v>
      </c>
      <c r="E3686" s="196" t="s">
        <v>3018</v>
      </c>
      <c r="F3686" s="196" t="s">
        <v>4368</v>
      </c>
      <c r="G3686" s="197" t="s">
        <v>4369</v>
      </c>
      <c r="H3686" s="197" t="s">
        <v>4369</v>
      </c>
    </row>
    <row r="3687" spans="1:8">
      <c r="A3687" s="196" t="s">
        <v>6660</v>
      </c>
      <c r="B3687" s="196" t="s">
        <v>4366</v>
      </c>
      <c r="C3687" s="196" t="s">
        <v>1718</v>
      </c>
      <c r="D3687" s="196" t="s">
        <v>4367</v>
      </c>
      <c r="E3687" s="196" t="s">
        <v>1713</v>
      </c>
      <c r="F3687" s="196" t="s">
        <v>4368</v>
      </c>
      <c r="G3687" s="197" t="s">
        <v>4369</v>
      </c>
      <c r="H3687" s="197" t="s">
        <v>4369</v>
      </c>
    </row>
    <row r="3688" spans="1:8">
      <c r="A3688" s="196" t="s">
        <v>6660</v>
      </c>
      <c r="B3688" s="196" t="s">
        <v>4366</v>
      </c>
      <c r="C3688" s="196" t="s">
        <v>1718</v>
      </c>
      <c r="D3688" s="196" t="s">
        <v>4371</v>
      </c>
      <c r="E3688" s="196" t="s">
        <v>1713</v>
      </c>
      <c r="F3688" s="196" t="s">
        <v>4368</v>
      </c>
      <c r="G3688" s="197" t="s">
        <v>4369</v>
      </c>
      <c r="H3688" s="196" t="b">
        <v>0</v>
      </c>
    </row>
    <row r="3689" spans="1:8">
      <c r="A3689" s="196" t="s">
        <v>6660</v>
      </c>
      <c r="B3689" s="196" t="s">
        <v>4366</v>
      </c>
      <c r="C3689" s="196" t="s">
        <v>1718</v>
      </c>
      <c r="D3689" s="196" t="s">
        <v>4370</v>
      </c>
      <c r="E3689" s="196" t="s">
        <v>1713</v>
      </c>
      <c r="F3689" s="196" t="s">
        <v>4368</v>
      </c>
      <c r="G3689" s="197" t="s">
        <v>4369</v>
      </c>
      <c r="H3689" s="197" t="s">
        <v>4369</v>
      </c>
    </row>
    <row r="3690" spans="1:8">
      <c r="A3690" s="196" t="s">
        <v>6661</v>
      </c>
      <c r="B3690" s="196" t="s">
        <v>4373</v>
      </c>
      <c r="C3690" s="196" t="s">
        <v>6662</v>
      </c>
      <c r="D3690" s="196" t="s">
        <v>4370</v>
      </c>
      <c r="E3690" s="196" t="s">
        <v>1713</v>
      </c>
      <c r="F3690" s="196" t="s">
        <v>4368</v>
      </c>
      <c r="G3690" s="197" t="s">
        <v>4369</v>
      </c>
      <c r="H3690" s="197" t="s">
        <v>4369</v>
      </c>
    </row>
    <row r="3691" spans="1:8">
      <c r="A3691" s="196" t="s">
        <v>6661</v>
      </c>
      <c r="B3691" s="196" t="s">
        <v>4373</v>
      </c>
      <c r="C3691" s="196" t="s">
        <v>6662</v>
      </c>
      <c r="D3691" s="196" t="s">
        <v>4367</v>
      </c>
      <c r="E3691" s="196" t="s">
        <v>1713</v>
      </c>
      <c r="F3691" s="196" t="s">
        <v>4375</v>
      </c>
      <c r="G3691" s="198">
        <v>45705</v>
      </c>
      <c r="H3691" s="197" t="s">
        <v>4369</v>
      </c>
    </row>
    <row r="3692" spans="1:8">
      <c r="A3692" s="196" t="s">
        <v>6661</v>
      </c>
      <c r="B3692" s="196" t="s">
        <v>4373</v>
      </c>
      <c r="C3692" s="196" t="s">
        <v>6662</v>
      </c>
      <c r="D3692" s="196" t="s">
        <v>4371</v>
      </c>
      <c r="E3692" s="196" t="s">
        <v>1713</v>
      </c>
      <c r="F3692" s="196" t="s">
        <v>4368</v>
      </c>
      <c r="G3692" s="197" t="s">
        <v>4369</v>
      </c>
      <c r="H3692" s="196" t="b">
        <v>0</v>
      </c>
    </row>
    <row r="3693" spans="1:8">
      <c r="A3693" s="196" t="s">
        <v>6663</v>
      </c>
      <c r="B3693" s="196" t="s">
        <v>4373</v>
      </c>
      <c r="C3693" s="196" t="s">
        <v>6664</v>
      </c>
      <c r="D3693" s="196" t="s">
        <v>4367</v>
      </c>
      <c r="E3693" s="196" t="s">
        <v>6665</v>
      </c>
      <c r="F3693" s="196" t="s">
        <v>4368</v>
      </c>
      <c r="G3693" s="197" t="s">
        <v>4369</v>
      </c>
      <c r="H3693" s="197" t="s">
        <v>4369</v>
      </c>
    </row>
    <row r="3694" spans="1:8">
      <c r="A3694" s="196" t="s">
        <v>6663</v>
      </c>
      <c r="B3694" s="196" t="s">
        <v>4373</v>
      </c>
      <c r="C3694" s="196" t="s">
        <v>6664</v>
      </c>
      <c r="D3694" s="196" t="s">
        <v>4370</v>
      </c>
      <c r="E3694" s="196" t="s">
        <v>6665</v>
      </c>
      <c r="F3694" s="196" t="s">
        <v>4375</v>
      </c>
      <c r="G3694" s="198">
        <v>45310</v>
      </c>
      <c r="H3694" s="197" t="s">
        <v>4369</v>
      </c>
    </row>
    <row r="3695" spans="1:8">
      <c r="A3695" s="196" t="s">
        <v>6663</v>
      </c>
      <c r="B3695" s="196" t="s">
        <v>4373</v>
      </c>
      <c r="C3695" s="196" t="s">
        <v>6664</v>
      </c>
      <c r="D3695" s="196" t="s">
        <v>4371</v>
      </c>
      <c r="E3695" s="196" t="s">
        <v>6665</v>
      </c>
      <c r="F3695" s="196" t="s">
        <v>4353</v>
      </c>
      <c r="G3695" s="198">
        <v>45309</v>
      </c>
      <c r="H3695" s="196" t="b">
        <v>0</v>
      </c>
    </row>
    <row r="3696" spans="1:8">
      <c r="A3696" s="196" t="s">
        <v>6666</v>
      </c>
      <c r="B3696" s="196" t="s">
        <v>4373</v>
      </c>
      <c r="C3696" s="196" t="s">
        <v>6667</v>
      </c>
      <c r="D3696" s="196" t="s">
        <v>4370</v>
      </c>
      <c r="E3696" s="196" t="s">
        <v>6665</v>
      </c>
      <c r="F3696" s="196" t="s">
        <v>4375</v>
      </c>
      <c r="G3696" s="198">
        <v>45328</v>
      </c>
      <c r="H3696" s="197" t="s">
        <v>4369</v>
      </c>
    </row>
    <row r="3697" spans="1:8">
      <c r="A3697" s="196" t="s">
        <v>6666</v>
      </c>
      <c r="B3697" s="196" t="s">
        <v>4373</v>
      </c>
      <c r="C3697" s="196" t="s">
        <v>6667</v>
      </c>
      <c r="D3697" s="196" t="s">
        <v>4367</v>
      </c>
      <c r="E3697" s="196" t="s">
        <v>6665</v>
      </c>
      <c r="F3697" s="196" t="s">
        <v>4375</v>
      </c>
      <c r="G3697" s="198">
        <v>45671</v>
      </c>
      <c r="H3697" s="197" t="s">
        <v>4369</v>
      </c>
    </row>
    <row r="3698" spans="1:8">
      <c r="A3698" s="196" t="s">
        <v>6666</v>
      </c>
      <c r="B3698" s="196" t="s">
        <v>4373</v>
      </c>
      <c r="C3698" s="196" t="s">
        <v>6667</v>
      </c>
      <c r="D3698" s="196" t="s">
        <v>4371</v>
      </c>
      <c r="E3698" s="196" t="s">
        <v>6665</v>
      </c>
      <c r="F3698" s="196" t="s">
        <v>4353</v>
      </c>
      <c r="G3698" s="198">
        <v>45327</v>
      </c>
      <c r="H3698" s="196" t="b">
        <v>0</v>
      </c>
    </row>
    <row r="3699" spans="1:8">
      <c r="A3699" s="196" t="s">
        <v>6668</v>
      </c>
      <c r="B3699" s="196" t="s">
        <v>4373</v>
      </c>
      <c r="C3699" s="196" t="s">
        <v>6669</v>
      </c>
      <c r="D3699" s="196" t="s">
        <v>4370</v>
      </c>
      <c r="E3699" s="196" t="s">
        <v>6665</v>
      </c>
      <c r="F3699" s="196" t="s">
        <v>4375</v>
      </c>
      <c r="G3699" s="198">
        <v>45330</v>
      </c>
      <c r="H3699" s="197" t="s">
        <v>4369</v>
      </c>
    </row>
    <row r="3700" spans="1:8">
      <c r="A3700" s="196" t="s">
        <v>6668</v>
      </c>
      <c r="B3700" s="196" t="s">
        <v>4373</v>
      </c>
      <c r="C3700" s="196" t="s">
        <v>6669</v>
      </c>
      <c r="D3700" s="196" t="s">
        <v>4367</v>
      </c>
      <c r="E3700" s="196" t="s">
        <v>6665</v>
      </c>
      <c r="F3700" s="196" t="s">
        <v>4375</v>
      </c>
      <c r="G3700" s="198">
        <v>45665</v>
      </c>
      <c r="H3700" s="197" t="s">
        <v>4369</v>
      </c>
    </row>
    <row r="3701" spans="1:8">
      <c r="A3701" s="196" t="s">
        <v>6668</v>
      </c>
      <c r="B3701" s="196" t="s">
        <v>4373</v>
      </c>
      <c r="C3701" s="196" t="s">
        <v>6669</v>
      </c>
      <c r="D3701" s="196" t="s">
        <v>4371</v>
      </c>
      <c r="E3701" s="196" t="s">
        <v>6665</v>
      </c>
      <c r="F3701" s="196" t="s">
        <v>4353</v>
      </c>
      <c r="G3701" s="198">
        <v>45330</v>
      </c>
      <c r="H3701" s="196" t="b">
        <v>0</v>
      </c>
    </row>
    <row r="3702" spans="1:8">
      <c r="A3702" s="196" t="s">
        <v>6670</v>
      </c>
      <c r="B3702" s="196" t="s">
        <v>4373</v>
      </c>
      <c r="C3702" s="196" t="s">
        <v>6671</v>
      </c>
      <c r="D3702" s="196" t="s">
        <v>4370</v>
      </c>
      <c r="E3702" s="196" t="s">
        <v>6665</v>
      </c>
      <c r="F3702" s="196" t="s">
        <v>4375</v>
      </c>
      <c r="G3702" s="198">
        <v>45308</v>
      </c>
      <c r="H3702" s="197" t="s">
        <v>4369</v>
      </c>
    </row>
    <row r="3703" spans="1:8">
      <c r="A3703" s="196" t="s">
        <v>6670</v>
      </c>
      <c r="B3703" s="196" t="s">
        <v>4373</v>
      </c>
      <c r="C3703" s="196" t="s">
        <v>6671</v>
      </c>
      <c r="D3703" s="196" t="s">
        <v>4371</v>
      </c>
      <c r="E3703" s="196" t="s">
        <v>6665</v>
      </c>
      <c r="F3703" s="196" t="s">
        <v>4375</v>
      </c>
      <c r="G3703" s="198">
        <v>45658</v>
      </c>
      <c r="H3703" s="196" t="b">
        <v>0</v>
      </c>
    </row>
    <row r="3704" spans="1:8">
      <c r="A3704" s="196" t="s">
        <v>6670</v>
      </c>
      <c r="B3704" s="196" t="s">
        <v>4373</v>
      </c>
      <c r="C3704" s="196" t="s">
        <v>6671</v>
      </c>
      <c r="D3704" s="196" t="s">
        <v>4367</v>
      </c>
      <c r="E3704" s="196" t="s">
        <v>6665</v>
      </c>
      <c r="F3704" s="196" t="s">
        <v>4375</v>
      </c>
      <c r="G3704" s="198">
        <v>45660</v>
      </c>
      <c r="H3704" s="197" t="s">
        <v>4369</v>
      </c>
    </row>
    <row r="3705" spans="1:8">
      <c r="A3705" s="196" t="s">
        <v>6672</v>
      </c>
      <c r="B3705" s="196" t="s">
        <v>4366</v>
      </c>
      <c r="C3705" s="196" t="s">
        <v>2533</v>
      </c>
      <c r="D3705" s="196" t="s">
        <v>4367</v>
      </c>
      <c r="E3705" s="196" t="s">
        <v>6665</v>
      </c>
      <c r="F3705" s="196" t="s">
        <v>4368</v>
      </c>
      <c r="G3705" s="197" t="s">
        <v>4369</v>
      </c>
      <c r="H3705" s="197" t="s">
        <v>4369</v>
      </c>
    </row>
    <row r="3706" spans="1:8">
      <c r="A3706" s="196" t="s">
        <v>6672</v>
      </c>
      <c r="B3706" s="196" t="s">
        <v>4366</v>
      </c>
      <c r="C3706" s="196" t="s">
        <v>2533</v>
      </c>
      <c r="D3706" s="196" t="s">
        <v>4371</v>
      </c>
      <c r="E3706" s="196" t="s">
        <v>6665</v>
      </c>
      <c r="F3706" s="196" t="s">
        <v>4353</v>
      </c>
      <c r="G3706" s="198">
        <v>45301</v>
      </c>
      <c r="H3706" s="196" t="b">
        <v>0</v>
      </c>
    </row>
    <row r="3707" spans="1:8">
      <c r="A3707" s="196" t="s">
        <v>6672</v>
      </c>
      <c r="B3707" s="196" t="s">
        <v>4366</v>
      </c>
      <c r="C3707" s="196" t="s">
        <v>2533</v>
      </c>
      <c r="D3707" s="196" t="s">
        <v>4370</v>
      </c>
      <c r="E3707" s="196" t="s">
        <v>6665</v>
      </c>
      <c r="F3707" s="196" t="s">
        <v>4375</v>
      </c>
      <c r="G3707" s="198">
        <v>45301</v>
      </c>
      <c r="H3707" s="197" t="s">
        <v>4369</v>
      </c>
    </row>
    <row r="3708" spans="1:8">
      <c r="A3708" s="196" t="s">
        <v>6673</v>
      </c>
      <c r="B3708" s="196" t="s">
        <v>4373</v>
      </c>
      <c r="C3708" s="196" t="s">
        <v>6674</v>
      </c>
      <c r="D3708" s="196" t="s">
        <v>4367</v>
      </c>
      <c r="E3708" s="196" t="s">
        <v>6665</v>
      </c>
      <c r="F3708" s="196" t="s">
        <v>4368</v>
      </c>
      <c r="G3708" s="197" t="s">
        <v>4369</v>
      </c>
      <c r="H3708" s="197" t="s">
        <v>4369</v>
      </c>
    </row>
    <row r="3709" spans="1:8">
      <c r="A3709" s="196" t="s">
        <v>6673</v>
      </c>
      <c r="B3709" s="196" t="s">
        <v>4373</v>
      </c>
      <c r="C3709" s="196" t="s">
        <v>6674</v>
      </c>
      <c r="D3709" s="196" t="s">
        <v>4371</v>
      </c>
      <c r="E3709" s="196" t="s">
        <v>6665</v>
      </c>
      <c r="F3709" s="196" t="s">
        <v>4353</v>
      </c>
      <c r="G3709" s="198">
        <v>45309</v>
      </c>
      <c r="H3709" s="196" t="b">
        <v>0</v>
      </c>
    </row>
    <row r="3710" spans="1:8">
      <c r="A3710" s="196" t="s">
        <v>6673</v>
      </c>
      <c r="B3710" s="196" t="s">
        <v>4373</v>
      </c>
      <c r="C3710" s="196" t="s">
        <v>6674</v>
      </c>
      <c r="D3710" s="196" t="s">
        <v>4370</v>
      </c>
      <c r="E3710" s="196" t="s">
        <v>6665</v>
      </c>
      <c r="F3710" s="196" t="s">
        <v>4375</v>
      </c>
      <c r="G3710" s="198">
        <v>45313</v>
      </c>
      <c r="H3710" s="197" t="s">
        <v>4369</v>
      </c>
    </row>
    <row r="3711" spans="1:8">
      <c r="A3711" s="196" t="s">
        <v>6675</v>
      </c>
      <c r="B3711" s="196" t="s">
        <v>4373</v>
      </c>
      <c r="C3711" s="196" t="s">
        <v>6676</v>
      </c>
      <c r="D3711" s="196" t="s">
        <v>4370</v>
      </c>
      <c r="E3711" s="196" t="s">
        <v>6665</v>
      </c>
      <c r="F3711" s="196" t="s">
        <v>4375</v>
      </c>
      <c r="G3711" s="198">
        <v>45313</v>
      </c>
      <c r="H3711" s="197" t="s">
        <v>4369</v>
      </c>
    </row>
    <row r="3712" spans="1:8">
      <c r="A3712" s="196" t="s">
        <v>6675</v>
      </c>
      <c r="B3712" s="196" t="s">
        <v>4373</v>
      </c>
      <c r="C3712" s="196" t="s">
        <v>6676</v>
      </c>
      <c r="D3712" s="196" t="s">
        <v>4367</v>
      </c>
      <c r="E3712" s="196" t="s">
        <v>6665</v>
      </c>
      <c r="F3712" s="196" t="s">
        <v>4368</v>
      </c>
      <c r="G3712" s="197" t="s">
        <v>4369</v>
      </c>
      <c r="H3712" s="197" t="s">
        <v>4369</v>
      </c>
    </row>
    <row r="3713" spans="1:8">
      <c r="A3713" s="196" t="s">
        <v>6675</v>
      </c>
      <c r="B3713" s="196" t="s">
        <v>4373</v>
      </c>
      <c r="C3713" s="196" t="s">
        <v>6676</v>
      </c>
      <c r="D3713" s="196" t="s">
        <v>4371</v>
      </c>
      <c r="E3713" s="196" t="s">
        <v>6665</v>
      </c>
      <c r="F3713" s="196" t="s">
        <v>4353</v>
      </c>
      <c r="G3713" s="198">
        <v>45313</v>
      </c>
      <c r="H3713" s="196" t="b">
        <v>0</v>
      </c>
    </row>
    <row r="3714" spans="1:8">
      <c r="A3714" s="196" t="s">
        <v>6447</v>
      </c>
      <c r="B3714" s="196" t="s">
        <v>4366</v>
      </c>
      <c r="C3714" s="196" t="s">
        <v>3215</v>
      </c>
      <c r="D3714" s="196" t="s">
        <v>4367</v>
      </c>
      <c r="E3714" s="196" t="s">
        <v>6677</v>
      </c>
      <c r="F3714" s="196" t="s">
        <v>4368</v>
      </c>
      <c r="G3714" s="197" t="s">
        <v>4369</v>
      </c>
      <c r="H3714" s="197" t="s">
        <v>4369</v>
      </c>
    </row>
    <row r="3715" spans="1:8">
      <c r="A3715" s="196" t="s">
        <v>6447</v>
      </c>
      <c r="B3715" s="196" t="s">
        <v>4366</v>
      </c>
      <c r="C3715" s="196" t="s">
        <v>3215</v>
      </c>
      <c r="D3715" s="196" t="s">
        <v>4370</v>
      </c>
      <c r="E3715" s="196" t="s">
        <v>6677</v>
      </c>
      <c r="F3715" s="196" t="s">
        <v>4375</v>
      </c>
      <c r="G3715" s="198">
        <v>45448</v>
      </c>
      <c r="H3715" s="197" t="s">
        <v>4369</v>
      </c>
    </row>
    <row r="3716" spans="1:8">
      <c r="A3716" s="196" t="s">
        <v>6447</v>
      </c>
      <c r="B3716" s="196" t="s">
        <v>4366</v>
      </c>
      <c r="C3716" s="196" t="s">
        <v>3215</v>
      </c>
      <c r="D3716" s="196" t="s">
        <v>4371</v>
      </c>
      <c r="E3716" s="196" t="s">
        <v>6677</v>
      </c>
      <c r="F3716" s="196" t="s">
        <v>4375</v>
      </c>
      <c r="G3716" s="198">
        <v>45449</v>
      </c>
      <c r="H3716" s="196" t="b">
        <v>0</v>
      </c>
    </row>
    <row r="3717" spans="1:8">
      <c r="A3717" s="196" t="s">
        <v>6154</v>
      </c>
      <c r="B3717" s="196" t="s">
        <v>4366</v>
      </c>
      <c r="C3717" s="196" t="s">
        <v>2514</v>
      </c>
      <c r="D3717" s="196" t="s">
        <v>4371</v>
      </c>
      <c r="E3717" s="196" t="s">
        <v>6678</v>
      </c>
      <c r="F3717" s="196" t="s">
        <v>4353</v>
      </c>
      <c r="G3717" s="198">
        <v>45337</v>
      </c>
      <c r="H3717" s="196" t="b">
        <v>0</v>
      </c>
    </row>
    <row r="3718" spans="1:8">
      <c r="A3718" s="196" t="s">
        <v>6154</v>
      </c>
      <c r="B3718" s="196" t="s">
        <v>4366</v>
      </c>
      <c r="C3718" s="196" t="s">
        <v>2514</v>
      </c>
      <c r="D3718" s="196" t="s">
        <v>4367</v>
      </c>
      <c r="E3718" s="196" t="s">
        <v>6678</v>
      </c>
      <c r="F3718" s="196" t="s">
        <v>4368</v>
      </c>
      <c r="G3718" s="197" t="s">
        <v>4369</v>
      </c>
      <c r="H3718" s="197" t="s">
        <v>4369</v>
      </c>
    </row>
    <row r="3719" spans="1:8">
      <c r="A3719" s="196" t="s">
        <v>6154</v>
      </c>
      <c r="B3719" s="196" t="s">
        <v>4366</v>
      </c>
      <c r="C3719" s="196" t="s">
        <v>2514</v>
      </c>
      <c r="D3719" s="196" t="s">
        <v>4370</v>
      </c>
      <c r="E3719" s="196" t="s">
        <v>6678</v>
      </c>
      <c r="F3719" s="196" t="s">
        <v>4375</v>
      </c>
      <c r="G3719" s="198">
        <v>45343</v>
      </c>
      <c r="H3719" s="197" t="s">
        <v>4369</v>
      </c>
    </row>
    <row r="3720" spans="1:8">
      <c r="A3720" s="196" t="s">
        <v>6679</v>
      </c>
      <c r="B3720" s="196" t="s">
        <v>4366</v>
      </c>
      <c r="C3720" s="196" t="s">
        <v>4116</v>
      </c>
      <c r="D3720" s="196" t="s">
        <v>4367</v>
      </c>
      <c r="E3720" s="196" t="s">
        <v>4114</v>
      </c>
      <c r="F3720" s="196" t="s">
        <v>4368</v>
      </c>
      <c r="G3720" s="197" t="s">
        <v>4369</v>
      </c>
      <c r="H3720" s="197" t="s">
        <v>4369</v>
      </c>
    </row>
    <row r="3721" spans="1:8">
      <c r="A3721" s="196" t="s">
        <v>6679</v>
      </c>
      <c r="B3721" s="196" t="s">
        <v>4366</v>
      </c>
      <c r="C3721" s="196" t="s">
        <v>4116</v>
      </c>
      <c r="D3721" s="196" t="s">
        <v>4371</v>
      </c>
      <c r="E3721" s="196" t="s">
        <v>4114</v>
      </c>
      <c r="F3721" s="196" t="s">
        <v>4375</v>
      </c>
      <c r="G3721" s="198">
        <v>45433</v>
      </c>
      <c r="H3721" s="196" t="b">
        <v>0</v>
      </c>
    </row>
    <row r="3722" spans="1:8">
      <c r="A3722" s="196" t="s">
        <v>6679</v>
      </c>
      <c r="B3722" s="196" t="s">
        <v>4366</v>
      </c>
      <c r="C3722" s="196" t="s">
        <v>4116</v>
      </c>
      <c r="D3722" s="196" t="s">
        <v>4370</v>
      </c>
      <c r="E3722" s="196" t="s">
        <v>4114</v>
      </c>
      <c r="F3722" s="196" t="s">
        <v>4375</v>
      </c>
      <c r="G3722" s="198">
        <v>45425</v>
      </c>
      <c r="H3722" s="197" t="s">
        <v>4369</v>
      </c>
    </row>
    <row r="3723" spans="1:8">
      <c r="A3723" s="196" t="s">
        <v>4491</v>
      </c>
      <c r="B3723" s="196" t="s">
        <v>4366</v>
      </c>
      <c r="C3723" s="196" t="s">
        <v>1858</v>
      </c>
      <c r="D3723" s="196" t="s">
        <v>4371</v>
      </c>
      <c r="E3723" s="196" t="s">
        <v>6680</v>
      </c>
      <c r="F3723" s="196" t="s">
        <v>4440</v>
      </c>
      <c r="G3723" s="198">
        <v>45342</v>
      </c>
      <c r="H3723" s="196" t="b">
        <v>0</v>
      </c>
    </row>
    <row r="3724" spans="1:8">
      <c r="A3724" s="196" t="s">
        <v>4491</v>
      </c>
      <c r="B3724" s="196" t="s">
        <v>4366</v>
      </c>
      <c r="C3724" s="196" t="s">
        <v>1858</v>
      </c>
      <c r="D3724" s="196" t="s">
        <v>4367</v>
      </c>
      <c r="E3724" s="196" t="s">
        <v>6680</v>
      </c>
      <c r="F3724" s="196" t="s">
        <v>4368</v>
      </c>
      <c r="G3724" s="197" t="s">
        <v>4369</v>
      </c>
      <c r="H3724" s="197" t="s">
        <v>4369</v>
      </c>
    </row>
    <row r="3725" spans="1:8">
      <c r="A3725" s="196" t="s">
        <v>4491</v>
      </c>
      <c r="B3725" s="196" t="s">
        <v>4366</v>
      </c>
      <c r="C3725" s="196" t="s">
        <v>1858</v>
      </c>
      <c r="D3725" s="196" t="s">
        <v>4370</v>
      </c>
      <c r="E3725" s="196" t="s">
        <v>6680</v>
      </c>
      <c r="F3725" s="196" t="s">
        <v>4375</v>
      </c>
      <c r="G3725" s="198">
        <v>45357</v>
      </c>
      <c r="H3725" s="197" t="s">
        <v>4369</v>
      </c>
    </row>
    <row r="3726" spans="1:8">
      <c r="A3726" s="196" t="s">
        <v>6681</v>
      </c>
      <c r="B3726" s="196" t="s">
        <v>4373</v>
      </c>
      <c r="C3726" s="196" t="s">
        <v>6682</v>
      </c>
      <c r="D3726" s="196" t="s">
        <v>4370</v>
      </c>
      <c r="E3726" s="196" t="s">
        <v>2398</v>
      </c>
      <c r="F3726" s="196" t="s">
        <v>4375</v>
      </c>
      <c r="G3726" s="198">
        <v>45686</v>
      </c>
      <c r="H3726" s="197" t="s">
        <v>4369</v>
      </c>
    </row>
    <row r="3727" spans="1:8">
      <c r="A3727" s="196" t="s">
        <v>6681</v>
      </c>
      <c r="B3727" s="196" t="s">
        <v>4373</v>
      </c>
      <c r="C3727" s="196" t="s">
        <v>6682</v>
      </c>
      <c r="D3727" s="196" t="s">
        <v>4367</v>
      </c>
      <c r="E3727" s="196" t="s">
        <v>2398</v>
      </c>
      <c r="F3727" s="196" t="s">
        <v>4375</v>
      </c>
      <c r="G3727" s="198">
        <v>45686</v>
      </c>
      <c r="H3727" s="197" t="s">
        <v>4369</v>
      </c>
    </row>
    <row r="3728" spans="1:8">
      <c r="A3728" s="196" t="s">
        <v>6681</v>
      </c>
      <c r="B3728" s="196" t="s">
        <v>4373</v>
      </c>
      <c r="C3728" s="196" t="s">
        <v>6682</v>
      </c>
      <c r="D3728" s="196" t="s">
        <v>4371</v>
      </c>
      <c r="E3728" s="196" t="s">
        <v>2398</v>
      </c>
      <c r="F3728" s="196" t="s">
        <v>4375</v>
      </c>
      <c r="G3728" s="198">
        <v>45688</v>
      </c>
      <c r="H3728" s="196" t="b">
        <v>0</v>
      </c>
    </row>
    <row r="3729" spans="1:8">
      <c r="A3729" s="196" t="s">
        <v>6683</v>
      </c>
      <c r="B3729" s="196" t="s">
        <v>4366</v>
      </c>
      <c r="C3729" s="196" t="s">
        <v>2401</v>
      </c>
      <c r="D3729" s="196" t="s">
        <v>4370</v>
      </c>
      <c r="E3729" s="196" t="s">
        <v>2398</v>
      </c>
      <c r="F3729" s="196" t="s">
        <v>4375</v>
      </c>
      <c r="G3729" s="198">
        <v>45320</v>
      </c>
      <c r="H3729" s="197" t="s">
        <v>4369</v>
      </c>
    </row>
    <row r="3730" spans="1:8">
      <c r="A3730" s="196" t="s">
        <v>6683</v>
      </c>
      <c r="B3730" s="196" t="s">
        <v>4366</v>
      </c>
      <c r="C3730" s="196" t="s">
        <v>2401</v>
      </c>
      <c r="D3730" s="196" t="s">
        <v>4367</v>
      </c>
      <c r="E3730" s="196" t="s">
        <v>2398</v>
      </c>
      <c r="F3730" s="196" t="s">
        <v>4368</v>
      </c>
      <c r="G3730" s="197" t="s">
        <v>4369</v>
      </c>
      <c r="H3730" s="197" t="s">
        <v>4369</v>
      </c>
    </row>
    <row r="3731" spans="1:8">
      <c r="A3731" s="196" t="s">
        <v>6683</v>
      </c>
      <c r="B3731" s="196" t="s">
        <v>4366</v>
      </c>
      <c r="C3731" s="196" t="s">
        <v>2401</v>
      </c>
      <c r="D3731" s="196" t="s">
        <v>4371</v>
      </c>
      <c r="E3731" s="196" t="s">
        <v>2398</v>
      </c>
      <c r="F3731" s="196" t="s">
        <v>4375</v>
      </c>
      <c r="G3731" s="198">
        <v>45684</v>
      </c>
      <c r="H3731" s="196" t="b">
        <v>0</v>
      </c>
    </row>
    <row r="3732" spans="1:8">
      <c r="A3732" s="196" t="s">
        <v>6684</v>
      </c>
      <c r="B3732" s="196" t="s">
        <v>4373</v>
      </c>
      <c r="C3732" s="196" t="s">
        <v>6685</v>
      </c>
      <c r="D3732" s="196" t="s">
        <v>4370</v>
      </c>
      <c r="E3732" s="196" t="s">
        <v>2398</v>
      </c>
      <c r="F3732" s="196" t="s">
        <v>4375</v>
      </c>
      <c r="G3732" s="198">
        <v>45687</v>
      </c>
      <c r="H3732" s="197" t="s">
        <v>4369</v>
      </c>
    </row>
    <row r="3733" spans="1:8">
      <c r="A3733" s="196" t="s">
        <v>6684</v>
      </c>
      <c r="B3733" s="196" t="s">
        <v>4373</v>
      </c>
      <c r="C3733" s="196" t="s">
        <v>6685</v>
      </c>
      <c r="D3733" s="196" t="s">
        <v>4367</v>
      </c>
      <c r="E3733" s="196" t="s">
        <v>2398</v>
      </c>
      <c r="F3733" s="196" t="s">
        <v>4375</v>
      </c>
      <c r="G3733" s="198">
        <v>45687</v>
      </c>
      <c r="H3733" s="197" t="s">
        <v>4369</v>
      </c>
    </row>
    <row r="3734" spans="1:8">
      <c r="A3734" s="196" t="s">
        <v>6684</v>
      </c>
      <c r="B3734" s="196" t="s">
        <v>4373</v>
      </c>
      <c r="C3734" s="196" t="s">
        <v>6685</v>
      </c>
      <c r="D3734" s="196" t="s">
        <v>4371</v>
      </c>
      <c r="E3734" s="196" t="s">
        <v>2398</v>
      </c>
      <c r="F3734" s="196" t="s">
        <v>4375</v>
      </c>
      <c r="G3734" s="198">
        <v>45687</v>
      </c>
      <c r="H3734" s="196" t="b">
        <v>0</v>
      </c>
    </row>
    <row r="3735" spans="1:8">
      <c r="A3735" s="196" t="s">
        <v>6686</v>
      </c>
      <c r="B3735" s="196" t="s">
        <v>4366</v>
      </c>
      <c r="C3735" s="196" t="s">
        <v>4292</v>
      </c>
      <c r="D3735" s="196" t="s">
        <v>4367</v>
      </c>
      <c r="E3735" s="196" t="s">
        <v>6687</v>
      </c>
      <c r="F3735" s="196" t="s">
        <v>4368</v>
      </c>
      <c r="G3735" s="197" t="s">
        <v>4369</v>
      </c>
      <c r="H3735" s="197" t="s">
        <v>4369</v>
      </c>
    </row>
    <row r="3736" spans="1:8">
      <c r="A3736" s="196" t="s">
        <v>6686</v>
      </c>
      <c r="B3736" s="196" t="s">
        <v>4366</v>
      </c>
      <c r="C3736" s="196" t="s">
        <v>4292</v>
      </c>
      <c r="D3736" s="196" t="s">
        <v>4370</v>
      </c>
      <c r="E3736" s="196" t="s">
        <v>6687</v>
      </c>
      <c r="F3736" s="196" t="s">
        <v>4375</v>
      </c>
      <c r="G3736" s="198">
        <v>45419</v>
      </c>
      <c r="H3736" s="197" t="s">
        <v>4369</v>
      </c>
    </row>
    <row r="3737" spans="1:8">
      <c r="A3737" s="196" t="s">
        <v>6686</v>
      </c>
      <c r="B3737" s="196" t="s">
        <v>4366</v>
      </c>
      <c r="C3737" s="196" t="s">
        <v>4292</v>
      </c>
      <c r="D3737" s="196" t="s">
        <v>4371</v>
      </c>
      <c r="E3737" s="196" t="s">
        <v>6687</v>
      </c>
      <c r="F3737" s="196" t="s">
        <v>4375</v>
      </c>
      <c r="G3737" s="198">
        <v>45419</v>
      </c>
      <c r="H3737" s="196" t="b">
        <v>0</v>
      </c>
    </row>
    <row r="3738" spans="1:8">
      <c r="A3738" s="196" t="s">
        <v>6688</v>
      </c>
      <c r="B3738" s="196" t="s">
        <v>4366</v>
      </c>
      <c r="C3738" s="196" t="s">
        <v>2413</v>
      </c>
      <c r="D3738" s="196" t="s">
        <v>4371</v>
      </c>
      <c r="E3738" s="196" t="s">
        <v>2409</v>
      </c>
      <c r="F3738" s="196" t="s">
        <v>4375</v>
      </c>
      <c r="G3738" s="198">
        <v>45667</v>
      </c>
      <c r="H3738" s="196" t="b">
        <v>0</v>
      </c>
    </row>
    <row r="3739" spans="1:8">
      <c r="A3739" s="196" t="s">
        <v>6688</v>
      </c>
      <c r="B3739" s="196" t="s">
        <v>4366</v>
      </c>
      <c r="C3739" s="196" t="s">
        <v>2413</v>
      </c>
      <c r="D3739" s="196" t="s">
        <v>4367</v>
      </c>
      <c r="E3739" s="196" t="s">
        <v>2409</v>
      </c>
      <c r="F3739" s="196" t="s">
        <v>4368</v>
      </c>
      <c r="G3739" s="197" t="s">
        <v>4369</v>
      </c>
      <c r="H3739" s="197" t="s">
        <v>4369</v>
      </c>
    </row>
    <row r="3740" spans="1:8">
      <c r="A3740" s="196" t="s">
        <v>6688</v>
      </c>
      <c r="B3740" s="196" t="s">
        <v>4366</v>
      </c>
      <c r="C3740" s="196" t="s">
        <v>2413</v>
      </c>
      <c r="D3740" s="196" t="s">
        <v>4370</v>
      </c>
      <c r="E3740" s="196" t="s">
        <v>2409</v>
      </c>
      <c r="F3740" s="196" t="s">
        <v>4375</v>
      </c>
      <c r="G3740" s="198">
        <v>45657</v>
      </c>
      <c r="H3740" s="197" t="s">
        <v>4369</v>
      </c>
    </row>
    <row r="3741" spans="1:8">
      <c r="A3741" s="196" t="s">
        <v>6689</v>
      </c>
      <c r="B3741" s="196" t="s">
        <v>4366</v>
      </c>
      <c r="C3741" s="196" t="s">
        <v>4139</v>
      </c>
      <c r="D3741" s="196" t="s">
        <v>4370</v>
      </c>
      <c r="E3741" s="196" t="s">
        <v>6690</v>
      </c>
      <c r="F3741" s="196" t="s">
        <v>4354</v>
      </c>
      <c r="G3741" s="197" t="s">
        <v>4369</v>
      </c>
      <c r="H3741" s="197" t="s">
        <v>4369</v>
      </c>
    </row>
    <row r="3742" spans="1:8">
      <c r="A3742" s="196" t="s">
        <v>6689</v>
      </c>
      <c r="B3742" s="196" t="s">
        <v>4366</v>
      </c>
      <c r="C3742" s="196" t="s">
        <v>4139</v>
      </c>
      <c r="D3742" s="196" t="s">
        <v>4367</v>
      </c>
      <c r="E3742" s="196" t="s">
        <v>6690</v>
      </c>
      <c r="F3742" s="196" t="s">
        <v>4368</v>
      </c>
      <c r="G3742" s="197" t="s">
        <v>4369</v>
      </c>
      <c r="H3742" s="197" t="s">
        <v>4369</v>
      </c>
    </row>
    <row r="3743" spans="1:8">
      <c r="A3743" s="196" t="s">
        <v>6689</v>
      </c>
      <c r="B3743" s="196" t="s">
        <v>4366</v>
      </c>
      <c r="C3743" s="196" t="s">
        <v>4139</v>
      </c>
      <c r="D3743" s="196" t="s">
        <v>4371</v>
      </c>
      <c r="E3743" s="196" t="s">
        <v>6690</v>
      </c>
      <c r="F3743" s="196" t="s">
        <v>4375</v>
      </c>
      <c r="G3743" s="198">
        <v>45419</v>
      </c>
      <c r="H3743" s="196" t="b">
        <v>0</v>
      </c>
    </row>
    <row r="3744" spans="1:8">
      <c r="A3744" s="196" t="s">
        <v>6691</v>
      </c>
      <c r="B3744" s="196" t="s">
        <v>4373</v>
      </c>
      <c r="C3744" s="196" t="s">
        <v>6692</v>
      </c>
      <c r="D3744" s="196" t="s">
        <v>4370</v>
      </c>
      <c r="E3744" s="196" t="s">
        <v>2651</v>
      </c>
      <c r="F3744" s="196" t="s">
        <v>4375</v>
      </c>
      <c r="G3744" s="198">
        <v>45335</v>
      </c>
      <c r="H3744" s="197" t="s">
        <v>4369</v>
      </c>
    </row>
    <row r="3745" spans="1:8">
      <c r="A3745" s="196" t="s">
        <v>6691</v>
      </c>
      <c r="B3745" s="196" t="s">
        <v>4373</v>
      </c>
      <c r="C3745" s="196" t="s">
        <v>6692</v>
      </c>
      <c r="D3745" s="196" t="s">
        <v>4367</v>
      </c>
      <c r="E3745" s="196" t="s">
        <v>2651</v>
      </c>
      <c r="F3745" s="196" t="s">
        <v>4368</v>
      </c>
      <c r="G3745" s="197" t="s">
        <v>4369</v>
      </c>
      <c r="H3745" s="197" t="s">
        <v>4369</v>
      </c>
    </row>
    <row r="3746" spans="1:8">
      <c r="A3746" s="196" t="s">
        <v>6691</v>
      </c>
      <c r="B3746" s="196" t="s">
        <v>4373</v>
      </c>
      <c r="C3746" s="196" t="s">
        <v>6692</v>
      </c>
      <c r="D3746" s="196" t="s">
        <v>4371</v>
      </c>
      <c r="E3746" s="196" t="s">
        <v>2651</v>
      </c>
      <c r="F3746" s="196" t="s">
        <v>4353</v>
      </c>
      <c r="G3746" s="198">
        <v>45324</v>
      </c>
      <c r="H3746" s="196" t="b">
        <v>0</v>
      </c>
    </row>
    <row r="3747" spans="1:8">
      <c r="A3747" s="196" t="s">
        <v>6683</v>
      </c>
      <c r="B3747" s="196" t="s">
        <v>4366</v>
      </c>
      <c r="C3747" s="196" t="s">
        <v>2401</v>
      </c>
      <c r="D3747" s="196" t="s">
        <v>4367</v>
      </c>
      <c r="E3747" s="196" t="s">
        <v>2651</v>
      </c>
      <c r="F3747" s="196" t="s">
        <v>4368</v>
      </c>
      <c r="G3747" s="197" t="s">
        <v>4369</v>
      </c>
      <c r="H3747" s="197" t="s">
        <v>4369</v>
      </c>
    </row>
    <row r="3748" spans="1:8">
      <c r="A3748" s="196" t="s">
        <v>6683</v>
      </c>
      <c r="B3748" s="196" t="s">
        <v>4366</v>
      </c>
      <c r="C3748" s="196" t="s">
        <v>2401</v>
      </c>
      <c r="D3748" s="196" t="s">
        <v>4371</v>
      </c>
      <c r="E3748" s="196" t="s">
        <v>2651</v>
      </c>
      <c r="F3748" s="196" t="s">
        <v>4375</v>
      </c>
      <c r="G3748" s="198">
        <v>45684</v>
      </c>
      <c r="H3748" s="196" t="b">
        <v>0</v>
      </c>
    </row>
    <row r="3749" spans="1:8">
      <c r="A3749" s="196" t="s">
        <v>6683</v>
      </c>
      <c r="B3749" s="196" t="s">
        <v>4366</v>
      </c>
      <c r="C3749" s="196" t="s">
        <v>2401</v>
      </c>
      <c r="D3749" s="196" t="s">
        <v>4370</v>
      </c>
      <c r="E3749" s="196" t="s">
        <v>2651</v>
      </c>
      <c r="F3749" s="196" t="s">
        <v>4375</v>
      </c>
      <c r="G3749" s="198">
        <v>45320</v>
      </c>
      <c r="H3749" s="197" t="s">
        <v>4369</v>
      </c>
    </row>
    <row r="3750" spans="1:8">
      <c r="A3750" s="196" t="s">
        <v>6693</v>
      </c>
      <c r="B3750" s="196" t="s">
        <v>4373</v>
      </c>
      <c r="C3750" s="196" t="s">
        <v>6694</v>
      </c>
      <c r="D3750" s="196" t="s">
        <v>4370</v>
      </c>
      <c r="E3750" s="196" t="s">
        <v>2651</v>
      </c>
      <c r="F3750" s="196" t="s">
        <v>4375</v>
      </c>
      <c r="G3750" s="198">
        <v>45324</v>
      </c>
      <c r="H3750" s="197" t="s">
        <v>4369</v>
      </c>
    </row>
    <row r="3751" spans="1:8">
      <c r="A3751" s="196" t="s">
        <v>6693</v>
      </c>
      <c r="B3751" s="196" t="s">
        <v>4373</v>
      </c>
      <c r="C3751" s="196" t="s">
        <v>6694</v>
      </c>
      <c r="D3751" s="196" t="s">
        <v>4371</v>
      </c>
      <c r="E3751" s="196" t="s">
        <v>2651</v>
      </c>
      <c r="F3751" s="196" t="s">
        <v>4353</v>
      </c>
      <c r="G3751" s="198">
        <v>45327</v>
      </c>
      <c r="H3751" s="196" t="b">
        <v>0</v>
      </c>
    </row>
    <row r="3752" spans="1:8">
      <c r="A3752" s="196" t="s">
        <v>6693</v>
      </c>
      <c r="B3752" s="196" t="s">
        <v>4373</v>
      </c>
      <c r="C3752" s="196" t="s">
        <v>6694</v>
      </c>
      <c r="D3752" s="196" t="s">
        <v>4367</v>
      </c>
      <c r="E3752" s="196" t="s">
        <v>2651</v>
      </c>
      <c r="F3752" s="196" t="s">
        <v>4368</v>
      </c>
      <c r="G3752" s="197" t="s">
        <v>4369</v>
      </c>
      <c r="H3752" s="197" t="s">
        <v>4369</v>
      </c>
    </row>
    <row r="3753" spans="1:8">
      <c r="A3753" s="196" t="s">
        <v>6695</v>
      </c>
      <c r="B3753" s="196" t="s">
        <v>4373</v>
      </c>
      <c r="C3753" s="196" t="s">
        <v>6696</v>
      </c>
      <c r="D3753" s="196" t="s">
        <v>4370</v>
      </c>
      <c r="E3753" s="196" t="s">
        <v>2541</v>
      </c>
      <c r="F3753" s="196" t="s">
        <v>4375</v>
      </c>
      <c r="G3753" s="198">
        <v>45296</v>
      </c>
      <c r="H3753" s="197" t="s">
        <v>4369</v>
      </c>
    </row>
    <row r="3754" spans="1:8">
      <c r="A3754" s="196" t="s">
        <v>6695</v>
      </c>
      <c r="B3754" s="196" t="s">
        <v>4373</v>
      </c>
      <c r="C3754" s="196" t="s">
        <v>6696</v>
      </c>
      <c r="D3754" s="196" t="s">
        <v>4367</v>
      </c>
      <c r="E3754" s="196" t="s">
        <v>2541</v>
      </c>
      <c r="F3754" s="196" t="s">
        <v>4375</v>
      </c>
      <c r="G3754" s="198">
        <v>45675</v>
      </c>
      <c r="H3754" s="197" t="s">
        <v>4369</v>
      </c>
    </row>
    <row r="3755" spans="1:8">
      <c r="A3755" s="196" t="s">
        <v>6695</v>
      </c>
      <c r="B3755" s="196" t="s">
        <v>4373</v>
      </c>
      <c r="C3755" s="196" t="s">
        <v>6696</v>
      </c>
      <c r="D3755" s="196" t="s">
        <v>4371</v>
      </c>
      <c r="E3755" s="196" t="s">
        <v>2541</v>
      </c>
      <c r="F3755" s="196" t="s">
        <v>4375</v>
      </c>
      <c r="G3755" s="198">
        <v>45677</v>
      </c>
      <c r="H3755" s="196" t="b">
        <v>0</v>
      </c>
    </row>
    <row r="3756" spans="1:8">
      <c r="A3756" s="196" t="s">
        <v>6697</v>
      </c>
      <c r="B3756" s="196" t="s">
        <v>4373</v>
      </c>
      <c r="C3756" s="196" t="s">
        <v>6698</v>
      </c>
      <c r="D3756" s="196" t="s">
        <v>4371</v>
      </c>
      <c r="E3756" s="196" t="s">
        <v>2541</v>
      </c>
      <c r="F3756" s="196" t="s">
        <v>4375</v>
      </c>
      <c r="G3756" s="198">
        <v>45614</v>
      </c>
      <c r="H3756" s="196" t="b">
        <v>0</v>
      </c>
    </row>
    <row r="3757" spans="1:8">
      <c r="A3757" s="196" t="s">
        <v>6697</v>
      </c>
      <c r="B3757" s="196" t="s">
        <v>4373</v>
      </c>
      <c r="C3757" s="196" t="s">
        <v>6698</v>
      </c>
      <c r="D3757" s="196" t="s">
        <v>4367</v>
      </c>
      <c r="E3757" s="196" t="s">
        <v>2541</v>
      </c>
      <c r="F3757" s="196" t="s">
        <v>4375</v>
      </c>
      <c r="G3757" s="198">
        <v>45662</v>
      </c>
      <c r="H3757" s="197" t="s">
        <v>4369</v>
      </c>
    </row>
    <row r="3758" spans="1:8">
      <c r="A3758" s="196" t="s">
        <v>6697</v>
      </c>
      <c r="B3758" s="196" t="s">
        <v>4373</v>
      </c>
      <c r="C3758" s="196" t="s">
        <v>6698</v>
      </c>
      <c r="D3758" s="196" t="s">
        <v>4370</v>
      </c>
      <c r="E3758" s="196" t="s">
        <v>2541</v>
      </c>
      <c r="F3758" s="196" t="s">
        <v>4375</v>
      </c>
      <c r="G3758" s="198">
        <v>45274</v>
      </c>
      <c r="H3758" s="197" t="s">
        <v>4369</v>
      </c>
    </row>
    <row r="3759" spans="1:8">
      <c r="A3759" s="196" t="s">
        <v>6699</v>
      </c>
      <c r="B3759" s="196" t="s">
        <v>4373</v>
      </c>
      <c r="C3759" s="196" t="s">
        <v>6700</v>
      </c>
      <c r="D3759" s="196" t="s">
        <v>4367</v>
      </c>
      <c r="E3759" s="196" t="s">
        <v>2541</v>
      </c>
      <c r="F3759" s="196" t="s">
        <v>4368</v>
      </c>
      <c r="G3759" s="197" t="s">
        <v>4369</v>
      </c>
      <c r="H3759" s="197" t="s">
        <v>4369</v>
      </c>
    </row>
    <row r="3760" spans="1:8">
      <c r="A3760" s="196" t="s">
        <v>6699</v>
      </c>
      <c r="B3760" s="196" t="s">
        <v>4373</v>
      </c>
      <c r="C3760" s="196" t="s">
        <v>6700</v>
      </c>
      <c r="D3760" s="196" t="s">
        <v>4371</v>
      </c>
      <c r="E3760" s="196" t="s">
        <v>2541</v>
      </c>
      <c r="F3760" s="196" t="s">
        <v>4353</v>
      </c>
      <c r="G3760" s="198">
        <v>45266</v>
      </c>
      <c r="H3760" s="196" t="b">
        <v>0</v>
      </c>
    </row>
    <row r="3761" spans="1:8">
      <c r="A3761" s="196" t="s">
        <v>6699</v>
      </c>
      <c r="B3761" s="196" t="s">
        <v>4373</v>
      </c>
      <c r="C3761" s="196" t="s">
        <v>6700</v>
      </c>
      <c r="D3761" s="196" t="s">
        <v>4370</v>
      </c>
      <c r="E3761" s="196" t="s">
        <v>2541</v>
      </c>
      <c r="F3761" s="196" t="s">
        <v>4375</v>
      </c>
      <c r="G3761" s="198">
        <v>45266</v>
      </c>
      <c r="H3761" s="197" t="s">
        <v>4369</v>
      </c>
    </row>
    <row r="3762" spans="1:8">
      <c r="A3762" s="196" t="s">
        <v>6701</v>
      </c>
      <c r="B3762" s="196" t="s">
        <v>4373</v>
      </c>
      <c r="C3762" s="196" t="s">
        <v>6702</v>
      </c>
      <c r="D3762" s="196" t="s">
        <v>4371</v>
      </c>
      <c r="E3762" s="196" t="s">
        <v>2541</v>
      </c>
      <c r="F3762" s="196" t="s">
        <v>4353</v>
      </c>
      <c r="G3762" s="198">
        <v>45293</v>
      </c>
      <c r="H3762" s="196" t="b">
        <v>0</v>
      </c>
    </row>
    <row r="3763" spans="1:8">
      <c r="A3763" s="196" t="s">
        <v>6701</v>
      </c>
      <c r="B3763" s="196" t="s">
        <v>4373</v>
      </c>
      <c r="C3763" s="196" t="s">
        <v>6702</v>
      </c>
      <c r="D3763" s="196" t="s">
        <v>4370</v>
      </c>
      <c r="E3763" s="196" t="s">
        <v>2541</v>
      </c>
      <c r="F3763" s="196" t="s">
        <v>4375</v>
      </c>
      <c r="G3763" s="198">
        <v>45289</v>
      </c>
      <c r="H3763" s="197" t="s">
        <v>4369</v>
      </c>
    </row>
    <row r="3764" spans="1:8">
      <c r="A3764" s="196" t="s">
        <v>6701</v>
      </c>
      <c r="B3764" s="196" t="s">
        <v>4373</v>
      </c>
      <c r="C3764" s="196" t="s">
        <v>6702</v>
      </c>
      <c r="D3764" s="196" t="s">
        <v>4367</v>
      </c>
      <c r="E3764" s="196" t="s">
        <v>2541</v>
      </c>
      <c r="F3764" s="196" t="s">
        <v>4368</v>
      </c>
      <c r="G3764" s="197" t="s">
        <v>4369</v>
      </c>
      <c r="H3764" s="197" t="s">
        <v>4369</v>
      </c>
    </row>
    <row r="3765" spans="1:8">
      <c r="A3765" s="196" t="s">
        <v>6703</v>
      </c>
      <c r="B3765" s="196" t="s">
        <v>4366</v>
      </c>
      <c r="C3765" s="196" t="s">
        <v>2545</v>
      </c>
      <c r="D3765" s="196" t="s">
        <v>4371</v>
      </c>
      <c r="E3765" s="196" t="s">
        <v>2541</v>
      </c>
      <c r="F3765" s="196" t="s">
        <v>4353</v>
      </c>
      <c r="G3765" s="198">
        <v>45261</v>
      </c>
      <c r="H3765" s="196" t="b">
        <v>0</v>
      </c>
    </row>
    <row r="3766" spans="1:8">
      <c r="A3766" s="196" t="s">
        <v>6703</v>
      </c>
      <c r="B3766" s="196" t="s">
        <v>4366</v>
      </c>
      <c r="C3766" s="196" t="s">
        <v>2545</v>
      </c>
      <c r="D3766" s="196" t="s">
        <v>4367</v>
      </c>
      <c r="E3766" s="196" t="s">
        <v>2541</v>
      </c>
      <c r="F3766" s="196" t="s">
        <v>4368</v>
      </c>
      <c r="G3766" s="197" t="s">
        <v>4369</v>
      </c>
      <c r="H3766" s="197" t="s">
        <v>4369</v>
      </c>
    </row>
    <row r="3767" spans="1:8">
      <c r="A3767" s="196" t="s">
        <v>6703</v>
      </c>
      <c r="B3767" s="196" t="s">
        <v>4366</v>
      </c>
      <c r="C3767" s="196" t="s">
        <v>2545</v>
      </c>
      <c r="D3767" s="196" t="s">
        <v>4370</v>
      </c>
      <c r="E3767" s="196" t="s">
        <v>2541</v>
      </c>
      <c r="F3767" s="196" t="s">
        <v>4375</v>
      </c>
      <c r="G3767" s="198">
        <v>45264</v>
      </c>
      <c r="H3767" s="197" t="s">
        <v>4369</v>
      </c>
    </row>
    <row r="3768" spans="1:8">
      <c r="A3768" s="196" t="s">
        <v>6704</v>
      </c>
      <c r="B3768" s="196" t="s">
        <v>4373</v>
      </c>
      <c r="C3768" s="196" t="s">
        <v>6705</v>
      </c>
      <c r="D3768" s="196" t="s">
        <v>4370</v>
      </c>
      <c r="E3768" s="196" t="s">
        <v>2541</v>
      </c>
      <c r="F3768" s="196" t="s">
        <v>4403</v>
      </c>
      <c r="G3768" s="197" t="s">
        <v>4369</v>
      </c>
      <c r="H3768" s="197" t="s">
        <v>4369</v>
      </c>
    </row>
    <row r="3769" spans="1:8">
      <c r="A3769" s="196" t="s">
        <v>6704</v>
      </c>
      <c r="B3769" s="196" t="s">
        <v>4373</v>
      </c>
      <c r="C3769" s="196" t="s">
        <v>6705</v>
      </c>
      <c r="D3769" s="196" t="s">
        <v>4367</v>
      </c>
      <c r="E3769" s="196" t="s">
        <v>2541</v>
      </c>
      <c r="F3769" s="196" t="s">
        <v>4368</v>
      </c>
      <c r="G3769" s="197" t="s">
        <v>4369</v>
      </c>
      <c r="H3769" s="197" t="s">
        <v>4369</v>
      </c>
    </row>
    <row r="3770" spans="1:8">
      <c r="A3770" s="196" t="s">
        <v>6704</v>
      </c>
      <c r="B3770" s="196" t="s">
        <v>4373</v>
      </c>
      <c r="C3770" s="196" t="s">
        <v>6705</v>
      </c>
      <c r="D3770" s="196" t="s">
        <v>4371</v>
      </c>
      <c r="E3770" s="196" t="s">
        <v>2541</v>
      </c>
      <c r="F3770" s="196" t="s">
        <v>4403</v>
      </c>
      <c r="G3770" s="197" t="s">
        <v>4369</v>
      </c>
      <c r="H3770" s="196" t="b">
        <v>0</v>
      </c>
    </row>
    <row r="3771" spans="1:8">
      <c r="A3771" s="196" t="s">
        <v>6706</v>
      </c>
      <c r="B3771" s="196" t="s">
        <v>4366</v>
      </c>
      <c r="C3771" s="196" t="s">
        <v>4159</v>
      </c>
      <c r="D3771" s="196" t="s">
        <v>4370</v>
      </c>
      <c r="E3771" s="196" t="s">
        <v>4158</v>
      </c>
      <c r="F3771" s="196" t="s">
        <v>4368</v>
      </c>
      <c r="G3771" s="197" t="s">
        <v>4369</v>
      </c>
      <c r="H3771" s="197" t="s">
        <v>4369</v>
      </c>
    </row>
    <row r="3772" spans="1:8">
      <c r="A3772" s="196" t="s">
        <v>6706</v>
      </c>
      <c r="B3772" s="196" t="s">
        <v>4366</v>
      </c>
      <c r="C3772" s="196" t="s">
        <v>4159</v>
      </c>
      <c r="D3772" s="196" t="s">
        <v>4367</v>
      </c>
      <c r="E3772" s="196" t="s">
        <v>4158</v>
      </c>
      <c r="F3772" s="196" t="s">
        <v>4368</v>
      </c>
      <c r="G3772" s="197" t="s">
        <v>4369</v>
      </c>
      <c r="H3772" s="197" t="s">
        <v>4369</v>
      </c>
    </row>
    <row r="3773" spans="1:8">
      <c r="A3773" s="196" t="s">
        <v>6706</v>
      </c>
      <c r="B3773" s="196" t="s">
        <v>4366</v>
      </c>
      <c r="C3773" s="196" t="s">
        <v>4159</v>
      </c>
      <c r="D3773" s="196" t="s">
        <v>4371</v>
      </c>
      <c r="E3773" s="196" t="s">
        <v>4158</v>
      </c>
      <c r="F3773" s="196" t="s">
        <v>4375</v>
      </c>
      <c r="G3773" s="198">
        <v>45425</v>
      </c>
      <c r="H3773" s="196" t="b">
        <v>0</v>
      </c>
    </row>
    <row r="3774" spans="1:8">
      <c r="A3774" s="196" t="s">
        <v>6707</v>
      </c>
      <c r="B3774" s="196" t="s">
        <v>4373</v>
      </c>
      <c r="C3774" s="196" t="s">
        <v>6708</v>
      </c>
      <c r="D3774" s="196" t="s">
        <v>4367</v>
      </c>
      <c r="E3774" s="196" t="s">
        <v>1724</v>
      </c>
      <c r="F3774" s="196" t="s">
        <v>4368</v>
      </c>
      <c r="G3774" s="197" t="s">
        <v>4369</v>
      </c>
      <c r="H3774" s="197" t="s">
        <v>4369</v>
      </c>
    </row>
    <row r="3775" spans="1:8">
      <c r="A3775" s="196" t="s">
        <v>6707</v>
      </c>
      <c r="B3775" s="196" t="s">
        <v>4373</v>
      </c>
      <c r="C3775" s="196" t="s">
        <v>6708</v>
      </c>
      <c r="D3775" s="196" t="s">
        <v>4371</v>
      </c>
      <c r="E3775" s="196" t="s">
        <v>1724</v>
      </c>
      <c r="F3775" s="196" t="s">
        <v>4353</v>
      </c>
      <c r="G3775" s="198">
        <v>45322</v>
      </c>
      <c r="H3775" s="196" t="b">
        <v>0</v>
      </c>
    </row>
    <row r="3776" spans="1:8">
      <c r="A3776" s="196" t="s">
        <v>6707</v>
      </c>
      <c r="B3776" s="196" t="s">
        <v>4373</v>
      </c>
      <c r="C3776" s="196" t="s">
        <v>6708</v>
      </c>
      <c r="D3776" s="196" t="s">
        <v>4370</v>
      </c>
      <c r="E3776" s="196" t="s">
        <v>1724</v>
      </c>
      <c r="F3776" s="196" t="s">
        <v>4375</v>
      </c>
      <c r="G3776" s="198">
        <v>45327</v>
      </c>
      <c r="H3776" s="197" t="s">
        <v>4369</v>
      </c>
    </row>
    <row r="3777" spans="1:8">
      <c r="A3777" s="196" t="s">
        <v>6709</v>
      </c>
      <c r="B3777" s="196" t="s">
        <v>4373</v>
      </c>
      <c r="C3777" s="196" t="s">
        <v>6710</v>
      </c>
      <c r="D3777" s="196" t="s">
        <v>4367</v>
      </c>
      <c r="E3777" s="196" t="s">
        <v>1724</v>
      </c>
      <c r="F3777" s="196" t="s">
        <v>4375</v>
      </c>
      <c r="G3777" s="198">
        <v>45678</v>
      </c>
      <c r="H3777" s="197" t="s">
        <v>4369</v>
      </c>
    </row>
    <row r="3778" spans="1:8">
      <c r="A3778" s="196" t="s">
        <v>6709</v>
      </c>
      <c r="B3778" s="196" t="s">
        <v>4373</v>
      </c>
      <c r="C3778" s="196" t="s">
        <v>6710</v>
      </c>
      <c r="D3778" s="196" t="s">
        <v>4371</v>
      </c>
      <c r="E3778" s="196" t="s">
        <v>1724</v>
      </c>
      <c r="F3778" s="196" t="s">
        <v>4375</v>
      </c>
      <c r="G3778" s="198">
        <v>45685</v>
      </c>
      <c r="H3778" s="196" t="b">
        <v>0</v>
      </c>
    </row>
    <row r="3779" spans="1:8">
      <c r="A3779" s="196" t="s">
        <v>6709</v>
      </c>
      <c r="B3779" s="196" t="s">
        <v>4373</v>
      </c>
      <c r="C3779" s="196" t="s">
        <v>6710</v>
      </c>
      <c r="D3779" s="196" t="s">
        <v>4370</v>
      </c>
      <c r="E3779" s="196" t="s">
        <v>1724</v>
      </c>
      <c r="F3779" s="196" t="s">
        <v>4375</v>
      </c>
      <c r="G3779" s="198">
        <v>45318</v>
      </c>
      <c r="H3779" s="197" t="s">
        <v>4369</v>
      </c>
    </row>
    <row r="3780" spans="1:8">
      <c r="A3780" s="196" t="s">
        <v>6711</v>
      </c>
      <c r="B3780" s="196" t="s">
        <v>4373</v>
      </c>
      <c r="C3780" s="196" t="s">
        <v>6712</v>
      </c>
      <c r="D3780" s="196" t="s">
        <v>4370</v>
      </c>
      <c r="E3780" s="196" t="s">
        <v>1724</v>
      </c>
      <c r="F3780" s="196" t="s">
        <v>4375</v>
      </c>
      <c r="G3780" s="198">
        <v>45320</v>
      </c>
      <c r="H3780" s="197" t="s">
        <v>4369</v>
      </c>
    </row>
    <row r="3781" spans="1:8">
      <c r="A3781" s="196" t="s">
        <v>6711</v>
      </c>
      <c r="B3781" s="196" t="s">
        <v>4373</v>
      </c>
      <c r="C3781" s="196" t="s">
        <v>6712</v>
      </c>
      <c r="D3781" s="196" t="s">
        <v>4367</v>
      </c>
      <c r="E3781" s="196" t="s">
        <v>1724</v>
      </c>
      <c r="F3781" s="196" t="s">
        <v>4375</v>
      </c>
      <c r="G3781" s="198">
        <v>45671</v>
      </c>
      <c r="H3781" s="197" t="s">
        <v>4369</v>
      </c>
    </row>
    <row r="3782" spans="1:8">
      <c r="A3782" s="196" t="s">
        <v>6711</v>
      </c>
      <c r="B3782" s="196" t="s">
        <v>4373</v>
      </c>
      <c r="C3782" s="196" t="s">
        <v>6712</v>
      </c>
      <c r="D3782" s="196" t="s">
        <v>4371</v>
      </c>
      <c r="E3782" s="196" t="s">
        <v>1724</v>
      </c>
      <c r="F3782" s="196" t="s">
        <v>4354</v>
      </c>
      <c r="G3782" s="198">
        <v>45321</v>
      </c>
      <c r="H3782" s="196" t="b">
        <v>0</v>
      </c>
    </row>
    <row r="3783" spans="1:8">
      <c r="A3783" s="196" t="s">
        <v>6713</v>
      </c>
      <c r="B3783" s="196" t="s">
        <v>4366</v>
      </c>
      <c r="C3783" s="196" t="s">
        <v>1727</v>
      </c>
      <c r="D3783" s="196" t="s">
        <v>4367</v>
      </c>
      <c r="E3783" s="196" t="s">
        <v>1724</v>
      </c>
      <c r="F3783" s="196" t="s">
        <v>4368</v>
      </c>
      <c r="G3783" s="197" t="s">
        <v>4369</v>
      </c>
      <c r="H3783" s="197" t="s">
        <v>4369</v>
      </c>
    </row>
    <row r="3784" spans="1:8">
      <c r="A3784" s="196" t="s">
        <v>6713</v>
      </c>
      <c r="B3784" s="196" t="s">
        <v>4366</v>
      </c>
      <c r="C3784" s="196" t="s">
        <v>1727</v>
      </c>
      <c r="D3784" s="196" t="s">
        <v>4371</v>
      </c>
      <c r="E3784" s="196" t="s">
        <v>1724</v>
      </c>
      <c r="F3784" s="196" t="s">
        <v>4353</v>
      </c>
      <c r="G3784" s="198">
        <v>45302</v>
      </c>
      <c r="H3784" s="196" t="b">
        <v>0</v>
      </c>
    </row>
    <row r="3785" spans="1:8">
      <c r="A3785" s="196" t="s">
        <v>6713</v>
      </c>
      <c r="B3785" s="196" t="s">
        <v>4366</v>
      </c>
      <c r="C3785" s="196" t="s">
        <v>1727</v>
      </c>
      <c r="D3785" s="196" t="s">
        <v>4370</v>
      </c>
      <c r="E3785" s="196" t="s">
        <v>1724</v>
      </c>
      <c r="F3785" s="196" t="s">
        <v>4375</v>
      </c>
      <c r="G3785" s="198">
        <v>45303</v>
      </c>
      <c r="H3785" s="197" t="s">
        <v>4369</v>
      </c>
    </row>
    <row r="3786" spans="1:8">
      <c r="A3786" s="196" t="s">
        <v>6714</v>
      </c>
      <c r="B3786" s="196" t="s">
        <v>4373</v>
      </c>
      <c r="C3786" s="196" t="s">
        <v>6715</v>
      </c>
      <c r="D3786" s="196" t="s">
        <v>4367</v>
      </c>
      <c r="E3786" s="196" t="s">
        <v>6716</v>
      </c>
      <c r="F3786" s="196" t="s">
        <v>4368</v>
      </c>
      <c r="G3786" s="197" t="s">
        <v>4369</v>
      </c>
      <c r="H3786" s="197" t="s">
        <v>4369</v>
      </c>
    </row>
    <row r="3787" spans="1:8">
      <c r="A3787" s="196" t="s">
        <v>6714</v>
      </c>
      <c r="B3787" s="196" t="s">
        <v>4373</v>
      </c>
      <c r="C3787" s="196" t="s">
        <v>6715</v>
      </c>
      <c r="D3787" s="196" t="s">
        <v>4371</v>
      </c>
      <c r="E3787" s="196" t="s">
        <v>6716</v>
      </c>
      <c r="F3787" s="196" t="s">
        <v>4353</v>
      </c>
      <c r="G3787" s="198">
        <v>44958</v>
      </c>
      <c r="H3787" s="196" t="b">
        <v>0</v>
      </c>
    </row>
    <row r="3788" spans="1:8">
      <c r="A3788" s="196" t="s">
        <v>6714</v>
      </c>
      <c r="B3788" s="196" t="s">
        <v>4373</v>
      </c>
      <c r="C3788" s="196" t="s">
        <v>6715</v>
      </c>
      <c r="D3788" s="196" t="s">
        <v>4370</v>
      </c>
      <c r="E3788" s="196" t="s">
        <v>6716</v>
      </c>
      <c r="F3788" s="196" t="s">
        <v>4403</v>
      </c>
      <c r="G3788" s="197" t="s">
        <v>4369</v>
      </c>
      <c r="H3788" s="197" t="s">
        <v>4369</v>
      </c>
    </row>
    <row r="3789" spans="1:8">
      <c r="A3789" s="196" t="s">
        <v>6717</v>
      </c>
      <c r="B3789" s="196" t="s">
        <v>4373</v>
      </c>
      <c r="C3789" s="196" t="s">
        <v>6718</v>
      </c>
      <c r="D3789" s="196" t="s">
        <v>4367</v>
      </c>
      <c r="E3789" s="196" t="s">
        <v>6716</v>
      </c>
      <c r="F3789" s="196" t="s">
        <v>4368</v>
      </c>
      <c r="G3789" s="197" t="s">
        <v>4369</v>
      </c>
      <c r="H3789" s="197" t="s">
        <v>4369</v>
      </c>
    </row>
    <row r="3790" spans="1:8">
      <c r="A3790" s="196" t="s">
        <v>6717</v>
      </c>
      <c r="B3790" s="196" t="s">
        <v>4373</v>
      </c>
      <c r="C3790" s="196" t="s">
        <v>6718</v>
      </c>
      <c r="D3790" s="196" t="s">
        <v>4370</v>
      </c>
      <c r="E3790" s="196" t="s">
        <v>6716</v>
      </c>
      <c r="F3790" s="196" t="s">
        <v>4353</v>
      </c>
      <c r="G3790" s="198">
        <v>44957</v>
      </c>
      <c r="H3790" s="197" t="s">
        <v>4369</v>
      </c>
    </row>
    <row r="3791" spans="1:8">
      <c r="A3791" s="196" t="s">
        <v>6717</v>
      </c>
      <c r="B3791" s="196" t="s">
        <v>4373</v>
      </c>
      <c r="C3791" s="196" t="s">
        <v>6718</v>
      </c>
      <c r="D3791" s="196" t="s">
        <v>4371</v>
      </c>
      <c r="E3791" s="196" t="s">
        <v>6716</v>
      </c>
      <c r="F3791" s="196" t="s">
        <v>4353</v>
      </c>
      <c r="G3791" s="198">
        <v>44957</v>
      </c>
      <c r="H3791" s="196" t="b">
        <v>0</v>
      </c>
    </row>
    <row r="3792" spans="1:8">
      <c r="A3792" s="196" t="s">
        <v>6719</v>
      </c>
      <c r="B3792" s="196" t="s">
        <v>4373</v>
      </c>
      <c r="C3792" s="196" t="s">
        <v>6720</v>
      </c>
      <c r="D3792" s="196" t="s">
        <v>4370</v>
      </c>
      <c r="E3792" s="196" t="s">
        <v>6716</v>
      </c>
      <c r="F3792" s="196" t="s">
        <v>4353</v>
      </c>
      <c r="G3792" s="198">
        <v>44958</v>
      </c>
      <c r="H3792" s="197" t="s">
        <v>4369</v>
      </c>
    </row>
    <row r="3793" spans="1:8">
      <c r="A3793" s="196" t="s">
        <v>6719</v>
      </c>
      <c r="B3793" s="196" t="s">
        <v>4373</v>
      </c>
      <c r="C3793" s="196" t="s">
        <v>6720</v>
      </c>
      <c r="D3793" s="196" t="s">
        <v>4367</v>
      </c>
      <c r="E3793" s="196" t="s">
        <v>6716</v>
      </c>
      <c r="F3793" s="196" t="s">
        <v>4368</v>
      </c>
      <c r="G3793" s="197" t="s">
        <v>4369</v>
      </c>
      <c r="H3793" s="197" t="s">
        <v>4369</v>
      </c>
    </row>
    <row r="3794" spans="1:8">
      <c r="A3794" s="196" t="s">
        <v>6719</v>
      </c>
      <c r="B3794" s="196" t="s">
        <v>4373</v>
      </c>
      <c r="C3794" s="196" t="s">
        <v>6720</v>
      </c>
      <c r="D3794" s="196" t="s">
        <v>4371</v>
      </c>
      <c r="E3794" s="196" t="s">
        <v>6716</v>
      </c>
      <c r="F3794" s="196" t="s">
        <v>4353</v>
      </c>
      <c r="G3794" s="198">
        <v>44965</v>
      </c>
      <c r="H3794" s="196" t="b">
        <v>0</v>
      </c>
    </row>
    <row r="3795" spans="1:8">
      <c r="A3795" s="196" t="s">
        <v>6721</v>
      </c>
      <c r="B3795" s="196" t="s">
        <v>4373</v>
      </c>
      <c r="C3795" s="196" t="s">
        <v>6722</v>
      </c>
      <c r="D3795" s="196" t="s">
        <v>4371</v>
      </c>
      <c r="E3795" s="196" t="s">
        <v>6716</v>
      </c>
      <c r="F3795" s="196" t="s">
        <v>4353</v>
      </c>
      <c r="G3795" s="198">
        <v>44916</v>
      </c>
      <c r="H3795" s="196" t="b">
        <v>0</v>
      </c>
    </row>
    <row r="3796" spans="1:8">
      <c r="A3796" s="196" t="s">
        <v>6721</v>
      </c>
      <c r="B3796" s="196" t="s">
        <v>4373</v>
      </c>
      <c r="C3796" s="196" t="s">
        <v>6722</v>
      </c>
      <c r="D3796" s="196" t="s">
        <v>4367</v>
      </c>
      <c r="E3796" s="196" t="s">
        <v>6716</v>
      </c>
      <c r="F3796" s="196" t="s">
        <v>4368</v>
      </c>
      <c r="G3796" s="197" t="s">
        <v>4369</v>
      </c>
      <c r="H3796" s="197" t="s">
        <v>4369</v>
      </c>
    </row>
    <row r="3797" spans="1:8">
      <c r="A3797" s="196" t="s">
        <v>6721</v>
      </c>
      <c r="B3797" s="196" t="s">
        <v>4373</v>
      </c>
      <c r="C3797" s="196" t="s">
        <v>6722</v>
      </c>
      <c r="D3797" s="196" t="s">
        <v>4370</v>
      </c>
      <c r="E3797" s="196" t="s">
        <v>6716</v>
      </c>
      <c r="F3797" s="196" t="s">
        <v>4353</v>
      </c>
      <c r="G3797" s="198">
        <v>44917</v>
      </c>
      <c r="H3797" s="197" t="s">
        <v>4369</v>
      </c>
    </row>
    <row r="3798" spans="1:8">
      <c r="A3798" s="196" t="s">
        <v>6723</v>
      </c>
      <c r="B3798" s="196" t="s">
        <v>4373</v>
      </c>
      <c r="C3798" s="196" t="s">
        <v>6724</v>
      </c>
      <c r="D3798" s="196" t="s">
        <v>4371</v>
      </c>
      <c r="E3798" s="196" t="s">
        <v>6716</v>
      </c>
      <c r="F3798" s="196" t="s">
        <v>4353</v>
      </c>
      <c r="G3798" s="198">
        <v>44963</v>
      </c>
      <c r="H3798" s="196" t="b">
        <v>0</v>
      </c>
    </row>
    <row r="3799" spans="1:8">
      <c r="A3799" s="196" t="s">
        <v>6723</v>
      </c>
      <c r="B3799" s="196" t="s">
        <v>4373</v>
      </c>
      <c r="C3799" s="196" t="s">
        <v>6724</v>
      </c>
      <c r="D3799" s="196" t="s">
        <v>4370</v>
      </c>
      <c r="E3799" s="196" t="s">
        <v>6716</v>
      </c>
      <c r="F3799" s="196" t="s">
        <v>4403</v>
      </c>
      <c r="G3799" s="197" t="s">
        <v>4369</v>
      </c>
      <c r="H3799" s="197" t="s">
        <v>4369</v>
      </c>
    </row>
    <row r="3800" spans="1:8">
      <c r="A3800" s="196" t="s">
        <v>6723</v>
      </c>
      <c r="B3800" s="196" t="s">
        <v>4373</v>
      </c>
      <c r="C3800" s="196" t="s">
        <v>6724</v>
      </c>
      <c r="D3800" s="196" t="s">
        <v>4367</v>
      </c>
      <c r="E3800" s="196" t="s">
        <v>6716</v>
      </c>
      <c r="F3800" s="196" t="s">
        <v>4368</v>
      </c>
      <c r="G3800" s="197" t="s">
        <v>4369</v>
      </c>
      <c r="H3800" s="197" t="s">
        <v>4369</v>
      </c>
    </row>
    <row r="3801" spans="1:8">
      <c r="A3801" s="196" t="s">
        <v>6725</v>
      </c>
      <c r="B3801" s="196" t="s">
        <v>4366</v>
      </c>
      <c r="C3801" s="196" t="s">
        <v>6726</v>
      </c>
      <c r="D3801" s="196" t="s">
        <v>4367</v>
      </c>
      <c r="E3801" s="196" t="s">
        <v>6716</v>
      </c>
      <c r="F3801" s="196" t="s">
        <v>4368</v>
      </c>
      <c r="G3801" s="197" t="s">
        <v>4369</v>
      </c>
      <c r="H3801" s="197" t="s">
        <v>4369</v>
      </c>
    </row>
    <row r="3802" spans="1:8">
      <c r="A3802" s="196" t="s">
        <v>6725</v>
      </c>
      <c r="B3802" s="196" t="s">
        <v>4366</v>
      </c>
      <c r="C3802" s="196" t="s">
        <v>6726</v>
      </c>
      <c r="D3802" s="196" t="s">
        <v>4371</v>
      </c>
      <c r="E3802" s="196" t="s">
        <v>6716</v>
      </c>
      <c r="F3802" s="196" t="s">
        <v>4353</v>
      </c>
      <c r="G3802" s="198">
        <v>44915</v>
      </c>
      <c r="H3802" s="196" t="b">
        <v>0</v>
      </c>
    </row>
    <row r="3803" spans="1:8">
      <c r="A3803" s="196" t="s">
        <v>6725</v>
      </c>
      <c r="B3803" s="196" t="s">
        <v>4366</v>
      </c>
      <c r="C3803" s="196" t="s">
        <v>6726</v>
      </c>
      <c r="D3803" s="196" t="s">
        <v>4370</v>
      </c>
      <c r="E3803" s="196" t="s">
        <v>6716</v>
      </c>
      <c r="F3803" s="196" t="s">
        <v>4353</v>
      </c>
      <c r="G3803" s="198">
        <v>44915</v>
      </c>
      <c r="H3803" s="197" t="s">
        <v>4369</v>
      </c>
    </row>
    <row r="3804" spans="1:8">
      <c r="A3804" s="196" t="s">
        <v>6727</v>
      </c>
      <c r="B3804" s="196" t="s">
        <v>4373</v>
      </c>
      <c r="C3804" s="196" t="s">
        <v>6728</v>
      </c>
      <c r="D3804" s="196" t="s">
        <v>4367</v>
      </c>
      <c r="E3804" s="196" t="s">
        <v>6716</v>
      </c>
      <c r="F3804" s="196" t="s">
        <v>4368</v>
      </c>
      <c r="G3804" s="197" t="s">
        <v>4369</v>
      </c>
      <c r="H3804" s="197" t="s">
        <v>4369</v>
      </c>
    </row>
    <row r="3805" spans="1:8">
      <c r="A3805" s="196" t="s">
        <v>6727</v>
      </c>
      <c r="B3805" s="196" t="s">
        <v>4373</v>
      </c>
      <c r="C3805" s="196" t="s">
        <v>6728</v>
      </c>
      <c r="D3805" s="196" t="s">
        <v>4370</v>
      </c>
      <c r="E3805" s="196" t="s">
        <v>6716</v>
      </c>
      <c r="F3805" s="196" t="s">
        <v>4403</v>
      </c>
      <c r="G3805" s="197" t="s">
        <v>4369</v>
      </c>
      <c r="H3805" s="197" t="s">
        <v>4369</v>
      </c>
    </row>
    <row r="3806" spans="1:8">
      <c r="A3806" s="196" t="s">
        <v>6727</v>
      </c>
      <c r="B3806" s="196" t="s">
        <v>4373</v>
      </c>
      <c r="C3806" s="196" t="s">
        <v>6728</v>
      </c>
      <c r="D3806" s="196" t="s">
        <v>4371</v>
      </c>
      <c r="E3806" s="196" t="s">
        <v>6716</v>
      </c>
      <c r="F3806" s="196" t="s">
        <v>4353</v>
      </c>
      <c r="G3806" s="198">
        <v>44940</v>
      </c>
      <c r="H3806" s="196" t="b">
        <v>0</v>
      </c>
    </row>
    <row r="3807" spans="1:8">
      <c r="A3807" s="196" t="s">
        <v>6729</v>
      </c>
      <c r="B3807" s="196" t="s">
        <v>4373</v>
      </c>
      <c r="C3807" s="196" t="s">
        <v>6730</v>
      </c>
      <c r="D3807" s="196" t="s">
        <v>4367</v>
      </c>
      <c r="E3807" s="196" t="s">
        <v>6716</v>
      </c>
      <c r="F3807" s="196" t="s">
        <v>4368</v>
      </c>
      <c r="G3807" s="197" t="s">
        <v>4369</v>
      </c>
      <c r="H3807" s="197" t="s">
        <v>4369</v>
      </c>
    </row>
    <row r="3808" spans="1:8">
      <c r="A3808" s="196" t="s">
        <v>6729</v>
      </c>
      <c r="B3808" s="196" t="s">
        <v>4373</v>
      </c>
      <c r="C3808" s="196" t="s">
        <v>6730</v>
      </c>
      <c r="D3808" s="196" t="s">
        <v>4371</v>
      </c>
      <c r="E3808" s="196" t="s">
        <v>6716</v>
      </c>
      <c r="F3808" s="196" t="s">
        <v>4353</v>
      </c>
      <c r="G3808" s="198">
        <v>44959</v>
      </c>
      <c r="H3808" s="196" t="b">
        <v>0</v>
      </c>
    </row>
    <row r="3809" spans="1:8">
      <c r="A3809" s="196" t="s">
        <v>6729</v>
      </c>
      <c r="B3809" s="196" t="s">
        <v>4373</v>
      </c>
      <c r="C3809" s="196" t="s">
        <v>6730</v>
      </c>
      <c r="D3809" s="196" t="s">
        <v>4370</v>
      </c>
      <c r="E3809" s="196" t="s">
        <v>6716</v>
      </c>
      <c r="F3809" s="196" t="s">
        <v>4403</v>
      </c>
      <c r="G3809" s="197" t="s">
        <v>4369</v>
      </c>
      <c r="H3809" s="197" t="s">
        <v>4369</v>
      </c>
    </row>
    <row r="3810" spans="1:8">
      <c r="A3810" s="196" t="s">
        <v>6731</v>
      </c>
      <c r="B3810" s="196" t="s">
        <v>4373</v>
      </c>
      <c r="C3810" s="196" t="s">
        <v>6732</v>
      </c>
      <c r="D3810" s="196" t="s">
        <v>4371</v>
      </c>
      <c r="E3810" s="196" t="s">
        <v>6716</v>
      </c>
      <c r="F3810" s="196" t="s">
        <v>4353</v>
      </c>
      <c r="G3810" s="198">
        <v>44963</v>
      </c>
      <c r="H3810" s="196" t="b">
        <v>0</v>
      </c>
    </row>
    <row r="3811" spans="1:8">
      <c r="A3811" s="196" t="s">
        <v>6731</v>
      </c>
      <c r="B3811" s="196" t="s">
        <v>4373</v>
      </c>
      <c r="C3811" s="196" t="s">
        <v>6732</v>
      </c>
      <c r="D3811" s="196" t="s">
        <v>4367</v>
      </c>
      <c r="E3811" s="196" t="s">
        <v>6716</v>
      </c>
      <c r="F3811" s="196" t="s">
        <v>4368</v>
      </c>
      <c r="G3811" s="197" t="s">
        <v>4369</v>
      </c>
      <c r="H3811" s="197" t="s">
        <v>4369</v>
      </c>
    </row>
    <row r="3812" spans="1:8">
      <c r="A3812" s="196" t="s">
        <v>6731</v>
      </c>
      <c r="B3812" s="196" t="s">
        <v>4373</v>
      </c>
      <c r="C3812" s="196" t="s">
        <v>6732</v>
      </c>
      <c r="D3812" s="196" t="s">
        <v>4370</v>
      </c>
      <c r="E3812" s="196" t="s">
        <v>6716</v>
      </c>
      <c r="F3812" s="196" t="s">
        <v>4403</v>
      </c>
      <c r="G3812" s="197" t="s">
        <v>4369</v>
      </c>
      <c r="H3812" s="197" t="s">
        <v>4369</v>
      </c>
    </row>
    <row r="3813" spans="1:8">
      <c r="A3813" s="196" t="s">
        <v>6733</v>
      </c>
      <c r="B3813" s="196" t="s">
        <v>4373</v>
      </c>
      <c r="C3813" s="196" t="s">
        <v>6734</v>
      </c>
      <c r="D3813" s="196" t="s">
        <v>4367</v>
      </c>
      <c r="E3813" s="196" t="s">
        <v>6735</v>
      </c>
      <c r="F3813" s="196" t="s">
        <v>4375</v>
      </c>
      <c r="G3813" s="198">
        <v>45674</v>
      </c>
      <c r="H3813" s="197" t="s">
        <v>4369</v>
      </c>
    </row>
    <row r="3814" spans="1:8">
      <c r="A3814" s="196" t="s">
        <v>6733</v>
      </c>
      <c r="B3814" s="196" t="s">
        <v>4373</v>
      </c>
      <c r="C3814" s="196" t="s">
        <v>6734</v>
      </c>
      <c r="D3814" s="196" t="s">
        <v>4371</v>
      </c>
      <c r="E3814" s="196" t="s">
        <v>6735</v>
      </c>
      <c r="F3814" s="196" t="s">
        <v>4375</v>
      </c>
      <c r="G3814" s="198">
        <v>45674</v>
      </c>
      <c r="H3814" s="196" t="b">
        <v>1</v>
      </c>
    </row>
    <row r="3815" spans="1:8">
      <c r="A3815" s="196" t="s">
        <v>6733</v>
      </c>
      <c r="B3815" s="196" t="s">
        <v>4373</v>
      </c>
      <c r="C3815" s="196" t="s">
        <v>6734</v>
      </c>
      <c r="D3815" s="196" t="s">
        <v>4370</v>
      </c>
      <c r="E3815" s="196" t="s">
        <v>6735</v>
      </c>
      <c r="F3815" s="196" t="s">
        <v>4375</v>
      </c>
      <c r="G3815" s="198">
        <v>45674</v>
      </c>
      <c r="H3815" s="197" t="s">
        <v>4369</v>
      </c>
    </row>
    <row r="3816" spans="1:8">
      <c r="A3816" s="196" t="s">
        <v>6736</v>
      </c>
      <c r="B3816" s="196" t="s">
        <v>4373</v>
      </c>
      <c r="C3816" s="196" t="s">
        <v>6737</v>
      </c>
      <c r="D3816" s="196" t="s">
        <v>4367</v>
      </c>
      <c r="E3816" s="196" t="s">
        <v>6735</v>
      </c>
      <c r="F3816" s="196" t="s">
        <v>4375</v>
      </c>
      <c r="G3816" s="198">
        <v>45674</v>
      </c>
      <c r="H3816" s="197" t="s">
        <v>4369</v>
      </c>
    </row>
    <row r="3817" spans="1:8">
      <c r="A3817" s="196" t="s">
        <v>6736</v>
      </c>
      <c r="B3817" s="196" t="s">
        <v>4373</v>
      </c>
      <c r="C3817" s="196" t="s">
        <v>6737</v>
      </c>
      <c r="D3817" s="196" t="s">
        <v>4371</v>
      </c>
      <c r="E3817" s="196" t="s">
        <v>6735</v>
      </c>
      <c r="F3817" s="196" t="s">
        <v>4375</v>
      </c>
      <c r="G3817" s="198">
        <v>45674</v>
      </c>
      <c r="H3817" s="196" t="b">
        <v>1</v>
      </c>
    </row>
    <row r="3818" spans="1:8">
      <c r="A3818" s="196" t="s">
        <v>6736</v>
      </c>
      <c r="B3818" s="196" t="s">
        <v>4373</v>
      </c>
      <c r="C3818" s="196" t="s">
        <v>6737</v>
      </c>
      <c r="D3818" s="196" t="s">
        <v>4370</v>
      </c>
      <c r="E3818" s="196" t="s">
        <v>6735</v>
      </c>
      <c r="F3818" s="196" t="s">
        <v>4375</v>
      </c>
      <c r="G3818" s="198">
        <v>45674</v>
      </c>
      <c r="H3818" s="197" t="s">
        <v>4369</v>
      </c>
    </row>
    <row r="3819" spans="1:8">
      <c r="A3819" s="196" t="s">
        <v>6738</v>
      </c>
      <c r="B3819" s="196" t="s">
        <v>4366</v>
      </c>
      <c r="C3819" s="196" t="s">
        <v>1738</v>
      </c>
      <c r="D3819" s="196" t="s">
        <v>4370</v>
      </c>
      <c r="E3819" s="196" t="s">
        <v>6735</v>
      </c>
      <c r="F3819" s="196" t="s">
        <v>4375</v>
      </c>
      <c r="G3819" s="198">
        <v>45260</v>
      </c>
      <c r="H3819" s="197" t="s">
        <v>4369</v>
      </c>
    </row>
    <row r="3820" spans="1:8">
      <c r="A3820" s="196" t="s">
        <v>6738</v>
      </c>
      <c r="B3820" s="196" t="s">
        <v>4366</v>
      </c>
      <c r="C3820" s="196" t="s">
        <v>1738</v>
      </c>
      <c r="D3820" s="196" t="s">
        <v>4367</v>
      </c>
      <c r="E3820" s="196" t="s">
        <v>6735</v>
      </c>
      <c r="F3820" s="196" t="s">
        <v>4368</v>
      </c>
      <c r="G3820" s="197" t="s">
        <v>4369</v>
      </c>
      <c r="H3820" s="197" t="s">
        <v>4369</v>
      </c>
    </row>
    <row r="3821" spans="1:8">
      <c r="A3821" s="196" t="s">
        <v>6738</v>
      </c>
      <c r="B3821" s="196" t="s">
        <v>4366</v>
      </c>
      <c r="C3821" s="196" t="s">
        <v>1738</v>
      </c>
      <c r="D3821" s="196" t="s">
        <v>4371</v>
      </c>
      <c r="E3821" s="196" t="s">
        <v>6735</v>
      </c>
      <c r="F3821" s="196" t="s">
        <v>4375</v>
      </c>
      <c r="G3821" s="198">
        <v>45667</v>
      </c>
      <c r="H3821" s="196" t="b">
        <v>0</v>
      </c>
    </row>
    <row r="3822" spans="1:8">
      <c r="A3822" s="196" t="s">
        <v>6739</v>
      </c>
      <c r="B3822" s="196" t="s">
        <v>4373</v>
      </c>
      <c r="C3822" s="196" t="s">
        <v>6740</v>
      </c>
      <c r="D3822" s="196" t="s">
        <v>4371</v>
      </c>
      <c r="E3822" s="196" t="s">
        <v>6735</v>
      </c>
      <c r="F3822" s="196" t="s">
        <v>4375</v>
      </c>
      <c r="G3822" s="198">
        <v>45667</v>
      </c>
      <c r="H3822" s="196" t="b">
        <v>1</v>
      </c>
    </row>
    <row r="3823" spans="1:8">
      <c r="A3823" s="196" t="s">
        <v>6739</v>
      </c>
      <c r="B3823" s="196" t="s">
        <v>4373</v>
      </c>
      <c r="C3823" s="196" t="s">
        <v>6740</v>
      </c>
      <c r="D3823" s="196" t="s">
        <v>4370</v>
      </c>
      <c r="E3823" s="196" t="s">
        <v>6735</v>
      </c>
      <c r="F3823" s="196" t="s">
        <v>4375</v>
      </c>
      <c r="G3823" s="198">
        <v>45260</v>
      </c>
      <c r="H3823" s="197" t="s">
        <v>4369</v>
      </c>
    </row>
    <row r="3824" spans="1:8">
      <c r="A3824" s="196" t="s">
        <v>6739</v>
      </c>
      <c r="B3824" s="196" t="s">
        <v>4373</v>
      </c>
      <c r="C3824" s="196" t="s">
        <v>6740</v>
      </c>
      <c r="D3824" s="196" t="s">
        <v>4367</v>
      </c>
      <c r="E3824" s="196" t="s">
        <v>6735</v>
      </c>
      <c r="F3824" s="196" t="s">
        <v>4375</v>
      </c>
      <c r="G3824" s="198">
        <v>45667</v>
      </c>
      <c r="H3824" s="197" t="s">
        <v>4369</v>
      </c>
    </row>
    <row r="3825" spans="1:8">
      <c r="A3825" s="196" t="s">
        <v>6741</v>
      </c>
      <c r="B3825" s="196" t="s">
        <v>4373</v>
      </c>
      <c r="C3825" s="196" t="s">
        <v>6742</v>
      </c>
      <c r="D3825" s="196" t="s">
        <v>4367</v>
      </c>
      <c r="E3825" s="196" t="s">
        <v>6735</v>
      </c>
      <c r="F3825" s="196" t="s">
        <v>4375</v>
      </c>
      <c r="G3825" s="198">
        <v>45667</v>
      </c>
      <c r="H3825" s="197" t="s">
        <v>4369</v>
      </c>
    </row>
    <row r="3826" spans="1:8">
      <c r="A3826" s="196" t="s">
        <v>6741</v>
      </c>
      <c r="B3826" s="196" t="s">
        <v>4373</v>
      </c>
      <c r="C3826" s="196" t="s">
        <v>6742</v>
      </c>
      <c r="D3826" s="196" t="s">
        <v>4371</v>
      </c>
      <c r="E3826" s="196" t="s">
        <v>6735</v>
      </c>
      <c r="F3826" s="196" t="s">
        <v>4375</v>
      </c>
      <c r="G3826" s="198">
        <v>45667</v>
      </c>
      <c r="H3826" s="196" t="b">
        <v>1</v>
      </c>
    </row>
    <row r="3827" spans="1:8">
      <c r="A3827" s="196" t="s">
        <v>6741</v>
      </c>
      <c r="B3827" s="196" t="s">
        <v>4373</v>
      </c>
      <c r="C3827" s="196" t="s">
        <v>6742</v>
      </c>
      <c r="D3827" s="196" t="s">
        <v>4370</v>
      </c>
      <c r="E3827" s="196" t="s">
        <v>6735</v>
      </c>
      <c r="F3827" s="196" t="s">
        <v>4375</v>
      </c>
      <c r="G3827" s="198">
        <v>45264</v>
      </c>
      <c r="H3827" s="197" t="s">
        <v>4369</v>
      </c>
    </row>
    <row r="3828" spans="1:8">
      <c r="A3828" s="196" t="s">
        <v>6743</v>
      </c>
      <c r="B3828" s="196" t="s">
        <v>4373</v>
      </c>
      <c r="C3828" s="196" t="s">
        <v>6744</v>
      </c>
      <c r="D3828" s="196" t="s">
        <v>4371</v>
      </c>
      <c r="E3828" s="196" t="s">
        <v>6735</v>
      </c>
      <c r="F3828" s="196" t="s">
        <v>4375</v>
      </c>
      <c r="G3828" s="198">
        <v>45667</v>
      </c>
      <c r="H3828" s="196" t="b">
        <v>1</v>
      </c>
    </row>
    <row r="3829" spans="1:8">
      <c r="A3829" s="196" t="s">
        <v>6743</v>
      </c>
      <c r="B3829" s="196" t="s">
        <v>4373</v>
      </c>
      <c r="C3829" s="196" t="s">
        <v>6744</v>
      </c>
      <c r="D3829" s="196" t="s">
        <v>4370</v>
      </c>
      <c r="E3829" s="196" t="s">
        <v>6735</v>
      </c>
      <c r="F3829" s="196" t="s">
        <v>4375</v>
      </c>
      <c r="G3829" s="198">
        <v>45264</v>
      </c>
      <c r="H3829" s="197" t="s">
        <v>4369</v>
      </c>
    </row>
    <row r="3830" spans="1:8">
      <c r="A3830" s="196" t="s">
        <v>6743</v>
      </c>
      <c r="B3830" s="196" t="s">
        <v>4373</v>
      </c>
      <c r="C3830" s="196" t="s">
        <v>6744</v>
      </c>
      <c r="D3830" s="196" t="s">
        <v>4367</v>
      </c>
      <c r="E3830" s="196" t="s">
        <v>6735</v>
      </c>
      <c r="F3830" s="196" t="s">
        <v>4375</v>
      </c>
      <c r="G3830" s="198">
        <v>45667</v>
      </c>
      <c r="H3830" s="197" t="s">
        <v>4369</v>
      </c>
    </row>
    <row r="3831" spans="1:8">
      <c r="A3831" s="196" t="s">
        <v>6745</v>
      </c>
      <c r="B3831" s="196" t="s">
        <v>4373</v>
      </c>
      <c r="C3831" s="196" t="s">
        <v>6746</v>
      </c>
      <c r="D3831" s="196" t="s">
        <v>4370</v>
      </c>
      <c r="E3831" s="196" t="s">
        <v>6735</v>
      </c>
      <c r="F3831" s="196" t="s">
        <v>4375</v>
      </c>
      <c r="G3831" s="198">
        <v>45260</v>
      </c>
      <c r="H3831" s="197" t="s">
        <v>4369</v>
      </c>
    </row>
    <row r="3832" spans="1:8">
      <c r="A3832" s="196" t="s">
        <v>6745</v>
      </c>
      <c r="B3832" s="196" t="s">
        <v>4373</v>
      </c>
      <c r="C3832" s="196" t="s">
        <v>6746</v>
      </c>
      <c r="D3832" s="196" t="s">
        <v>4371</v>
      </c>
      <c r="E3832" s="196" t="s">
        <v>6735</v>
      </c>
      <c r="F3832" s="196" t="s">
        <v>4375</v>
      </c>
      <c r="G3832" s="198">
        <v>45667</v>
      </c>
      <c r="H3832" s="196" t="b">
        <v>1</v>
      </c>
    </row>
    <row r="3833" spans="1:8">
      <c r="A3833" s="196" t="s">
        <v>6745</v>
      </c>
      <c r="B3833" s="196" t="s">
        <v>4373</v>
      </c>
      <c r="C3833" s="196" t="s">
        <v>6746</v>
      </c>
      <c r="D3833" s="196" t="s">
        <v>4367</v>
      </c>
      <c r="E3833" s="196" t="s">
        <v>6735</v>
      </c>
      <c r="F3833" s="196" t="s">
        <v>4375</v>
      </c>
      <c r="G3833" s="198">
        <v>45665</v>
      </c>
      <c r="H3833" s="197" t="s">
        <v>4369</v>
      </c>
    </row>
    <row r="3834" spans="1:8">
      <c r="A3834" s="196" t="s">
        <v>6747</v>
      </c>
      <c r="B3834" s="196" t="s">
        <v>4373</v>
      </c>
      <c r="C3834" s="196" t="s">
        <v>6748</v>
      </c>
      <c r="D3834" s="196" t="s">
        <v>4370</v>
      </c>
      <c r="E3834" s="196" t="s">
        <v>6735</v>
      </c>
      <c r="F3834" s="196" t="s">
        <v>4375</v>
      </c>
      <c r="G3834" s="198">
        <v>45672</v>
      </c>
      <c r="H3834" s="197" t="s">
        <v>4369</v>
      </c>
    </row>
    <row r="3835" spans="1:8">
      <c r="A3835" s="196" t="s">
        <v>6747</v>
      </c>
      <c r="B3835" s="196" t="s">
        <v>4373</v>
      </c>
      <c r="C3835" s="196" t="s">
        <v>6748</v>
      </c>
      <c r="D3835" s="196" t="s">
        <v>4367</v>
      </c>
      <c r="E3835" s="196" t="s">
        <v>6735</v>
      </c>
      <c r="F3835" s="196" t="s">
        <v>4375</v>
      </c>
      <c r="G3835" s="198">
        <v>45672</v>
      </c>
      <c r="H3835" s="197" t="s">
        <v>4369</v>
      </c>
    </row>
    <row r="3836" spans="1:8">
      <c r="A3836" s="196" t="s">
        <v>6747</v>
      </c>
      <c r="B3836" s="196" t="s">
        <v>4373</v>
      </c>
      <c r="C3836" s="196" t="s">
        <v>6748</v>
      </c>
      <c r="D3836" s="196" t="s">
        <v>4371</v>
      </c>
      <c r="E3836" s="196" t="s">
        <v>6735</v>
      </c>
      <c r="F3836" s="196" t="s">
        <v>4375</v>
      </c>
      <c r="G3836" s="198">
        <v>45672</v>
      </c>
      <c r="H3836" s="196" t="b">
        <v>1</v>
      </c>
    </row>
    <row r="3837" spans="1:8">
      <c r="A3837" s="196" t="s">
        <v>6749</v>
      </c>
      <c r="B3837" s="196" t="s">
        <v>4373</v>
      </c>
      <c r="C3837" s="196" t="s">
        <v>6750</v>
      </c>
      <c r="D3837" s="196" t="s">
        <v>4370</v>
      </c>
      <c r="E3837" s="196" t="s">
        <v>6735</v>
      </c>
      <c r="F3837" s="196" t="s">
        <v>4375</v>
      </c>
      <c r="G3837" s="198">
        <v>45672</v>
      </c>
      <c r="H3837" s="197" t="s">
        <v>4369</v>
      </c>
    </row>
    <row r="3838" spans="1:8">
      <c r="A3838" s="196" t="s">
        <v>6749</v>
      </c>
      <c r="B3838" s="196" t="s">
        <v>4373</v>
      </c>
      <c r="C3838" s="196" t="s">
        <v>6750</v>
      </c>
      <c r="D3838" s="196" t="s">
        <v>4367</v>
      </c>
      <c r="E3838" s="196" t="s">
        <v>6735</v>
      </c>
      <c r="F3838" s="196" t="s">
        <v>4375</v>
      </c>
      <c r="G3838" s="198">
        <v>45672</v>
      </c>
      <c r="H3838" s="197" t="s">
        <v>4369</v>
      </c>
    </row>
    <row r="3839" spans="1:8">
      <c r="A3839" s="196" t="s">
        <v>6749</v>
      </c>
      <c r="B3839" s="196" t="s">
        <v>4373</v>
      </c>
      <c r="C3839" s="196" t="s">
        <v>6750</v>
      </c>
      <c r="D3839" s="196" t="s">
        <v>4371</v>
      </c>
      <c r="E3839" s="196" t="s">
        <v>6735</v>
      </c>
      <c r="F3839" s="196" t="s">
        <v>4375</v>
      </c>
      <c r="G3839" s="198">
        <v>45672</v>
      </c>
      <c r="H3839" s="196" t="b">
        <v>1</v>
      </c>
    </row>
    <row r="3840" spans="1:8">
      <c r="A3840" s="196" t="s">
        <v>6751</v>
      </c>
      <c r="B3840" s="196" t="s">
        <v>4373</v>
      </c>
      <c r="C3840" s="196" t="s">
        <v>6752</v>
      </c>
      <c r="D3840" s="196" t="s">
        <v>4367</v>
      </c>
      <c r="E3840" s="196" t="s">
        <v>6735</v>
      </c>
      <c r="F3840" s="196" t="s">
        <v>4375</v>
      </c>
      <c r="G3840" s="198">
        <v>45674</v>
      </c>
      <c r="H3840" s="197" t="s">
        <v>4369</v>
      </c>
    </row>
    <row r="3841" spans="1:8">
      <c r="A3841" s="196" t="s">
        <v>6751</v>
      </c>
      <c r="B3841" s="196" t="s">
        <v>4373</v>
      </c>
      <c r="C3841" s="196" t="s">
        <v>6752</v>
      </c>
      <c r="D3841" s="196" t="s">
        <v>4370</v>
      </c>
      <c r="E3841" s="196" t="s">
        <v>6735</v>
      </c>
      <c r="F3841" s="196" t="s">
        <v>4375</v>
      </c>
      <c r="G3841" s="198">
        <v>45674</v>
      </c>
      <c r="H3841" s="197" t="s">
        <v>4369</v>
      </c>
    </row>
    <row r="3842" spans="1:8">
      <c r="A3842" s="196" t="s">
        <v>6751</v>
      </c>
      <c r="B3842" s="196" t="s">
        <v>4373</v>
      </c>
      <c r="C3842" s="196" t="s">
        <v>6752</v>
      </c>
      <c r="D3842" s="196" t="s">
        <v>4371</v>
      </c>
      <c r="E3842" s="196" t="s">
        <v>6735</v>
      </c>
      <c r="F3842" s="196" t="s">
        <v>4375</v>
      </c>
      <c r="G3842" s="198">
        <v>45674</v>
      </c>
      <c r="H3842" s="196" t="b">
        <v>1</v>
      </c>
    </row>
    <row r="3843" spans="1:8">
      <c r="A3843" s="196" t="s">
        <v>6753</v>
      </c>
      <c r="B3843" s="196" t="s">
        <v>4366</v>
      </c>
      <c r="C3843" s="196" t="s">
        <v>2441</v>
      </c>
      <c r="D3843" s="196" t="s">
        <v>4371</v>
      </c>
      <c r="E3843" s="196" t="s">
        <v>6754</v>
      </c>
      <c r="F3843" s="196" t="s">
        <v>4375</v>
      </c>
      <c r="G3843" s="198">
        <v>45656</v>
      </c>
      <c r="H3843" s="196" t="b">
        <v>0</v>
      </c>
    </row>
    <row r="3844" spans="1:8">
      <c r="A3844" s="196" t="s">
        <v>6753</v>
      </c>
      <c r="B3844" s="196" t="s">
        <v>4366</v>
      </c>
      <c r="C3844" s="196" t="s">
        <v>2441</v>
      </c>
      <c r="D3844" s="196" t="s">
        <v>4370</v>
      </c>
      <c r="E3844" s="196" t="s">
        <v>6754</v>
      </c>
      <c r="F3844" s="196" t="s">
        <v>4375</v>
      </c>
      <c r="G3844" s="198">
        <v>45656</v>
      </c>
      <c r="H3844" s="197" t="s">
        <v>4369</v>
      </c>
    </row>
    <row r="3845" spans="1:8">
      <c r="A3845" s="196" t="s">
        <v>6753</v>
      </c>
      <c r="B3845" s="196" t="s">
        <v>4366</v>
      </c>
      <c r="C3845" s="196" t="s">
        <v>2441</v>
      </c>
      <c r="D3845" s="196" t="s">
        <v>4367</v>
      </c>
      <c r="E3845" s="196" t="s">
        <v>6754</v>
      </c>
      <c r="F3845" s="196" t="s">
        <v>4368</v>
      </c>
      <c r="G3845" s="197" t="s">
        <v>4369</v>
      </c>
      <c r="H3845" s="197" t="s">
        <v>4369</v>
      </c>
    </row>
    <row r="3846" spans="1:8">
      <c r="A3846" s="196" t="s">
        <v>6755</v>
      </c>
      <c r="B3846" s="196" t="s">
        <v>4366</v>
      </c>
      <c r="C3846" s="196" t="s">
        <v>6756</v>
      </c>
      <c r="D3846" s="196" t="s">
        <v>4370</v>
      </c>
      <c r="E3846" s="196" t="s">
        <v>6757</v>
      </c>
      <c r="F3846" s="196" t="s">
        <v>4403</v>
      </c>
      <c r="G3846" s="197" t="s">
        <v>4369</v>
      </c>
      <c r="H3846" s="197" t="s">
        <v>4369</v>
      </c>
    </row>
    <row r="3847" spans="1:8">
      <c r="A3847" s="196" t="s">
        <v>6755</v>
      </c>
      <c r="B3847" s="196" t="s">
        <v>4366</v>
      </c>
      <c r="C3847" s="196" t="s">
        <v>6756</v>
      </c>
      <c r="D3847" s="196" t="s">
        <v>4371</v>
      </c>
      <c r="E3847" s="196" t="s">
        <v>6757</v>
      </c>
      <c r="F3847" s="196" t="s">
        <v>4403</v>
      </c>
      <c r="G3847" s="197" t="s">
        <v>4369</v>
      </c>
      <c r="H3847" s="196" t="b">
        <v>0</v>
      </c>
    </row>
    <row r="3848" spans="1:8">
      <c r="A3848" s="196" t="s">
        <v>6755</v>
      </c>
      <c r="B3848" s="196" t="s">
        <v>4366</v>
      </c>
      <c r="C3848" s="196" t="s">
        <v>6756</v>
      </c>
      <c r="D3848" s="196" t="s">
        <v>4367</v>
      </c>
      <c r="E3848" s="196" t="s">
        <v>6757</v>
      </c>
      <c r="F3848" s="196" t="s">
        <v>4368</v>
      </c>
      <c r="G3848" s="197" t="s">
        <v>4369</v>
      </c>
      <c r="H3848" s="197" t="s">
        <v>4369</v>
      </c>
    </row>
    <row r="3849" spans="1:8">
      <c r="A3849" s="196" t="s">
        <v>6758</v>
      </c>
      <c r="B3849" s="196" t="s">
        <v>4366</v>
      </c>
      <c r="C3849" s="196" t="s">
        <v>2159</v>
      </c>
      <c r="D3849" s="196" t="s">
        <v>4367</v>
      </c>
      <c r="E3849" s="196" t="s">
        <v>2156</v>
      </c>
      <c r="F3849" s="196" t="s">
        <v>4368</v>
      </c>
      <c r="G3849" s="197" t="s">
        <v>4369</v>
      </c>
      <c r="H3849" s="197" t="s">
        <v>4369</v>
      </c>
    </row>
    <row r="3850" spans="1:8">
      <c r="A3850" s="196" t="s">
        <v>6758</v>
      </c>
      <c r="B3850" s="196" t="s">
        <v>4366</v>
      </c>
      <c r="C3850" s="196" t="s">
        <v>2159</v>
      </c>
      <c r="D3850" s="196" t="s">
        <v>4370</v>
      </c>
      <c r="E3850" s="196" t="s">
        <v>2156</v>
      </c>
      <c r="F3850" s="196" t="s">
        <v>4375</v>
      </c>
      <c r="G3850" s="198">
        <v>45264</v>
      </c>
      <c r="H3850" s="197" t="s">
        <v>4369</v>
      </c>
    </row>
    <row r="3851" spans="1:8">
      <c r="A3851" s="196" t="s">
        <v>6758</v>
      </c>
      <c r="B3851" s="196" t="s">
        <v>4366</v>
      </c>
      <c r="C3851" s="196" t="s">
        <v>2159</v>
      </c>
      <c r="D3851" s="196" t="s">
        <v>4371</v>
      </c>
      <c r="E3851" s="196" t="s">
        <v>2156</v>
      </c>
      <c r="F3851" s="196" t="s">
        <v>4353</v>
      </c>
      <c r="G3851" s="198">
        <v>45264</v>
      </c>
      <c r="H3851" s="196" t="b">
        <v>0</v>
      </c>
    </row>
    <row r="3852" spans="1:8">
      <c r="A3852" s="196" t="s">
        <v>6759</v>
      </c>
      <c r="B3852" s="196" t="s">
        <v>4373</v>
      </c>
      <c r="C3852" s="196" t="s">
        <v>6760</v>
      </c>
      <c r="D3852" s="196" t="s">
        <v>4371</v>
      </c>
      <c r="E3852" s="196" t="s">
        <v>6761</v>
      </c>
      <c r="F3852" s="196" t="s">
        <v>4353</v>
      </c>
      <c r="G3852" s="198">
        <v>45299</v>
      </c>
      <c r="H3852" s="196" t="b">
        <v>0</v>
      </c>
    </row>
    <row r="3853" spans="1:8">
      <c r="A3853" s="196" t="s">
        <v>6759</v>
      </c>
      <c r="B3853" s="196" t="s">
        <v>4373</v>
      </c>
      <c r="C3853" s="196" t="s">
        <v>6760</v>
      </c>
      <c r="D3853" s="196" t="s">
        <v>4370</v>
      </c>
      <c r="E3853" s="196" t="s">
        <v>6761</v>
      </c>
      <c r="F3853" s="196" t="s">
        <v>4375</v>
      </c>
      <c r="G3853" s="198">
        <v>45299</v>
      </c>
      <c r="H3853" s="197" t="s">
        <v>4369</v>
      </c>
    </row>
    <row r="3854" spans="1:8">
      <c r="A3854" s="196" t="s">
        <v>6759</v>
      </c>
      <c r="B3854" s="196" t="s">
        <v>4373</v>
      </c>
      <c r="C3854" s="196" t="s">
        <v>6760</v>
      </c>
      <c r="D3854" s="196" t="s">
        <v>4367</v>
      </c>
      <c r="E3854" s="196" t="s">
        <v>6761</v>
      </c>
      <c r="F3854" s="196" t="s">
        <v>4368</v>
      </c>
      <c r="G3854" s="197" t="s">
        <v>4369</v>
      </c>
      <c r="H3854" s="197" t="s">
        <v>4369</v>
      </c>
    </row>
    <row r="3855" spans="1:8">
      <c r="A3855" s="196" t="s">
        <v>6762</v>
      </c>
      <c r="B3855" s="196" t="s">
        <v>4373</v>
      </c>
      <c r="C3855" s="196" t="s">
        <v>6763</v>
      </c>
      <c r="D3855" s="196" t="s">
        <v>4371</v>
      </c>
      <c r="E3855" s="196" t="s">
        <v>6761</v>
      </c>
      <c r="F3855" s="196" t="s">
        <v>4353</v>
      </c>
      <c r="G3855" s="198">
        <v>45308</v>
      </c>
      <c r="H3855" s="196" t="b">
        <v>0</v>
      </c>
    </row>
    <row r="3856" spans="1:8">
      <c r="A3856" s="196" t="s">
        <v>6762</v>
      </c>
      <c r="B3856" s="196" t="s">
        <v>4373</v>
      </c>
      <c r="C3856" s="196" t="s">
        <v>6763</v>
      </c>
      <c r="D3856" s="196" t="s">
        <v>4370</v>
      </c>
      <c r="E3856" s="196" t="s">
        <v>6761</v>
      </c>
      <c r="F3856" s="196" t="s">
        <v>4375</v>
      </c>
      <c r="G3856" s="198">
        <v>45309</v>
      </c>
      <c r="H3856" s="197" t="s">
        <v>4369</v>
      </c>
    </row>
    <row r="3857" spans="1:8">
      <c r="A3857" s="196" t="s">
        <v>6762</v>
      </c>
      <c r="B3857" s="196" t="s">
        <v>4373</v>
      </c>
      <c r="C3857" s="196" t="s">
        <v>6763</v>
      </c>
      <c r="D3857" s="196" t="s">
        <v>4367</v>
      </c>
      <c r="E3857" s="196" t="s">
        <v>6761</v>
      </c>
      <c r="F3857" s="196" t="s">
        <v>4368</v>
      </c>
      <c r="G3857" s="197" t="s">
        <v>4369</v>
      </c>
      <c r="H3857" s="197" t="s">
        <v>4369</v>
      </c>
    </row>
    <row r="3858" spans="1:8">
      <c r="A3858" s="196" t="s">
        <v>6764</v>
      </c>
      <c r="B3858" s="196" t="s">
        <v>4366</v>
      </c>
      <c r="C3858" s="196" t="s">
        <v>2661</v>
      </c>
      <c r="D3858" s="196" t="s">
        <v>4371</v>
      </c>
      <c r="E3858" s="196" t="s">
        <v>6761</v>
      </c>
      <c r="F3858" s="196" t="s">
        <v>4353</v>
      </c>
      <c r="G3858" s="198">
        <v>45272</v>
      </c>
      <c r="H3858" s="196" t="b">
        <v>0</v>
      </c>
    </row>
    <row r="3859" spans="1:8">
      <c r="A3859" s="196" t="s">
        <v>6764</v>
      </c>
      <c r="B3859" s="196" t="s">
        <v>4366</v>
      </c>
      <c r="C3859" s="196" t="s">
        <v>2661</v>
      </c>
      <c r="D3859" s="196" t="s">
        <v>4370</v>
      </c>
      <c r="E3859" s="196" t="s">
        <v>6761</v>
      </c>
      <c r="F3859" s="196" t="s">
        <v>4375</v>
      </c>
      <c r="G3859" s="198">
        <v>45278</v>
      </c>
      <c r="H3859" s="197" t="s">
        <v>4369</v>
      </c>
    </row>
    <row r="3860" spans="1:8">
      <c r="A3860" s="196" t="s">
        <v>6764</v>
      </c>
      <c r="B3860" s="196" t="s">
        <v>4366</v>
      </c>
      <c r="C3860" s="196" t="s">
        <v>2661</v>
      </c>
      <c r="D3860" s="196" t="s">
        <v>4367</v>
      </c>
      <c r="E3860" s="196" t="s">
        <v>6761</v>
      </c>
      <c r="F3860" s="196" t="s">
        <v>4368</v>
      </c>
      <c r="G3860" s="197" t="s">
        <v>4369</v>
      </c>
      <c r="H3860" s="197" t="s">
        <v>4369</v>
      </c>
    </row>
    <row r="3861" spans="1:8">
      <c r="A3861" s="196" t="s">
        <v>6765</v>
      </c>
      <c r="B3861" s="196" t="s">
        <v>4373</v>
      </c>
      <c r="C3861" s="196" t="s">
        <v>6766</v>
      </c>
      <c r="D3861" s="196" t="s">
        <v>4371</v>
      </c>
      <c r="E3861" s="196" t="s">
        <v>6761</v>
      </c>
      <c r="F3861" s="196" t="s">
        <v>4353</v>
      </c>
      <c r="G3861" s="198">
        <v>45300</v>
      </c>
      <c r="H3861" s="196" t="b">
        <v>0</v>
      </c>
    </row>
    <row r="3862" spans="1:8">
      <c r="A3862" s="196" t="s">
        <v>6765</v>
      </c>
      <c r="B3862" s="196" t="s">
        <v>4373</v>
      </c>
      <c r="C3862" s="196" t="s">
        <v>6766</v>
      </c>
      <c r="D3862" s="196" t="s">
        <v>4370</v>
      </c>
      <c r="E3862" s="196" t="s">
        <v>6761</v>
      </c>
      <c r="F3862" s="196" t="s">
        <v>4375</v>
      </c>
      <c r="G3862" s="198">
        <v>45300</v>
      </c>
      <c r="H3862" s="197" t="s">
        <v>4369</v>
      </c>
    </row>
    <row r="3863" spans="1:8">
      <c r="A3863" s="196" t="s">
        <v>6765</v>
      </c>
      <c r="B3863" s="196" t="s">
        <v>4373</v>
      </c>
      <c r="C3863" s="196" t="s">
        <v>6766</v>
      </c>
      <c r="D3863" s="196" t="s">
        <v>4367</v>
      </c>
      <c r="E3863" s="196" t="s">
        <v>6761</v>
      </c>
      <c r="F3863" s="196" t="s">
        <v>4368</v>
      </c>
      <c r="G3863" s="197" t="s">
        <v>4369</v>
      </c>
      <c r="H3863" s="197" t="s">
        <v>4369</v>
      </c>
    </row>
    <row r="3864" spans="1:8">
      <c r="A3864" s="196" t="s">
        <v>6767</v>
      </c>
      <c r="B3864" s="196" t="s">
        <v>4366</v>
      </c>
      <c r="C3864" s="196" t="s">
        <v>6768</v>
      </c>
      <c r="D3864" s="196" t="s">
        <v>4371</v>
      </c>
      <c r="E3864" s="196" t="s">
        <v>6769</v>
      </c>
      <c r="F3864" s="196" t="s">
        <v>4353</v>
      </c>
      <c r="G3864" s="198">
        <v>44922</v>
      </c>
      <c r="H3864" s="196" t="b">
        <v>0</v>
      </c>
    </row>
    <row r="3865" spans="1:8">
      <c r="A3865" s="196" t="s">
        <v>6767</v>
      </c>
      <c r="B3865" s="196" t="s">
        <v>4366</v>
      </c>
      <c r="C3865" s="196" t="s">
        <v>6768</v>
      </c>
      <c r="D3865" s="196" t="s">
        <v>4370</v>
      </c>
      <c r="E3865" s="196" t="s">
        <v>6769</v>
      </c>
      <c r="F3865" s="196" t="s">
        <v>4353</v>
      </c>
      <c r="G3865" s="198">
        <v>44922</v>
      </c>
      <c r="H3865" s="197" t="s">
        <v>4369</v>
      </c>
    </row>
    <row r="3866" spans="1:8">
      <c r="A3866" s="196" t="s">
        <v>6767</v>
      </c>
      <c r="B3866" s="196" t="s">
        <v>4366</v>
      </c>
      <c r="C3866" s="196" t="s">
        <v>6768</v>
      </c>
      <c r="D3866" s="196" t="s">
        <v>4367</v>
      </c>
      <c r="E3866" s="196" t="s">
        <v>6769</v>
      </c>
      <c r="F3866" s="196" t="s">
        <v>4368</v>
      </c>
      <c r="G3866" s="197" t="s">
        <v>4369</v>
      </c>
      <c r="H3866" s="197" t="s">
        <v>4369</v>
      </c>
    </row>
    <row r="3867" spans="1:8">
      <c r="A3867" s="196" t="s">
        <v>6770</v>
      </c>
      <c r="B3867" s="196" t="s">
        <v>4373</v>
      </c>
      <c r="C3867" s="196" t="s">
        <v>6771</v>
      </c>
      <c r="D3867" s="196" t="s">
        <v>4371</v>
      </c>
      <c r="E3867" s="196" t="s">
        <v>6769</v>
      </c>
      <c r="F3867" s="196" t="s">
        <v>4403</v>
      </c>
      <c r="G3867" s="197" t="s">
        <v>4369</v>
      </c>
      <c r="H3867" s="196" t="b">
        <v>0</v>
      </c>
    </row>
    <row r="3868" spans="1:8">
      <c r="A3868" s="196" t="s">
        <v>6770</v>
      </c>
      <c r="B3868" s="196" t="s">
        <v>4373</v>
      </c>
      <c r="C3868" s="196" t="s">
        <v>6771</v>
      </c>
      <c r="D3868" s="196" t="s">
        <v>4370</v>
      </c>
      <c r="E3868" s="196" t="s">
        <v>6769</v>
      </c>
      <c r="F3868" s="196" t="s">
        <v>4403</v>
      </c>
      <c r="G3868" s="197" t="s">
        <v>4369</v>
      </c>
      <c r="H3868" s="197" t="s">
        <v>4369</v>
      </c>
    </row>
    <row r="3869" spans="1:8">
      <c r="A3869" s="196" t="s">
        <v>6770</v>
      </c>
      <c r="B3869" s="196" t="s">
        <v>4373</v>
      </c>
      <c r="C3869" s="196" t="s">
        <v>6771</v>
      </c>
      <c r="D3869" s="196" t="s">
        <v>4367</v>
      </c>
      <c r="E3869" s="196" t="s">
        <v>6769</v>
      </c>
      <c r="F3869" s="196" t="s">
        <v>4368</v>
      </c>
      <c r="G3869" s="197" t="s">
        <v>4369</v>
      </c>
      <c r="H3869" s="197" t="s">
        <v>4369</v>
      </c>
    </row>
    <row r="3870" spans="1:8">
      <c r="A3870" s="196" t="s">
        <v>6772</v>
      </c>
      <c r="B3870" s="196" t="s">
        <v>4373</v>
      </c>
      <c r="C3870" s="196" t="s">
        <v>6773</v>
      </c>
      <c r="D3870" s="196" t="s">
        <v>4367</v>
      </c>
      <c r="E3870" s="196" t="s">
        <v>1746</v>
      </c>
      <c r="F3870" s="196" t="s">
        <v>4368</v>
      </c>
      <c r="G3870" s="197" t="s">
        <v>4369</v>
      </c>
      <c r="H3870" s="197" t="s">
        <v>4369</v>
      </c>
    </row>
    <row r="3871" spans="1:8">
      <c r="A3871" s="196" t="s">
        <v>6772</v>
      </c>
      <c r="B3871" s="196" t="s">
        <v>4373</v>
      </c>
      <c r="C3871" s="196" t="s">
        <v>6773</v>
      </c>
      <c r="D3871" s="196" t="s">
        <v>4371</v>
      </c>
      <c r="E3871" s="196" t="s">
        <v>1746</v>
      </c>
      <c r="F3871" s="196" t="s">
        <v>4353</v>
      </c>
      <c r="G3871" s="198">
        <v>45314</v>
      </c>
      <c r="H3871" s="196" t="b">
        <v>0</v>
      </c>
    </row>
    <row r="3872" spans="1:8">
      <c r="A3872" s="196" t="s">
        <v>6772</v>
      </c>
      <c r="B3872" s="196" t="s">
        <v>4373</v>
      </c>
      <c r="C3872" s="196" t="s">
        <v>6773</v>
      </c>
      <c r="D3872" s="196" t="s">
        <v>4370</v>
      </c>
      <c r="E3872" s="196" t="s">
        <v>1746</v>
      </c>
      <c r="F3872" s="196" t="s">
        <v>4375</v>
      </c>
      <c r="G3872" s="198">
        <v>45314</v>
      </c>
      <c r="H3872" s="197" t="s">
        <v>4369</v>
      </c>
    </row>
    <row r="3873" spans="1:8">
      <c r="A3873" s="196" t="s">
        <v>6774</v>
      </c>
      <c r="B3873" s="196" t="s">
        <v>4366</v>
      </c>
      <c r="C3873" s="196" t="s">
        <v>1749</v>
      </c>
      <c r="D3873" s="196" t="s">
        <v>4371</v>
      </c>
      <c r="E3873" s="196" t="s">
        <v>1746</v>
      </c>
      <c r="F3873" s="196" t="s">
        <v>4403</v>
      </c>
      <c r="G3873" s="197" t="s">
        <v>4369</v>
      </c>
      <c r="H3873" s="196" t="b">
        <v>0</v>
      </c>
    </row>
    <row r="3874" spans="1:8">
      <c r="A3874" s="196" t="s">
        <v>6774</v>
      </c>
      <c r="B3874" s="196" t="s">
        <v>4366</v>
      </c>
      <c r="C3874" s="196" t="s">
        <v>1749</v>
      </c>
      <c r="D3874" s="196" t="s">
        <v>4367</v>
      </c>
      <c r="E3874" s="196" t="s">
        <v>1746</v>
      </c>
      <c r="F3874" s="196" t="s">
        <v>4368</v>
      </c>
      <c r="G3874" s="197" t="s">
        <v>4369</v>
      </c>
      <c r="H3874" s="197" t="s">
        <v>4369</v>
      </c>
    </row>
    <row r="3875" spans="1:8">
      <c r="A3875" s="196" t="s">
        <v>6774</v>
      </c>
      <c r="B3875" s="196" t="s">
        <v>4366</v>
      </c>
      <c r="C3875" s="196" t="s">
        <v>1749</v>
      </c>
      <c r="D3875" s="196" t="s">
        <v>4370</v>
      </c>
      <c r="E3875" s="196" t="s">
        <v>1746</v>
      </c>
      <c r="F3875" s="196" t="s">
        <v>4403</v>
      </c>
      <c r="G3875" s="197" t="s">
        <v>4369</v>
      </c>
      <c r="H3875" s="197" t="s">
        <v>4369</v>
      </c>
    </row>
    <row r="3876" spans="1:8">
      <c r="A3876" s="196" t="s">
        <v>6251</v>
      </c>
      <c r="B3876" s="196" t="s">
        <v>4366</v>
      </c>
      <c r="C3876" s="196" t="s">
        <v>2164</v>
      </c>
      <c r="D3876" s="196" t="s">
        <v>4371</v>
      </c>
      <c r="E3876" s="196" t="s">
        <v>6775</v>
      </c>
      <c r="F3876" s="196" t="s">
        <v>4403</v>
      </c>
      <c r="G3876" s="197" t="s">
        <v>4369</v>
      </c>
      <c r="H3876" s="196" t="b">
        <v>0</v>
      </c>
    </row>
    <row r="3877" spans="1:8">
      <c r="A3877" s="196" t="s">
        <v>6251</v>
      </c>
      <c r="B3877" s="196" t="s">
        <v>4366</v>
      </c>
      <c r="C3877" s="196" t="s">
        <v>2164</v>
      </c>
      <c r="D3877" s="196" t="s">
        <v>4367</v>
      </c>
      <c r="E3877" s="196" t="s">
        <v>6775</v>
      </c>
      <c r="F3877" s="196" t="s">
        <v>4368</v>
      </c>
      <c r="G3877" s="197" t="s">
        <v>4369</v>
      </c>
      <c r="H3877" s="197" t="s">
        <v>4369</v>
      </c>
    </row>
    <row r="3878" spans="1:8">
      <c r="A3878" s="196" t="s">
        <v>6251</v>
      </c>
      <c r="B3878" s="196" t="s">
        <v>4366</v>
      </c>
      <c r="C3878" s="196" t="s">
        <v>2164</v>
      </c>
      <c r="D3878" s="196" t="s">
        <v>4370</v>
      </c>
      <c r="E3878" s="196" t="s">
        <v>6775</v>
      </c>
      <c r="F3878" s="196" t="s">
        <v>4403</v>
      </c>
      <c r="G3878" s="197" t="s">
        <v>4369</v>
      </c>
      <c r="H3878" s="197" t="s">
        <v>4369</v>
      </c>
    </row>
    <row r="3879" spans="1:8">
      <c r="A3879" s="196" t="s">
        <v>6776</v>
      </c>
      <c r="B3879" s="196" t="s">
        <v>4366</v>
      </c>
      <c r="C3879" s="196" t="s">
        <v>2557</v>
      </c>
      <c r="D3879" s="196" t="s">
        <v>4370</v>
      </c>
      <c r="E3879" s="196" t="s">
        <v>6777</v>
      </c>
      <c r="F3879" s="196" t="s">
        <v>4375</v>
      </c>
      <c r="G3879" s="198">
        <v>45349</v>
      </c>
      <c r="H3879" s="197" t="s">
        <v>4369</v>
      </c>
    </row>
    <row r="3880" spans="1:8">
      <c r="A3880" s="196" t="s">
        <v>6776</v>
      </c>
      <c r="B3880" s="196" t="s">
        <v>4366</v>
      </c>
      <c r="C3880" s="196" t="s">
        <v>2557</v>
      </c>
      <c r="D3880" s="196" t="s">
        <v>4371</v>
      </c>
      <c r="E3880" s="196" t="s">
        <v>6777</v>
      </c>
      <c r="F3880" s="196" t="s">
        <v>4440</v>
      </c>
      <c r="G3880" s="198">
        <v>45345</v>
      </c>
      <c r="H3880" s="196" t="b">
        <v>0</v>
      </c>
    </row>
    <row r="3881" spans="1:8">
      <c r="A3881" s="196" t="s">
        <v>6776</v>
      </c>
      <c r="B3881" s="196" t="s">
        <v>4366</v>
      </c>
      <c r="C3881" s="196" t="s">
        <v>2557</v>
      </c>
      <c r="D3881" s="196" t="s">
        <v>4367</v>
      </c>
      <c r="E3881" s="196" t="s">
        <v>6777</v>
      </c>
      <c r="F3881" s="196" t="s">
        <v>4368</v>
      </c>
      <c r="G3881" s="197" t="s">
        <v>4369</v>
      </c>
      <c r="H3881" s="197" t="s">
        <v>4369</v>
      </c>
    </row>
    <row r="3882" spans="1:8">
      <c r="A3882" s="196" t="s">
        <v>6778</v>
      </c>
      <c r="B3882" s="196" t="s">
        <v>4366</v>
      </c>
      <c r="C3882" s="196" t="s">
        <v>6779</v>
      </c>
      <c r="D3882" s="196" t="s">
        <v>4371</v>
      </c>
      <c r="E3882" s="196" t="s">
        <v>6780</v>
      </c>
      <c r="F3882" s="196" t="s">
        <v>4368</v>
      </c>
      <c r="G3882" s="197" t="s">
        <v>4369</v>
      </c>
      <c r="H3882" s="196" t="b">
        <v>0</v>
      </c>
    </row>
    <row r="3883" spans="1:8">
      <c r="A3883" s="196" t="s">
        <v>6778</v>
      </c>
      <c r="B3883" s="196" t="s">
        <v>4366</v>
      </c>
      <c r="C3883" s="196" t="s">
        <v>6779</v>
      </c>
      <c r="D3883" s="196" t="s">
        <v>4370</v>
      </c>
      <c r="E3883" s="196" t="s">
        <v>6780</v>
      </c>
      <c r="F3883" s="196" t="s">
        <v>4368</v>
      </c>
      <c r="G3883" s="197" t="s">
        <v>4369</v>
      </c>
      <c r="H3883" s="197" t="s">
        <v>4369</v>
      </c>
    </row>
    <row r="3884" spans="1:8">
      <c r="A3884" s="196" t="s">
        <v>6778</v>
      </c>
      <c r="B3884" s="196" t="s">
        <v>4366</v>
      </c>
      <c r="C3884" s="196" t="s">
        <v>6779</v>
      </c>
      <c r="D3884" s="196" t="s">
        <v>4367</v>
      </c>
      <c r="E3884" s="196" t="s">
        <v>6780</v>
      </c>
      <c r="F3884" s="196" t="s">
        <v>4368</v>
      </c>
      <c r="G3884" s="197" t="s">
        <v>4369</v>
      </c>
      <c r="H3884" s="197" t="s">
        <v>4369</v>
      </c>
    </row>
    <row r="3885" spans="1:8">
      <c r="A3885" s="196" t="s">
        <v>6781</v>
      </c>
      <c r="B3885" s="196" t="s">
        <v>4373</v>
      </c>
      <c r="C3885" s="196" t="s">
        <v>6782</v>
      </c>
      <c r="D3885" s="196" t="s">
        <v>4370</v>
      </c>
      <c r="E3885" s="196" t="s">
        <v>2168</v>
      </c>
      <c r="F3885" s="196" t="s">
        <v>4368</v>
      </c>
      <c r="G3885" s="197" t="s">
        <v>4369</v>
      </c>
      <c r="H3885" s="197" t="s">
        <v>4369</v>
      </c>
    </row>
    <row r="3886" spans="1:8">
      <c r="A3886" s="196" t="s">
        <v>6781</v>
      </c>
      <c r="B3886" s="196" t="s">
        <v>4373</v>
      </c>
      <c r="C3886" s="196" t="s">
        <v>6782</v>
      </c>
      <c r="D3886" s="196" t="s">
        <v>4367</v>
      </c>
      <c r="E3886" s="196" t="s">
        <v>2168</v>
      </c>
      <c r="F3886" s="196" t="s">
        <v>4368</v>
      </c>
      <c r="G3886" s="197" t="s">
        <v>4369</v>
      </c>
      <c r="H3886" s="197" t="s">
        <v>4369</v>
      </c>
    </row>
    <row r="3887" spans="1:8">
      <c r="A3887" s="196" t="s">
        <v>6781</v>
      </c>
      <c r="B3887" s="196" t="s">
        <v>4373</v>
      </c>
      <c r="C3887" s="196" t="s">
        <v>6782</v>
      </c>
      <c r="D3887" s="196" t="s">
        <v>4371</v>
      </c>
      <c r="E3887" s="196" t="s">
        <v>2168</v>
      </c>
      <c r="F3887" s="196" t="s">
        <v>4368</v>
      </c>
      <c r="G3887" s="197" t="s">
        <v>4369</v>
      </c>
      <c r="H3887" s="196" t="b">
        <v>0</v>
      </c>
    </row>
    <row r="3888" spans="1:8">
      <c r="A3888" s="196" t="s">
        <v>6783</v>
      </c>
      <c r="B3888" s="196" t="s">
        <v>4373</v>
      </c>
      <c r="C3888" s="196" t="s">
        <v>6784</v>
      </c>
      <c r="D3888" s="196" t="s">
        <v>4370</v>
      </c>
      <c r="E3888" s="196" t="s">
        <v>2168</v>
      </c>
      <c r="F3888" s="196" t="s">
        <v>4375</v>
      </c>
      <c r="G3888" s="198">
        <v>45350</v>
      </c>
      <c r="H3888" s="197" t="s">
        <v>4369</v>
      </c>
    </row>
    <row r="3889" spans="1:8">
      <c r="A3889" s="196" t="s">
        <v>6783</v>
      </c>
      <c r="B3889" s="196" t="s">
        <v>4373</v>
      </c>
      <c r="C3889" s="196" t="s">
        <v>6784</v>
      </c>
      <c r="D3889" s="196" t="s">
        <v>4371</v>
      </c>
      <c r="E3889" s="196" t="s">
        <v>2168</v>
      </c>
      <c r="F3889" s="196" t="s">
        <v>4440</v>
      </c>
      <c r="G3889" s="198">
        <v>45344</v>
      </c>
      <c r="H3889" s="196" t="b">
        <v>0</v>
      </c>
    </row>
    <row r="3890" spans="1:8">
      <c r="A3890" s="196" t="s">
        <v>6783</v>
      </c>
      <c r="B3890" s="196" t="s">
        <v>4373</v>
      </c>
      <c r="C3890" s="196" t="s">
        <v>6784</v>
      </c>
      <c r="D3890" s="196" t="s">
        <v>4367</v>
      </c>
      <c r="E3890" s="196" t="s">
        <v>2168</v>
      </c>
      <c r="F3890" s="196" t="s">
        <v>4368</v>
      </c>
      <c r="G3890" s="197" t="s">
        <v>4369</v>
      </c>
      <c r="H3890" s="197" t="s">
        <v>4369</v>
      </c>
    </row>
    <row r="3891" spans="1:8">
      <c r="A3891" s="196" t="s">
        <v>6785</v>
      </c>
      <c r="B3891" s="196" t="s">
        <v>4366</v>
      </c>
      <c r="C3891" s="196" t="s">
        <v>2171</v>
      </c>
      <c r="D3891" s="196" t="s">
        <v>4370</v>
      </c>
      <c r="E3891" s="196" t="s">
        <v>2168</v>
      </c>
      <c r="F3891" s="196" t="s">
        <v>4375</v>
      </c>
      <c r="G3891" s="198">
        <v>45348</v>
      </c>
      <c r="H3891" s="197" t="s">
        <v>4369</v>
      </c>
    </row>
    <row r="3892" spans="1:8">
      <c r="A3892" s="196" t="s">
        <v>6785</v>
      </c>
      <c r="B3892" s="196" t="s">
        <v>4366</v>
      </c>
      <c r="C3892" s="196" t="s">
        <v>2171</v>
      </c>
      <c r="D3892" s="196" t="s">
        <v>4371</v>
      </c>
      <c r="E3892" s="196" t="s">
        <v>2168</v>
      </c>
      <c r="F3892" s="196" t="s">
        <v>4440</v>
      </c>
      <c r="G3892" s="198">
        <v>45348</v>
      </c>
      <c r="H3892" s="196" t="b">
        <v>0</v>
      </c>
    </row>
    <row r="3893" spans="1:8">
      <c r="A3893" s="196" t="s">
        <v>6785</v>
      </c>
      <c r="B3893" s="196" t="s">
        <v>4366</v>
      </c>
      <c r="C3893" s="196" t="s">
        <v>2171</v>
      </c>
      <c r="D3893" s="196" t="s">
        <v>4367</v>
      </c>
      <c r="E3893" s="196" t="s">
        <v>2168</v>
      </c>
      <c r="F3893" s="196" t="s">
        <v>4368</v>
      </c>
      <c r="G3893" s="197" t="s">
        <v>4369</v>
      </c>
      <c r="H3893" s="197" t="s">
        <v>4369</v>
      </c>
    </row>
    <row r="3894" spans="1:8">
      <c r="A3894" s="196" t="s">
        <v>6786</v>
      </c>
      <c r="B3894" s="196" t="s">
        <v>4373</v>
      </c>
      <c r="C3894" s="196" t="s">
        <v>6787</v>
      </c>
      <c r="D3894" s="196" t="s">
        <v>4367</v>
      </c>
      <c r="E3894" s="196" t="s">
        <v>2168</v>
      </c>
      <c r="F3894" s="196" t="s">
        <v>4368</v>
      </c>
      <c r="G3894" s="197" t="s">
        <v>4369</v>
      </c>
      <c r="H3894" s="197" t="s">
        <v>4369</v>
      </c>
    </row>
    <row r="3895" spans="1:8">
      <c r="A3895" s="196" t="s">
        <v>6786</v>
      </c>
      <c r="B3895" s="196" t="s">
        <v>4373</v>
      </c>
      <c r="C3895" s="196" t="s">
        <v>6787</v>
      </c>
      <c r="D3895" s="196" t="s">
        <v>4370</v>
      </c>
      <c r="E3895" s="196" t="s">
        <v>2168</v>
      </c>
      <c r="F3895" s="196" t="s">
        <v>4375</v>
      </c>
      <c r="G3895" s="198">
        <v>45339</v>
      </c>
      <c r="H3895" s="197" t="s">
        <v>4369</v>
      </c>
    </row>
    <row r="3896" spans="1:8">
      <c r="A3896" s="196" t="s">
        <v>6786</v>
      </c>
      <c r="B3896" s="196" t="s">
        <v>4373</v>
      </c>
      <c r="C3896" s="196" t="s">
        <v>6787</v>
      </c>
      <c r="D3896" s="196" t="s">
        <v>4371</v>
      </c>
      <c r="E3896" s="196" t="s">
        <v>2168</v>
      </c>
      <c r="F3896" s="196" t="s">
        <v>4440</v>
      </c>
      <c r="G3896" s="198">
        <v>45341</v>
      </c>
      <c r="H3896" s="196" t="b">
        <v>0</v>
      </c>
    </row>
    <row r="3897" spans="1:8">
      <c r="A3897" s="196" t="s">
        <v>6788</v>
      </c>
      <c r="B3897" s="196" t="s">
        <v>4373</v>
      </c>
      <c r="C3897" s="196" t="s">
        <v>6789</v>
      </c>
      <c r="D3897" s="196" t="s">
        <v>4371</v>
      </c>
      <c r="E3897" s="196" t="s">
        <v>2168</v>
      </c>
      <c r="F3897" s="196" t="s">
        <v>4440</v>
      </c>
      <c r="G3897" s="198">
        <v>45344</v>
      </c>
      <c r="H3897" s="196" t="b">
        <v>0</v>
      </c>
    </row>
    <row r="3898" spans="1:8">
      <c r="A3898" s="196" t="s">
        <v>6788</v>
      </c>
      <c r="B3898" s="196" t="s">
        <v>4373</v>
      </c>
      <c r="C3898" s="196" t="s">
        <v>6789</v>
      </c>
      <c r="D3898" s="196" t="s">
        <v>4367</v>
      </c>
      <c r="E3898" s="196" t="s">
        <v>2168</v>
      </c>
      <c r="F3898" s="196" t="s">
        <v>4368</v>
      </c>
      <c r="G3898" s="197" t="s">
        <v>4369</v>
      </c>
      <c r="H3898" s="197" t="s">
        <v>4369</v>
      </c>
    </row>
    <row r="3899" spans="1:8">
      <c r="A3899" s="196" t="s">
        <v>6788</v>
      </c>
      <c r="B3899" s="196" t="s">
        <v>4373</v>
      </c>
      <c r="C3899" s="196" t="s">
        <v>6789</v>
      </c>
      <c r="D3899" s="196" t="s">
        <v>4370</v>
      </c>
      <c r="E3899" s="196" t="s">
        <v>2168</v>
      </c>
      <c r="F3899" s="196" t="s">
        <v>4375</v>
      </c>
      <c r="G3899" s="198">
        <v>45344</v>
      </c>
      <c r="H3899" s="197" t="s">
        <v>4369</v>
      </c>
    </row>
    <row r="3900" spans="1:8">
      <c r="A3900" s="196" t="s">
        <v>6790</v>
      </c>
      <c r="B3900" s="196" t="s">
        <v>4373</v>
      </c>
      <c r="C3900" s="196" t="s">
        <v>6791</v>
      </c>
      <c r="D3900" s="196" t="s">
        <v>4371</v>
      </c>
      <c r="E3900" s="196" t="s">
        <v>2168</v>
      </c>
      <c r="F3900" s="196" t="s">
        <v>4440</v>
      </c>
      <c r="G3900" s="198">
        <v>45352</v>
      </c>
      <c r="H3900" s="196" t="b">
        <v>0</v>
      </c>
    </row>
    <row r="3901" spans="1:8">
      <c r="A3901" s="196" t="s">
        <v>6790</v>
      </c>
      <c r="B3901" s="196" t="s">
        <v>4373</v>
      </c>
      <c r="C3901" s="196" t="s">
        <v>6791</v>
      </c>
      <c r="D3901" s="196" t="s">
        <v>4370</v>
      </c>
      <c r="E3901" s="196" t="s">
        <v>2168</v>
      </c>
      <c r="F3901" s="196" t="s">
        <v>4375</v>
      </c>
      <c r="G3901" s="198">
        <v>45352</v>
      </c>
      <c r="H3901" s="197" t="s">
        <v>4369</v>
      </c>
    </row>
    <row r="3902" spans="1:8">
      <c r="A3902" s="196" t="s">
        <v>6790</v>
      </c>
      <c r="B3902" s="196" t="s">
        <v>4373</v>
      </c>
      <c r="C3902" s="196" t="s">
        <v>6791</v>
      </c>
      <c r="D3902" s="196" t="s">
        <v>4367</v>
      </c>
      <c r="E3902" s="196" t="s">
        <v>2168</v>
      </c>
      <c r="F3902" s="196" t="s">
        <v>4368</v>
      </c>
      <c r="G3902" s="197" t="s">
        <v>4369</v>
      </c>
      <c r="H3902" s="197" t="s">
        <v>4369</v>
      </c>
    </row>
    <row r="3903" spans="1:8">
      <c r="A3903" s="196" t="s">
        <v>6792</v>
      </c>
      <c r="B3903" s="196" t="s">
        <v>4366</v>
      </c>
      <c r="C3903" s="196" t="s">
        <v>6793</v>
      </c>
      <c r="D3903" s="196" t="s">
        <v>4367</v>
      </c>
      <c r="E3903" s="196" t="s">
        <v>6794</v>
      </c>
      <c r="F3903" s="196" t="s">
        <v>4368</v>
      </c>
      <c r="G3903" s="197" t="s">
        <v>4369</v>
      </c>
      <c r="H3903" s="197" t="s">
        <v>4369</v>
      </c>
    </row>
    <row r="3904" spans="1:8">
      <c r="A3904" s="196" t="s">
        <v>6792</v>
      </c>
      <c r="B3904" s="196" t="s">
        <v>4366</v>
      </c>
      <c r="C3904" s="196" t="s">
        <v>6793</v>
      </c>
      <c r="D3904" s="196" t="s">
        <v>4370</v>
      </c>
      <c r="E3904" s="196" t="s">
        <v>6794</v>
      </c>
      <c r="F3904" s="196" t="s">
        <v>4354</v>
      </c>
      <c r="G3904" s="197" t="s">
        <v>4369</v>
      </c>
      <c r="H3904" s="197" t="s">
        <v>4369</v>
      </c>
    </row>
    <row r="3905" spans="1:8">
      <c r="A3905" s="196" t="s">
        <v>6792</v>
      </c>
      <c r="B3905" s="196" t="s">
        <v>4366</v>
      </c>
      <c r="C3905" s="196" t="s">
        <v>6793</v>
      </c>
      <c r="D3905" s="196" t="s">
        <v>4371</v>
      </c>
      <c r="E3905" s="196" t="s">
        <v>6794</v>
      </c>
      <c r="F3905" s="196" t="s">
        <v>4375</v>
      </c>
      <c r="G3905" s="198">
        <v>45447</v>
      </c>
      <c r="H3905" s="196" t="b">
        <v>0</v>
      </c>
    </row>
    <row r="3906" spans="1:8">
      <c r="A3906" s="196" t="s">
        <v>6795</v>
      </c>
      <c r="B3906" s="196" t="s">
        <v>4366</v>
      </c>
      <c r="C3906" s="196" t="s">
        <v>2179</v>
      </c>
      <c r="D3906" s="196" t="s">
        <v>4367</v>
      </c>
      <c r="E3906" s="196" t="s">
        <v>2176</v>
      </c>
      <c r="F3906" s="196" t="s">
        <v>4368</v>
      </c>
      <c r="G3906" s="197" t="s">
        <v>4369</v>
      </c>
      <c r="H3906" s="197" t="s">
        <v>4369</v>
      </c>
    </row>
    <row r="3907" spans="1:8">
      <c r="A3907" s="196" t="s">
        <v>6795</v>
      </c>
      <c r="B3907" s="196" t="s">
        <v>4366</v>
      </c>
      <c r="C3907" s="196" t="s">
        <v>2179</v>
      </c>
      <c r="D3907" s="196" t="s">
        <v>4370</v>
      </c>
      <c r="E3907" s="196" t="s">
        <v>2176</v>
      </c>
      <c r="F3907" s="196" t="s">
        <v>4375</v>
      </c>
      <c r="G3907" s="198">
        <v>45360</v>
      </c>
      <c r="H3907" s="197" t="s">
        <v>4369</v>
      </c>
    </row>
    <row r="3908" spans="1:8">
      <c r="A3908" s="196" t="s">
        <v>6795</v>
      </c>
      <c r="B3908" s="196" t="s">
        <v>4366</v>
      </c>
      <c r="C3908" s="196" t="s">
        <v>2179</v>
      </c>
      <c r="D3908" s="196" t="s">
        <v>4371</v>
      </c>
      <c r="E3908" s="196" t="s">
        <v>2176</v>
      </c>
      <c r="F3908" s="196" t="s">
        <v>4440</v>
      </c>
      <c r="G3908" s="198">
        <v>45355</v>
      </c>
      <c r="H3908" s="196" t="b">
        <v>0</v>
      </c>
    </row>
    <row r="3909" spans="1:8">
      <c r="A3909" s="196" t="s">
        <v>6796</v>
      </c>
      <c r="B3909" s="196" t="s">
        <v>4373</v>
      </c>
      <c r="C3909" s="196" t="s">
        <v>6797</v>
      </c>
      <c r="D3909" s="196" t="s">
        <v>4367</v>
      </c>
      <c r="E3909" s="196" t="s">
        <v>2176</v>
      </c>
      <c r="F3909" s="196" t="s">
        <v>4368</v>
      </c>
      <c r="G3909" s="197" t="s">
        <v>4369</v>
      </c>
      <c r="H3909" s="197" t="s">
        <v>4369</v>
      </c>
    </row>
    <row r="3910" spans="1:8">
      <c r="A3910" s="196" t="s">
        <v>6796</v>
      </c>
      <c r="B3910" s="196" t="s">
        <v>4373</v>
      </c>
      <c r="C3910" s="196" t="s">
        <v>6797</v>
      </c>
      <c r="D3910" s="196" t="s">
        <v>4370</v>
      </c>
      <c r="E3910" s="196" t="s">
        <v>2176</v>
      </c>
      <c r="F3910" s="196" t="s">
        <v>4375</v>
      </c>
      <c r="G3910" s="198">
        <v>45367</v>
      </c>
      <c r="H3910" s="197" t="s">
        <v>4369</v>
      </c>
    </row>
    <row r="3911" spans="1:8">
      <c r="A3911" s="196" t="s">
        <v>6796</v>
      </c>
      <c r="B3911" s="196" t="s">
        <v>4373</v>
      </c>
      <c r="C3911" s="196" t="s">
        <v>6797</v>
      </c>
      <c r="D3911" s="196" t="s">
        <v>4371</v>
      </c>
      <c r="E3911" s="196" t="s">
        <v>2176</v>
      </c>
      <c r="F3911" s="196" t="s">
        <v>4440</v>
      </c>
      <c r="G3911" s="198">
        <v>45370</v>
      </c>
      <c r="H3911" s="196" t="b">
        <v>0</v>
      </c>
    </row>
    <row r="3912" spans="1:8">
      <c r="A3912" s="196" t="s">
        <v>6798</v>
      </c>
      <c r="B3912" s="196" t="s">
        <v>4373</v>
      </c>
      <c r="C3912" s="196" t="s">
        <v>6799</v>
      </c>
      <c r="D3912" s="196" t="s">
        <v>4370</v>
      </c>
      <c r="E3912" s="196" t="s">
        <v>6800</v>
      </c>
      <c r="F3912" s="196" t="s">
        <v>4403</v>
      </c>
      <c r="G3912" s="197" t="s">
        <v>4369</v>
      </c>
      <c r="H3912" s="197" t="s">
        <v>4369</v>
      </c>
    </row>
    <row r="3913" spans="1:8">
      <c r="A3913" s="196" t="s">
        <v>6798</v>
      </c>
      <c r="B3913" s="196" t="s">
        <v>4373</v>
      </c>
      <c r="C3913" s="196" t="s">
        <v>6799</v>
      </c>
      <c r="D3913" s="196" t="s">
        <v>4371</v>
      </c>
      <c r="E3913" s="196" t="s">
        <v>6800</v>
      </c>
      <c r="F3913" s="196" t="s">
        <v>4353</v>
      </c>
      <c r="G3913" s="198">
        <v>44952</v>
      </c>
      <c r="H3913" s="196" t="b">
        <v>0</v>
      </c>
    </row>
    <row r="3914" spans="1:8">
      <c r="A3914" s="196" t="s">
        <v>6798</v>
      </c>
      <c r="B3914" s="196" t="s">
        <v>4373</v>
      </c>
      <c r="C3914" s="196" t="s">
        <v>6799</v>
      </c>
      <c r="D3914" s="196" t="s">
        <v>4367</v>
      </c>
      <c r="E3914" s="196" t="s">
        <v>6800</v>
      </c>
      <c r="F3914" s="196" t="s">
        <v>4368</v>
      </c>
      <c r="G3914" s="197" t="s">
        <v>4369</v>
      </c>
      <c r="H3914" s="197" t="s">
        <v>4369</v>
      </c>
    </row>
    <row r="3915" spans="1:8">
      <c r="A3915" s="196" t="s">
        <v>6801</v>
      </c>
      <c r="B3915" s="196" t="s">
        <v>4373</v>
      </c>
      <c r="C3915" s="196" t="s">
        <v>6802</v>
      </c>
      <c r="D3915" s="196" t="s">
        <v>4367</v>
      </c>
      <c r="E3915" s="196" t="s">
        <v>6800</v>
      </c>
      <c r="F3915" s="196" t="s">
        <v>4368</v>
      </c>
      <c r="G3915" s="197" t="s">
        <v>4369</v>
      </c>
      <c r="H3915" s="197" t="s">
        <v>4369</v>
      </c>
    </row>
    <row r="3916" spans="1:8">
      <c r="A3916" s="196" t="s">
        <v>6801</v>
      </c>
      <c r="B3916" s="196" t="s">
        <v>4373</v>
      </c>
      <c r="C3916" s="196" t="s">
        <v>6802</v>
      </c>
      <c r="D3916" s="196" t="s">
        <v>4371</v>
      </c>
      <c r="E3916" s="196" t="s">
        <v>6800</v>
      </c>
      <c r="F3916" s="196" t="s">
        <v>4353</v>
      </c>
      <c r="G3916" s="198">
        <v>44922</v>
      </c>
      <c r="H3916" s="196" t="b">
        <v>0</v>
      </c>
    </row>
    <row r="3917" spans="1:8">
      <c r="A3917" s="196" t="s">
        <v>6801</v>
      </c>
      <c r="B3917" s="196" t="s">
        <v>4366</v>
      </c>
      <c r="C3917" s="196" t="s">
        <v>6802</v>
      </c>
      <c r="D3917" s="196" t="s">
        <v>4367</v>
      </c>
      <c r="E3917" s="196" t="s">
        <v>6800</v>
      </c>
      <c r="F3917" s="196" t="s">
        <v>4368</v>
      </c>
      <c r="G3917" s="197" t="s">
        <v>4369</v>
      </c>
      <c r="H3917" s="197" t="s">
        <v>4369</v>
      </c>
    </row>
    <row r="3918" spans="1:8">
      <c r="A3918" s="196" t="s">
        <v>6801</v>
      </c>
      <c r="B3918" s="196" t="s">
        <v>4373</v>
      </c>
      <c r="C3918" s="196" t="s">
        <v>6802</v>
      </c>
      <c r="D3918" s="196" t="s">
        <v>4370</v>
      </c>
      <c r="E3918" s="196" t="s">
        <v>6800</v>
      </c>
      <c r="F3918" s="196" t="s">
        <v>4353</v>
      </c>
      <c r="G3918" s="198">
        <v>44921</v>
      </c>
      <c r="H3918" s="197" t="s">
        <v>4369</v>
      </c>
    </row>
    <row r="3919" spans="1:8">
      <c r="A3919" s="196" t="s">
        <v>6801</v>
      </c>
      <c r="B3919" s="196" t="s">
        <v>4366</v>
      </c>
      <c r="C3919" s="196" t="s">
        <v>6802</v>
      </c>
      <c r="D3919" s="196" t="s">
        <v>4371</v>
      </c>
      <c r="E3919" s="196" t="s">
        <v>6800</v>
      </c>
      <c r="F3919" s="196" t="s">
        <v>4353</v>
      </c>
      <c r="G3919" s="198">
        <v>44922</v>
      </c>
      <c r="H3919" s="196" t="b">
        <v>0</v>
      </c>
    </row>
    <row r="3920" spans="1:8">
      <c r="A3920" s="196" t="s">
        <v>6801</v>
      </c>
      <c r="B3920" s="196" t="s">
        <v>4366</v>
      </c>
      <c r="C3920" s="196" t="s">
        <v>6802</v>
      </c>
      <c r="D3920" s="196" t="s">
        <v>4370</v>
      </c>
      <c r="E3920" s="196" t="s">
        <v>6800</v>
      </c>
      <c r="F3920" s="196" t="s">
        <v>4353</v>
      </c>
      <c r="G3920" s="198">
        <v>44921</v>
      </c>
      <c r="H3920" s="197" t="s">
        <v>4369</v>
      </c>
    </row>
    <row r="3921" spans="1:8">
      <c r="A3921" s="196" t="s">
        <v>6803</v>
      </c>
      <c r="B3921" s="196" t="s">
        <v>4373</v>
      </c>
      <c r="C3921" s="196" t="s">
        <v>6804</v>
      </c>
      <c r="D3921" s="196" t="s">
        <v>4367</v>
      </c>
      <c r="E3921" s="196" t="s">
        <v>6800</v>
      </c>
      <c r="F3921" s="196" t="s">
        <v>4368</v>
      </c>
      <c r="G3921" s="197" t="s">
        <v>4369</v>
      </c>
      <c r="H3921" s="197" t="s">
        <v>4369</v>
      </c>
    </row>
    <row r="3922" spans="1:8">
      <c r="A3922" s="196" t="s">
        <v>6803</v>
      </c>
      <c r="B3922" s="196" t="s">
        <v>4373</v>
      </c>
      <c r="C3922" s="196" t="s">
        <v>6804</v>
      </c>
      <c r="D3922" s="196" t="s">
        <v>4371</v>
      </c>
      <c r="E3922" s="196" t="s">
        <v>6800</v>
      </c>
      <c r="F3922" s="196" t="s">
        <v>4353</v>
      </c>
      <c r="G3922" s="198">
        <v>44951</v>
      </c>
      <c r="H3922" s="196" t="b">
        <v>0</v>
      </c>
    </row>
    <row r="3923" spans="1:8">
      <c r="A3923" s="196" t="s">
        <v>6803</v>
      </c>
      <c r="B3923" s="196" t="s">
        <v>4373</v>
      </c>
      <c r="C3923" s="196" t="s">
        <v>6804</v>
      </c>
      <c r="D3923" s="196" t="s">
        <v>4370</v>
      </c>
      <c r="E3923" s="196" t="s">
        <v>6800</v>
      </c>
      <c r="F3923" s="196" t="s">
        <v>4403</v>
      </c>
      <c r="G3923" s="197" t="s">
        <v>4369</v>
      </c>
      <c r="H3923" s="197" t="s">
        <v>4369</v>
      </c>
    </row>
    <row r="3924" spans="1:8">
      <c r="A3924" s="196" t="s">
        <v>6805</v>
      </c>
      <c r="B3924" s="196" t="s">
        <v>4373</v>
      </c>
      <c r="C3924" s="196" t="s">
        <v>6806</v>
      </c>
      <c r="D3924" s="196" t="s">
        <v>4371</v>
      </c>
      <c r="E3924" s="196" t="s">
        <v>6800</v>
      </c>
      <c r="F3924" s="196" t="s">
        <v>4353</v>
      </c>
      <c r="G3924" s="198">
        <v>44961</v>
      </c>
      <c r="H3924" s="196" t="b">
        <v>0</v>
      </c>
    </row>
    <row r="3925" spans="1:8">
      <c r="A3925" s="196" t="s">
        <v>6805</v>
      </c>
      <c r="B3925" s="196" t="s">
        <v>4373</v>
      </c>
      <c r="C3925" s="196" t="s">
        <v>6806</v>
      </c>
      <c r="D3925" s="196" t="s">
        <v>4370</v>
      </c>
      <c r="E3925" s="196" t="s">
        <v>6800</v>
      </c>
      <c r="F3925" s="196" t="s">
        <v>4403</v>
      </c>
      <c r="G3925" s="197" t="s">
        <v>4369</v>
      </c>
      <c r="H3925" s="197" t="s">
        <v>4369</v>
      </c>
    </row>
    <row r="3926" spans="1:8">
      <c r="A3926" s="196" t="s">
        <v>6805</v>
      </c>
      <c r="B3926" s="196" t="s">
        <v>4373</v>
      </c>
      <c r="C3926" s="196" t="s">
        <v>6806</v>
      </c>
      <c r="D3926" s="196" t="s">
        <v>4367</v>
      </c>
      <c r="E3926" s="196" t="s">
        <v>6800</v>
      </c>
      <c r="F3926" s="196" t="s">
        <v>4368</v>
      </c>
      <c r="G3926" s="197" t="s">
        <v>4369</v>
      </c>
      <c r="H3926" s="197" t="s">
        <v>4369</v>
      </c>
    </row>
    <row r="3927" spans="1:8">
      <c r="A3927" s="196" t="s">
        <v>6564</v>
      </c>
      <c r="B3927" s="196" t="s">
        <v>4373</v>
      </c>
      <c r="C3927" s="196" t="s">
        <v>6807</v>
      </c>
      <c r="D3927" s="196" t="s">
        <v>4367</v>
      </c>
      <c r="E3927" s="196" t="s">
        <v>6800</v>
      </c>
      <c r="F3927" s="196" t="s">
        <v>4368</v>
      </c>
      <c r="G3927" s="197" t="s">
        <v>4369</v>
      </c>
      <c r="H3927" s="197" t="s">
        <v>4369</v>
      </c>
    </row>
    <row r="3928" spans="1:8">
      <c r="A3928" s="196" t="s">
        <v>6564</v>
      </c>
      <c r="B3928" s="196" t="s">
        <v>4373</v>
      </c>
      <c r="C3928" s="196" t="s">
        <v>6807</v>
      </c>
      <c r="D3928" s="196" t="s">
        <v>4371</v>
      </c>
      <c r="E3928" s="196" t="s">
        <v>6800</v>
      </c>
      <c r="F3928" s="196" t="s">
        <v>4403</v>
      </c>
      <c r="G3928" s="197" t="s">
        <v>4369</v>
      </c>
      <c r="H3928" s="196" t="b">
        <v>0</v>
      </c>
    </row>
    <row r="3929" spans="1:8">
      <c r="A3929" s="196" t="s">
        <v>6564</v>
      </c>
      <c r="B3929" s="196" t="s">
        <v>4373</v>
      </c>
      <c r="C3929" s="196" t="s">
        <v>6807</v>
      </c>
      <c r="D3929" s="196" t="s">
        <v>4370</v>
      </c>
      <c r="E3929" s="196" t="s">
        <v>6800</v>
      </c>
      <c r="F3929" s="196" t="s">
        <v>4403</v>
      </c>
      <c r="G3929" s="197" t="s">
        <v>4369</v>
      </c>
      <c r="H3929" s="197" t="s">
        <v>4369</v>
      </c>
    </row>
    <row r="3930" spans="1:8">
      <c r="A3930" s="196" t="s">
        <v>6808</v>
      </c>
      <c r="B3930" s="196" t="s">
        <v>4373</v>
      </c>
      <c r="C3930" s="196" t="s">
        <v>6809</v>
      </c>
      <c r="D3930" s="196" t="s">
        <v>4371</v>
      </c>
      <c r="E3930" s="196" t="s">
        <v>6800</v>
      </c>
      <c r="F3930" s="196" t="s">
        <v>4353</v>
      </c>
      <c r="G3930" s="198">
        <v>44953</v>
      </c>
      <c r="H3930" s="196" t="b">
        <v>0</v>
      </c>
    </row>
    <row r="3931" spans="1:8">
      <c r="A3931" s="196" t="s">
        <v>6808</v>
      </c>
      <c r="B3931" s="196" t="s">
        <v>4373</v>
      </c>
      <c r="C3931" s="196" t="s">
        <v>6809</v>
      </c>
      <c r="D3931" s="196" t="s">
        <v>4370</v>
      </c>
      <c r="E3931" s="196" t="s">
        <v>6800</v>
      </c>
      <c r="F3931" s="196" t="s">
        <v>4403</v>
      </c>
      <c r="G3931" s="197" t="s">
        <v>4369</v>
      </c>
      <c r="H3931" s="197" t="s">
        <v>4369</v>
      </c>
    </row>
    <row r="3932" spans="1:8">
      <c r="A3932" s="196" t="s">
        <v>6808</v>
      </c>
      <c r="B3932" s="196" t="s">
        <v>4373</v>
      </c>
      <c r="C3932" s="196" t="s">
        <v>6809</v>
      </c>
      <c r="D3932" s="196" t="s">
        <v>4367</v>
      </c>
      <c r="E3932" s="196" t="s">
        <v>6800</v>
      </c>
      <c r="F3932" s="196" t="s">
        <v>4368</v>
      </c>
      <c r="G3932" s="197" t="s">
        <v>4369</v>
      </c>
      <c r="H3932" s="197" t="s">
        <v>4369</v>
      </c>
    </row>
    <row r="3933" spans="1:8">
      <c r="A3933" s="196" t="s">
        <v>6810</v>
      </c>
      <c r="B3933" s="196" t="s">
        <v>4373</v>
      </c>
      <c r="C3933" s="196" t="s">
        <v>6811</v>
      </c>
      <c r="D3933" s="196" t="s">
        <v>4370</v>
      </c>
      <c r="E3933" s="196" t="s">
        <v>6800</v>
      </c>
      <c r="F3933" s="196" t="s">
        <v>4403</v>
      </c>
      <c r="G3933" s="197" t="s">
        <v>4369</v>
      </c>
      <c r="H3933" s="197" t="s">
        <v>4369</v>
      </c>
    </row>
    <row r="3934" spans="1:8">
      <c r="A3934" s="196" t="s">
        <v>6810</v>
      </c>
      <c r="B3934" s="196" t="s">
        <v>4373</v>
      </c>
      <c r="C3934" s="196" t="s">
        <v>6811</v>
      </c>
      <c r="D3934" s="196" t="s">
        <v>4367</v>
      </c>
      <c r="E3934" s="196" t="s">
        <v>6800</v>
      </c>
      <c r="F3934" s="196" t="s">
        <v>4368</v>
      </c>
      <c r="G3934" s="197" t="s">
        <v>4369</v>
      </c>
      <c r="H3934" s="197" t="s">
        <v>4369</v>
      </c>
    </row>
    <row r="3935" spans="1:8">
      <c r="A3935" s="196" t="s">
        <v>6810</v>
      </c>
      <c r="B3935" s="196" t="s">
        <v>4373</v>
      </c>
      <c r="C3935" s="196" t="s">
        <v>6811</v>
      </c>
      <c r="D3935" s="196" t="s">
        <v>4371</v>
      </c>
      <c r="E3935" s="196" t="s">
        <v>6800</v>
      </c>
      <c r="F3935" s="196" t="s">
        <v>4353</v>
      </c>
      <c r="G3935" s="198">
        <v>44952</v>
      </c>
      <c r="H3935" s="196" t="b">
        <v>0</v>
      </c>
    </row>
    <row r="3936" spans="1:8">
      <c r="A3936" s="196" t="s">
        <v>6812</v>
      </c>
      <c r="B3936" s="196" t="s">
        <v>4373</v>
      </c>
      <c r="C3936" s="196" t="s">
        <v>6813</v>
      </c>
      <c r="D3936" s="196" t="s">
        <v>4367</v>
      </c>
      <c r="E3936" s="196" t="s">
        <v>6800</v>
      </c>
      <c r="F3936" s="196" t="s">
        <v>4368</v>
      </c>
      <c r="G3936" s="197" t="s">
        <v>4369</v>
      </c>
      <c r="H3936" s="197" t="s">
        <v>4369</v>
      </c>
    </row>
    <row r="3937" spans="1:8">
      <c r="A3937" s="196" t="s">
        <v>6812</v>
      </c>
      <c r="B3937" s="196" t="s">
        <v>4373</v>
      </c>
      <c r="C3937" s="196" t="s">
        <v>6813</v>
      </c>
      <c r="D3937" s="196" t="s">
        <v>4371</v>
      </c>
      <c r="E3937" s="196" t="s">
        <v>6800</v>
      </c>
      <c r="F3937" s="196" t="s">
        <v>4353</v>
      </c>
      <c r="G3937" s="198">
        <v>44957</v>
      </c>
      <c r="H3937" s="196" t="b">
        <v>0</v>
      </c>
    </row>
    <row r="3938" spans="1:8">
      <c r="A3938" s="196" t="s">
        <v>6812</v>
      </c>
      <c r="B3938" s="196" t="s">
        <v>4373</v>
      </c>
      <c r="C3938" s="196" t="s">
        <v>6813</v>
      </c>
      <c r="D3938" s="196" t="s">
        <v>4370</v>
      </c>
      <c r="E3938" s="196" t="s">
        <v>6800</v>
      </c>
      <c r="F3938" s="196" t="s">
        <v>4353</v>
      </c>
      <c r="G3938" s="198">
        <v>44957</v>
      </c>
      <c r="H3938" s="197" t="s">
        <v>4369</v>
      </c>
    </row>
    <row r="3939" spans="1:8">
      <c r="A3939" s="196" t="s">
        <v>6814</v>
      </c>
      <c r="B3939" s="196" t="s">
        <v>4373</v>
      </c>
      <c r="C3939" s="196" t="s">
        <v>6815</v>
      </c>
      <c r="D3939" s="196" t="s">
        <v>4371</v>
      </c>
      <c r="E3939" s="196" t="s">
        <v>6800</v>
      </c>
      <c r="F3939" s="196" t="s">
        <v>4353</v>
      </c>
      <c r="G3939" s="198">
        <v>44962</v>
      </c>
      <c r="H3939" s="196" t="b">
        <v>0</v>
      </c>
    </row>
    <row r="3940" spans="1:8">
      <c r="A3940" s="196" t="s">
        <v>6814</v>
      </c>
      <c r="B3940" s="196" t="s">
        <v>4373</v>
      </c>
      <c r="C3940" s="196" t="s">
        <v>6815</v>
      </c>
      <c r="D3940" s="196" t="s">
        <v>4367</v>
      </c>
      <c r="E3940" s="196" t="s">
        <v>6800</v>
      </c>
      <c r="F3940" s="196" t="s">
        <v>4368</v>
      </c>
      <c r="G3940" s="197" t="s">
        <v>4369</v>
      </c>
      <c r="H3940" s="197" t="s">
        <v>4369</v>
      </c>
    </row>
    <row r="3941" spans="1:8">
      <c r="A3941" s="196" t="s">
        <v>6814</v>
      </c>
      <c r="B3941" s="196" t="s">
        <v>4373</v>
      </c>
      <c r="C3941" s="196" t="s">
        <v>6815</v>
      </c>
      <c r="D3941" s="196" t="s">
        <v>4370</v>
      </c>
      <c r="E3941" s="196" t="s">
        <v>6800</v>
      </c>
      <c r="F3941" s="196" t="s">
        <v>4403</v>
      </c>
      <c r="G3941" s="197" t="s">
        <v>4369</v>
      </c>
      <c r="H3941" s="197" t="s">
        <v>4369</v>
      </c>
    </row>
    <row r="3942" spans="1:8">
      <c r="A3942" s="196" t="s">
        <v>6816</v>
      </c>
      <c r="B3942" s="196" t="s">
        <v>4373</v>
      </c>
      <c r="C3942" s="196" t="s">
        <v>6817</v>
      </c>
      <c r="D3942" s="196" t="s">
        <v>4371</v>
      </c>
      <c r="E3942" s="196" t="s">
        <v>6800</v>
      </c>
      <c r="F3942" s="196" t="s">
        <v>4353</v>
      </c>
      <c r="G3942" s="198">
        <v>44945</v>
      </c>
      <c r="H3942" s="196" t="b">
        <v>0</v>
      </c>
    </row>
    <row r="3943" spans="1:8">
      <c r="A3943" s="196" t="s">
        <v>6816</v>
      </c>
      <c r="B3943" s="196" t="s">
        <v>4373</v>
      </c>
      <c r="C3943" s="196" t="s">
        <v>6817</v>
      </c>
      <c r="D3943" s="196" t="s">
        <v>4370</v>
      </c>
      <c r="E3943" s="196" t="s">
        <v>6800</v>
      </c>
      <c r="F3943" s="196" t="s">
        <v>4403</v>
      </c>
      <c r="G3943" s="197" t="s">
        <v>4369</v>
      </c>
      <c r="H3943" s="197" t="s">
        <v>4369</v>
      </c>
    </row>
    <row r="3944" spans="1:8">
      <c r="A3944" s="196" t="s">
        <v>6816</v>
      </c>
      <c r="B3944" s="196" t="s">
        <v>4373</v>
      </c>
      <c r="C3944" s="196" t="s">
        <v>6817</v>
      </c>
      <c r="D3944" s="196" t="s">
        <v>4367</v>
      </c>
      <c r="E3944" s="196" t="s">
        <v>6800</v>
      </c>
      <c r="F3944" s="196" t="s">
        <v>4368</v>
      </c>
      <c r="G3944" s="197" t="s">
        <v>4369</v>
      </c>
      <c r="H3944" s="197" t="s">
        <v>4369</v>
      </c>
    </row>
    <row r="3945" spans="1:8">
      <c r="A3945" s="196" t="s">
        <v>6442</v>
      </c>
      <c r="B3945" s="196" t="s">
        <v>4366</v>
      </c>
      <c r="C3945" s="196" t="s">
        <v>6443</v>
      </c>
      <c r="D3945" s="196" t="s">
        <v>4367</v>
      </c>
      <c r="E3945" s="196" t="s">
        <v>3467</v>
      </c>
      <c r="F3945" s="196" t="s">
        <v>4368</v>
      </c>
      <c r="G3945" s="197" t="s">
        <v>4369</v>
      </c>
      <c r="H3945" s="197" t="s">
        <v>4369</v>
      </c>
    </row>
    <row r="3946" spans="1:8">
      <c r="A3946" s="196" t="s">
        <v>6442</v>
      </c>
      <c r="B3946" s="196" t="s">
        <v>4366</v>
      </c>
      <c r="C3946" s="196" t="s">
        <v>6443</v>
      </c>
      <c r="D3946" s="196" t="s">
        <v>4370</v>
      </c>
      <c r="E3946" s="196" t="s">
        <v>3467</v>
      </c>
      <c r="F3946" s="196" t="s">
        <v>4375</v>
      </c>
      <c r="G3946" s="198">
        <v>45079</v>
      </c>
      <c r="H3946" s="197" t="s">
        <v>4369</v>
      </c>
    </row>
    <row r="3947" spans="1:8">
      <c r="A3947" s="196" t="s">
        <v>6442</v>
      </c>
      <c r="B3947" s="196" t="s">
        <v>4366</v>
      </c>
      <c r="C3947" s="196" t="s">
        <v>6443</v>
      </c>
      <c r="D3947" s="196" t="s">
        <v>4371</v>
      </c>
      <c r="E3947" s="196" t="s">
        <v>3467</v>
      </c>
      <c r="F3947" s="196" t="s">
        <v>4353</v>
      </c>
      <c r="G3947" s="198">
        <v>45079</v>
      </c>
      <c r="H3947" s="196" t="b">
        <v>0</v>
      </c>
    </row>
    <row r="3948" spans="1:8">
      <c r="A3948" s="196" t="s">
        <v>6818</v>
      </c>
      <c r="B3948" s="196" t="s">
        <v>4366</v>
      </c>
      <c r="C3948" s="196" t="s">
        <v>558</v>
      </c>
      <c r="D3948" s="196" t="s">
        <v>4371</v>
      </c>
      <c r="E3948" s="196" t="s">
        <v>6819</v>
      </c>
      <c r="F3948" s="196" t="s">
        <v>4375</v>
      </c>
      <c r="G3948" s="198">
        <v>45695</v>
      </c>
      <c r="H3948" s="196" t="b">
        <v>0</v>
      </c>
    </row>
    <row r="3949" spans="1:8">
      <c r="A3949" s="196" t="s">
        <v>6818</v>
      </c>
      <c r="B3949" s="196" t="s">
        <v>4366</v>
      </c>
      <c r="C3949" s="196" t="s">
        <v>558</v>
      </c>
      <c r="D3949" s="196" t="s">
        <v>4370</v>
      </c>
      <c r="E3949" s="196" t="s">
        <v>6819</v>
      </c>
      <c r="F3949" s="196" t="s">
        <v>4375</v>
      </c>
      <c r="G3949" s="198">
        <v>45695</v>
      </c>
      <c r="H3949" s="197" t="s">
        <v>4369</v>
      </c>
    </row>
    <row r="3950" spans="1:8">
      <c r="A3950" s="196" t="s">
        <v>6818</v>
      </c>
      <c r="B3950" s="196" t="s">
        <v>4366</v>
      </c>
      <c r="C3950" s="196" t="s">
        <v>558</v>
      </c>
      <c r="D3950" s="196" t="s">
        <v>4367</v>
      </c>
      <c r="E3950" s="196" t="s">
        <v>6819</v>
      </c>
      <c r="F3950" s="196" t="s">
        <v>4375</v>
      </c>
      <c r="G3950" s="198">
        <v>45705</v>
      </c>
      <c r="H3950" s="197" t="s">
        <v>4369</v>
      </c>
    </row>
    <row r="3951" spans="1:8">
      <c r="A3951" s="196" t="s">
        <v>6820</v>
      </c>
      <c r="B3951" s="196" t="s">
        <v>4373</v>
      </c>
      <c r="C3951" s="196" t="s">
        <v>6821</v>
      </c>
      <c r="D3951" s="196" t="s">
        <v>4367</v>
      </c>
      <c r="E3951" s="196" t="s">
        <v>6819</v>
      </c>
      <c r="F3951" s="196" t="s">
        <v>4375</v>
      </c>
      <c r="G3951" s="198">
        <v>45699</v>
      </c>
      <c r="H3951" s="197" t="s">
        <v>4369</v>
      </c>
    </row>
    <row r="3952" spans="1:8">
      <c r="A3952" s="196" t="s">
        <v>6820</v>
      </c>
      <c r="B3952" s="196" t="s">
        <v>4373</v>
      </c>
      <c r="C3952" s="196" t="s">
        <v>6821</v>
      </c>
      <c r="D3952" s="196" t="s">
        <v>4370</v>
      </c>
      <c r="E3952" s="196" t="s">
        <v>6819</v>
      </c>
      <c r="F3952" s="196" t="s">
        <v>4375</v>
      </c>
      <c r="G3952" s="198">
        <v>45699</v>
      </c>
      <c r="H3952" s="197" t="s">
        <v>4369</v>
      </c>
    </row>
    <row r="3953" spans="1:8">
      <c r="A3953" s="196" t="s">
        <v>6820</v>
      </c>
      <c r="B3953" s="196" t="s">
        <v>4373</v>
      </c>
      <c r="C3953" s="196" t="s">
        <v>6821</v>
      </c>
      <c r="D3953" s="196" t="s">
        <v>4371</v>
      </c>
      <c r="E3953" s="196" t="s">
        <v>6819</v>
      </c>
      <c r="F3953" s="196" t="s">
        <v>4375</v>
      </c>
      <c r="G3953" s="198">
        <v>45699</v>
      </c>
      <c r="H3953" s="196" t="b">
        <v>0</v>
      </c>
    </row>
    <row r="3954" spans="1:8">
      <c r="A3954" s="196" t="s">
        <v>6822</v>
      </c>
      <c r="B3954" s="196" t="s">
        <v>4373</v>
      </c>
      <c r="C3954" s="196" t="s">
        <v>6823</v>
      </c>
      <c r="D3954" s="196" t="s">
        <v>4370</v>
      </c>
      <c r="E3954" s="196" t="s">
        <v>6819</v>
      </c>
      <c r="F3954" s="196" t="s">
        <v>4375</v>
      </c>
      <c r="G3954" s="198">
        <v>45700</v>
      </c>
      <c r="H3954" s="197" t="s">
        <v>4369</v>
      </c>
    </row>
    <row r="3955" spans="1:8">
      <c r="A3955" s="196" t="s">
        <v>6822</v>
      </c>
      <c r="B3955" s="196" t="s">
        <v>4373</v>
      </c>
      <c r="C3955" s="196" t="s">
        <v>6823</v>
      </c>
      <c r="D3955" s="196" t="s">
        <v>4367</v>
      </c>
      <c r="E3955" s="196" t="s">
        <v>6819</v>
      </c>
      <c r="F3955" s="196" t="s">
        <v>4375</v>
      </c>
      <c r="G3955" s="198">
        <v>45700</v>
      </c>
      <c r="H3955" s="197" t="s">
        <v>4369</v>
      </c>
    </row>
    <row r="3956" spans="1:8">
      <c r="A3956" s="196" t="s">
        <v>6822</v>
      </c>
      <c r="B3956" s="196" t="s">
        <v>4373</v>
      </c>
      <c r="C3956" s="196" t="s">
        <v>6823</v>
      </c>
      <c r="D3956" s="196" t="s">
        <v>4371</v>
      </c>
      <c r="E3956" s="196" t="s">
        <v>6819</v>
      </c>
      <c r="F3956" s="196" t="s">
        <v>4375</v>
      </c>
      <c r="G3956" s="198">
        <v>45700</v>
      </c>
      <c r="H3956" s="196" t="b">
        <v>0</v>
      </c>
    </row>
    <row r="3957" spans="1:8">
      <c r="A3957" s="196" t="s">
        <v>6824</v>
      </c>
      <c r="B3957" s="196" t="s">
        <v>4373</v>
      </c>
      <c r="C3957" s="196" t="s">
        <v>6825</v>
      </c>
      <c r="D3957" s="196" t="s">
        <v>4370</v>
      </c>
      <c r="E3957" s="196" t="s">
        <v>6819</v>
      </c>
      <c r="F3957" s="196" t="s">
        <v>4368</v>
      </c>
      <c r="G3957" s="197" t="s">
        <v>4369</v>
      </c>
      <c r="H3957" s="197" t="s">
        <v>4369</v>
      </c>
    </row>
    <row r="3958" spans="1:8">
      <c r="A3958" s="196" t="s">
        <v>6824</v>
      </c>
      <c r="B3958" s="196" t="s">
        <v>4373</v>
      </c>
      <c r="C3958" s="196" t="s">
        <v>6825</v>
      </c>
      <c r="D3958" s="196" t="s">
        <v>4371</v>
      </c>
      <c r="E3958" s="196" t="s">
        <v>6819</v>
      </c>
      <c r="F3958" s="196" t="s">
        <v>4368</v>
      </c>
      <c r="G3958" s="197" t="s">
        <v>4369</v>
      </c>
      <c r="H3958" s="196" t="b">
        <v>0</v>
      </c>
    </row>
    <row r="3959" spans="1:8">
      <c r="A3959" s="196" t="s">
        <v>6824</v>
      </c>
      <c r="B3959" s="196" t="s">
        <v>4373</v>
      </c>
      <c r="C3959" s="196" t="s">
        <v>6825</v>
      </c>
      <c r="D3959" s="196" t="s">
        <v>4367</v>
      </c>
      <c r="E3959" s="196" t="s">
        <v>6819</v>
      </c>
      <c r="F3959" s="196" t="s">
        <v>4368</v>
      </c>
      <c r="G3959" s="197" t="s">
        <v>4369</v>
      </c>
      <c r="H3959" s="197" t="s">
        <v>4369</v>
      </c>
    </row>
    <row r="3960" spans="1:8">
      <c r="A3960" s="196" t="s">
        <v>6826</v>
      </c>
      <c r="B3960" s="196" t="s">
        <v>4373</v>
      </c>
      <c r="C3960" s="196" t="s">
        <v>6827</v>
      </c>
      <c r="D3960" s="196" t="s">
        <v>4370</v>
      </c>
      <c r="E3960" s="196" t="s">
        <v>6819</v>
      </c>
      <c r="F3960" s="196" t="s">
        <v>4375</v>
      </c>
      <c r="G3960" s="198">
        <v>45700</v>
      </c>
      <c r="H3960" s="197" t="s">
        <v>4369</v>
      </c>
    </row>
    <row r="3961" spans="1:8">
      <c r="A3961" s="196" t="s">
        <v>6826</v>
      </c>
      <c r="B3961" s="196" t="s">
        <v>4373</v>
      </c>
      <c r="C3961" s="196" t="s">
        <v>6827</v>
      </c>
      <c r="D3961" s="196" t="s">
        <v>4367</v>
      </c>
      <c r="E3961" s="196" t="s">
        <v>6819</v>
      </c>
      <c r="F3961" s="196" t="s">
        <v>4375</v>
      </c>
      <c r="G3961" s="198">
        <v>45696</v>
      </c>
      <c r="H3961" s="197" t="s">
        <v>4369</v>
      </c>
    </row>
    <row r="3962" spans="1:8">
      <c r="A3962" s="196" t="s">
        <v>6826</v>
      </c>
      <c r="B3962" s="196" t="s">
        <v>4373</v>
      </c>
      <c r="C3962" s="196" t="s">
        <v>6827</v>
      </c>
      <c r="D3962" s="196" t="s">
        <v>4371</v>
      </c>
      <c r="E3962" s="196" t="s">
        <v>6819</v>
      </c>
      <c r="F3962" s="196" t="s">
        <v>4375</v>
      </c>
      <c r="G3962" s="198">
        <v>45696</v>
      </c>
      <c r="H3962" s="196" t="b">
        <v>0</v>
      </c>
    </row>
    <row r="3963" spans="1:8">
      <c r="A3963" s="196" t="s">
        <v>6828</v>
      </c>
      <c r="B3963" s="196" t="s">
        <v>4366</v>
      </c>
      <c r="C3963" s="196" t="s">
        <v>6829</v>
      </c>
      <c r="D3963" s="196" t="s">
        <v>4370</v>
      </c>
      <c r="E3963" s="196" t="s">
        <v>6830</v>
      </c>
      <c r="F3963" s="196" t="s">
        <v>4403</v>
      </c>
      <c r="G3963" s="197" t="s">
        <v>4369</v>
      </c>
      <c r="H3963" s="197" t="s">
        <v>4369</v>
      </c>
    </row>
    <row r="3964" spans="1:8">
      <c r="A3964" s="196" t="s">
        <v>6828</v>
      </c>
      <c r="B3964" s="196" t="s">
        <v>4366</v>
      </c>
      <c r="C3964" s="196" t="s">
        <v>6829</v>
      </c>
      <c r="D3964" s="196" t="s">
        <v>4367</v>
      </c>
      <c r="E3964" s="196" t="s">
        <v>6830</v>
      </c>
      <c r="F3964" s="196" t="s">
        <v>4368</v>
      </c>
      <c r="G3964" s="197" t="s">
        <v>4369</v>
      </c>
      <c r="H3964" s="197" t="s">
        <v>4369</v>
      </c>
    </row>
    <row r="3965" spans="1:8">
      <c r="A3965" s="196" t="s">
        <v>6828</v>
      </c>
      <c r="B3965" s="196" t="s">
        <v>4366</v>
      </c>
      <c r="C3965" s="196" t="s">
        <v>6829</v>
      </c>
      <c r="D3965" s="196" t="s">
        <v>4371</v>
      </c>
      <c r="E3965" s="196" t="s">
        <v>6830</v>
      </c>
      <c r="F3965" s="196" t="s">
        <v>4403</v>
      </c>
      <c r="G3965" s="197" t="s">
        <v>4369</v>
      </c>
      <c r="H3965" s="196" t="b">
        <v>0</v>
      </c>
    </row>
    <row r="3966" spans="1:8">
      <c r="A3966" s="196" t="s">
        <v>6260</v>
      </c>
      <c r="B3966" s="196" t="s">
        <v>4373</v>
      </c>
      <c r="C3966" s="196" t="s">
        <v>6261</v>
      </c>
      <c r="D3966" s="196" t="s">
        <v>4371</v>
      </c>
      <c r="E3966" s="196" t="s">
        <v>6830</v>
      </c>
      <c r="F3966" s="196" t="s">
        <v>4353</v>
      </c>
      <c r="G3966" s="198">
        <v>45299</v>
      </c>
      <c r="H3966" s="196" t="b">
        <v>0</v>
      </c>
    </row>
    <row r="3967" spans="1:8">
      <c r="A3967" s="196" t="s">
        <v>6260</v>
      </c>
      <c r="B3967" s="196" t="s">
        <v>4373</v>
      </c>
      <c r="C3967" s="196" t="s">
        <v>6261</v>
      </c>
      <c r="D3967" s="196" t="s">
        <v>4367</v>
      </c>
      <c r="E3967" s="196" t="s">
        <v>6830</v>
      </c>
      <c r="F3967" s="196" t="s">
        <v>4368</v>
      </c>
      <c r="G3967" s="197" t="s">
        <v>4369</v>
      </c>
      <c r="H3967" s="197" t="s">
        <v>4369</v>
      </c>
    </row>
    <row r="3968" spans="1:8">
      <c r="A3968" s="196" t="s">
        <v>6260</v>
      </c>
      <c r="B3968" s="196" t="s">
        <v>4373</v>
      </c>
      <c r="C3968" s="196" t="s">
        <v>6261</v>
      </c>
      <c r="D3968" s="196" t="s">
        <v>4370</v>
      </c>
      <c r="E3968" s="196" t="s">
        <v>6830</v>
      </c>
      <c r="F3968" s="196" t="s">
        <v>4375</v>
      </c>
      <c r="G3968" s="198">
        <v>45303</v>
      </c>
      <c r="H3968" s="197" t="s">
        <v>4369</v>
      </c>
    </row>
    <row r="3969" spans="1:8">
      <c r="A3969" s="196" t="s">
        <v>6831</v>
      </c>
      <c r="B3969" s="196" t="s">
        <v>4373</v>
      </c>
      <c r="C3969" s="196" t="s">
        <v>6832</v>
      </c>
      <c r="D3969" s="196" t="s">
        <v>4371</v>
      </c>
      <c r="E3969" s="196" t="s">
        <v>6833</v>
      </c>
      <c r="F3969" s="196" t="s">
        <v>4353</v>
      </c>
      <c r="G3969" s="198">
        <v>45278</v>
      </c>
      <c r="H3969" s="196" t="b">
        <v>0</v>
      </c>
    </row>
    <row r="3970" spans="1:8">
      <c r="A3970" s="196" t="s">
        <v>6831</v>
      </c>
      <c r="B3970" s="196" t="s">
        <v>4373</v>
      </c>
      <c r="C3970" s="196" t="s">
        <v>6832</v>
      </c>
      <c r="D3970" s="196" t="s">
        <v>4367</v>
      </c>
      <c r="E3970" s="196" t="s">
        <v>6833</v>
      </c>
      <c r="F3970" s="196" t="s">
        <v>4368</v>
      </c>
      <c r="G3970" s="197" t="s">
        <v>4369</v>
      </c>
      <c r="H3970" s="197" t="s">
        <v>4369</v>
      </c>
    </row>
    <row r="3971" spans="1:8">
      <c r="A3971" s="196" t="s">
        <v>6831</v>
      </c>
      <c r="B3971" s="196" t="s">
        <v>4373</v>
      </c>
      <c r="C3971" s="196" t="s">
        <v>6832</v>
      </c>
      <c r="D3971" s="196" t="s">
        <v>4370</v>
      </c>
      <c r="E3971" s="196" t="s">
        <v>6833</v>
      </c>
      <c r="F3971" s="196" t="s">
        <v>4375</v>
      </c>
      <c r="G3971" s="198">
        <v>45278</v>
      </c>
      <c r="H3971" s="197" t="s">
        <v>4369</v>
      </c>
    </row>
    <row r="3972" spans="1:8">
      <c r="A3972" s="196" t="s">
        <v>6834</v>
      </c>
      <c r="B3972" s="196" t="s">
        <v>4373</v>
      </c>
      <c r="C3972" s="196" t="s">
        <v>6835</v>
      </c>
      <c r="D3972" s="196" t="s">
        <v>4367</v>
      </c>
      <c r="E3972" s="196" t="s">
        <v>6833</v>
      </c>
      <c r="F3972" s="196" t="s">
        <v>4368</v>
      </c>
      <c r="G3972" s="197" t="s">
        <v>4369</v>
      </c>
      <c r="H3972" s="197" t="s">
        <v>4369</v>
      </c>
    </row>
    <row r="3973" spans="1:8">
      <c r="A3973" s="196" t="s">
        <v>6834</v>
      </c>
      <c r="B3973" s="196" t="s">
        <v>4373</v>
      </c>
      <c r="C3973" s="196" t="s">
        <v>6835</v>
      </c>
      <c r="D3973" s="196" t="s">
        <v>4371</v>
      </c>
      <c r="E3973" s="196" t="s">
        <v>6833</v>
      </c>
      <c r="F3973" s="196" t="s">
        <v>4353</v>
      </c>
      <c r="G3973" s="198">
        <v>45279</v>
      </c>
      <c r="H3973" s="196" t="b">
        <v>0</v>
      </c>
    </row>
    <row r="3974" spans="1:8">
      <c r="A3974" s="196" t="s">
        <v>6834</v>
      </c>
      <c r="B3974" s="196" t="s">
        <v>4373</v>
      </c>
      <c r="C3974" s="196" t="s">
        <v>6835</v>
      </c>
      <c r="D3974" s="196" t="s">
        <v>4370</v>
      </c>
      <c r="E3974" s="196" t="s">
        <v>6833</v>
      </c>
      <c r="F3974" s="196" t="s">
        <v>4375</v>
      </c>
      <c r="G3974" s="198">
        <v>45279</v>
      </c>
      <c r="H3974" s="197" t="s">
        <v>4369</v>
      </c>
    </row>
    <row r="3975" spans="1:8">
      <c r="A3975" s="196" t="s">
        <v>6836</v>
      </c>
      <c r="B3975" s="196" t="s">
        <v>4632</v>
      </c>
      <c r="C3975" s="196" t="s">
        <v>6837</v>
      </c>
      <c r="D3975" s="196" t="s">
        <v>4371</v>
      </c>
      <c r="E3975" s="196" t="s">
        <v>6833</v>
      </c>
      <c r="F3975" s="196" t="s">
        <v>4353</v>
      </c>
      <c r="G3975" s="198">
        <v>45310</v>
      </c>
      <c r="H3975" s="196" t="b">
        <v>0</v>
      </c>
    </row>
    <row r="3976" spans="1:8">
      <c r="A3976" s="196" t="s">
        <v>6836</v>
      </c>
      <c r="B3976" s="196" t="s">
        <v>4632</v>
      </c>
      <c r="C3976" s="196" t="s">
        <v>6837</v>
      </c>
      <c r="D3976" s="196" t="s">
        <v>4367</v>
      </c>
      <c r="E3976" s="196" t="s">
        <v>6833</v>
      </c>
      <c r="F3976" s="196" t="s">
        <v>4368</v>
      </c>
      <c r="G3976" s="197" t="s">
        <v>4369</v>
      </c>
      <c r="H3976" s="197" t="s">
        <v>4369</v>
      </c>
    </row>
    <row r="3977" spans="1:8">
      <c r="A3977" s="196" t="s">
        <v>6836</v>
      </c>
      <c r="B3977" s="196" t="s">
        <v>4632</v>
      </c>
      <c r="C3977" s="196" t="s">
        <v>6837</v>
      </c>
      <c r="D3977" s="196" t="s">
        <v>4370</v>
      </c>
      <c r="E3977" s="196" t="s">
        <v>6833</v>
      </c>
      <c r="F3977" s="196" t="s">
        <v>4375</v>
      </c>
      <c r="G3977" s="198">
        <v>45310</v>
      </c>
      <c r="H3977" s="197" t="s">
        <v>4369</v>
      </c>
    </row>
    <row r="3978" spans="1:8">
      <c r="A3978" s="196" t="s">
        <v>6838</v>
      </c>
      <c r="B3978" s="196" t="s">
        <v>4373</v>
      </c>
      <c r="C3978" s="196" t="s">
        <v>6839</v>
      </c>
      <c r="D3978" s="196" t="s">
        <v>4370</v>
      </c>
      <c r="E3978" s="196" t="s">
        <v>6833</v>
      </c>
      <c r="F3978" s="196" t="s">
        <v>4375</v>
      </c>
      <c r="G3978" s="198">
        <v>45310</v>
      </c>
      <c r="H3978" s="197" t="s">
        <v>4369</v>
      </c>
    </row>
    <row r="3979" spans="1:8">
      <c r="A3979" s="196" t="s">
        <v>6838</v>
      </c>
      <c r="B3979" s="196" t="s">
        <v>4373</v>
      </c>
      <c r="C3979" s="196" t="s">
        <v>6839</v>
      </c>
      <c r="D3979" s="196" t="s">
        <v>4367</v>
      </c>
      <c r="E3979" s="196" t="s">
        <v>6833</v>
      </c>
      <c r="F3979" s="196" t="s">
        <v>4368</v>
      </c>
      <c r="G3979" s="197" t="s">
        <v>4369</v>
      </c>
      <c r="H3979" s="197" t="s">
        <v>4369</v>
      </c>
    </row>
    <row r="3980" spans="1:8">
      <c r="A3980" s="196" t="s">
        <v>6838</v>
      </c>
      <c r="B3980" s="196" t="s">
        <v>4373</v>
      </c>
      <c r="C3980" s="196" t="s">
        <v>6839</v>
      </c>
      <c r="D3980" s="196" t="s">
        <v>4371</v>
      </c>
      <c r="E3980" s="196" t="s">
        <v>6833</v>
      </c>
      <c r="F3980" s="196" t="s">
        <v>4353</v>
      </c>
      <c r="G3980" s="198">
        <v>45313</v>
      </c>
      <c r="H3980" s="196" t="b">
        <v>0</v>
      </c>
    </row>
    <row r="3981" spans="1:8">
      <c r="A3981" s="196" t="s">
        <v>6840</v>
      </c>
      <c r="B3981" s="196" t="s">
        <v>4366</v>
      </c>
      <c r="C3981" s="196" t="s">
        <v>2567</v>
      </c>
      <c r="D3981" s="196" t="s">
        <v>4371</v>
      </c>
      <c r="E3981" s="196" t="s">
        <v>6833</v>
      </c>
      <c r="F3981" s="196" t="s">
        <v>4353</v>
      </c>
      <c r="G3981" s="198">
        <v>45265</v>
      </c>
      <c r="H3981" s="196" t="b">
        <v>0</v>
      </c>
    </row>
    <row r="3982" spans="1:8">
      <c r="A3982" s="196" t="s">
        <v>6840</v>
      </c>
      <c r="B3982" s="196" t="s">
        <v>4366</v>
      </c>
      <c r="C3982" s="196" t="s">
        <v>2567</v>
      </c>
      <c r="D3982" s="196" t="s">
        <v>4370</v>
      </c>
      <c r="E3982" s="196" t="s">
        <v>6833</v>
      </c>
      <c r="F3982" s="196" t="s">
        <v>4375</v>
      </c>
      <c r="G3982" s="198">
        <v>45265</v>
      </c>
      <c r="H3982" s="197" t="s">
        <v>4369</v>
      </c>
    </row>
    <row r="3983" spans="1:8">
      <c r="A3983" s="196" t="s">
        <v>6840</v>
      </c>
      <c r="B3983" s="196" t="s">
        <v>4366</v>
      </c>
      <c r="C3983" s="196" t="s">
        <v>2567</v>
      </c>
      <c r="D3983" s="196" t="s">
        <v>4367</v>
      </c>
      <c r="E3983" s="196" t="s">
        <v>6833</v>
      </c>
      <c r="F3983" s="196" t="s">
        <v>4368</v>
      </c>
      <c r="G3983" s="197" t="s">
        <v>4369</v>
      </c>
      <c r="H3983" s="197" t="s">
        <v>4369</v>
      </c>
    </row>
    <row r="3984" spans="1:8">
      <c r="A3984" s="196" t="s">
        <v>6841</v>
      </c>
      <c r="B3984" s="196" t="s">
        <v>4373</v>
      </c>
      <c r="C3984" s="196" t="s">
        <v>6842</v>
      </c>
      <c r="D3984" s="196" t="s">
        <v>4371</v>
      </c>
      <c r="E3984" s="196" t="s">
        <v>6833</v>
      </c>
      <c r="F3984" s="196" t="s">
        <v>4353</v>
      </c>
      <c r="G3984" s="198">
        <v>45302</v>
      </c>
      <c r="H3984" s="196" t="b">
        <v>0</v>
      </c>
    </row>
    <row r="3985" spans="1:8">
      <c r="A3985" s="196" t="s">
        <v>6841</v>
      </c>
      <c r="B3985" s="196" t="s">
        <v>4373</v>
      </c>
      <c r="C3985" s="196" t="s">
        <v>6842</v>
      </c>
      <c r="D3985" s="196" t="s">
        <v>4370</v>
      </c>
      <c r="E3985" s="196" t="s">
        <v>6833</v>
      </c>
      <c r="F3985" s="196" t="s">
        <v>4375</v>
      </c>
      <c r="G3985" s="198">
        <v>45301</v>
      </c>
      <c r="H3985" s="197" t="s">
        <v>4369</v>
      </c>
    </row>
    <row r="3986" spans="1:8">
      <c r="A3986" s="196" t="s">
        <v>6841</v>
      </c>
      <c r="B3986" s="196" t="s">
        <v>4373</v>
      </c>
      <c r="C3986" s="196" t="s">
        <v>6842</v>
      </c>
      <c r="D3986" s="196" t="s">
        <v>4367</v>
      </c>
      <c r="E3986" s="196" t="s">
        <v>6833</v>
      </c>
      <c r="F3986" s="196" t="s">
        <v>4368</v>
      </c>
      <c r="G3986" s="197" t="s">
        <v>4369</v>
      </c>
      <c r="H3986" s="197" t="s">
        <v>4369</v>
      </c>
    </row>
  </sheetData>
  <sortState xmlns:xlrd2="http://schemas.microsoft.com/office/spreadsheetml/2017/richdata2" ref="A2:I3986">
    <sortCondition ref="E2:E3986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B8037-B218-47B6-BAFF-21D76048CC7A}">
  <sheetPr>
    <tabColor rgb="FF002060"/>
  </sheetPr>
  <dimension ref="A1:L127"/>
  <sheetViews>
    <sheetView workbookViewId="0">
      <pane xSplit="2" ySplit="1" topLeftCell="C12" activePane="bottomRight" state="frozen"/>
      <selection pane="bottomRight" activeCell="K12" sqref="K12"/>
      <selection pane="bottomLeft"/>
      <selection pane="topRight"/>
    </sheetView>
  </sheetViews>
  <sheetFormatPr defaultRowHeight="14.25"/>
  <cols>
    <col min="1" max="1" width="11.7109375" bestFit="1" customWidth="1"/>
    <col min="2" max="2" width="55" bestFit="1" customWidth="1"/>
    <col min="3" max="3" width="43.5703125" bestFit="1" customWidth="1"/>
    <col min="4" max="4" width="47.5703125" bestFit="1" customWidth="1"/>
    <col min="5" max="5" width="29.5703125" bestFit="1" customWidth="1"/>
    <col min="6" max="6" width="16.140625" bestFit="1" customWidth="1"/>
    <col min="7" max="7" width="5.140625" bestFit="1" customWidth="1"/>
    <col min="8" max="8" width="6.28515625" bestFit="1" customWidth="1"/>
    <col min="9" max="9" width="99" bestFit="1" customWidth="1"/>
    <col min="10" max="10" width="3.140625" customWidth="1"/>
    <col min="11" max="11" width="14.42578125" customWidth="1"/>
    <col min="12" max="12" width="2.7109375" customWidth="1"/>
  </cols>
  <sheetData>
    <row r="1" spans="1:12">
      <c r="A1" s="174" t="s">
        <v>3869</v>
      </c>
      <c r="B1" s="174" t="s">
        <v>6843</v>
      </c>
      <c r="C1" s="174" t="s">
        <v>7</v>
      </c>
      <c r="D1" s="174" t="s">
        <v>6844</v>
      </c>
      <c r="E1" s="174" t="s">
        <v>6845</v>
      </c>
      <c r="F1" s="174" t="s">
        <v>6846</v>
      </c>
      <c r="G1" s="174" t="s">
        <v>6847</v>
      </c>
      <c r="H1" s="174" t="s">
        <v>6848</v>
      </c>
      <c r="I1" s="174" t="s">
        <v>6849</v>
      </c>
      <c r="J1" s="174"/>
      <c r="K1" s="9"/>
      <c r="L1" s="9"/>
    </row>
    <row r="2" spans="1:12">
      <c r="A2" t="s">
        <v>6850</v>
      </c>
      <c r="B2" t="s">
        <v>6851</v>
      </c>
      <c r="C2" t="s">
        <v>6852</v>
      </c>
      <c r="D2" t="s">
        <v>6853</v>
      </c>
      <c r="E2" t="s">
        <v>6854</v>
      </c>
      <c r="F2" t="s">
        <v>3084</v>
      </c>
      <c r="G2" t="s">
        <v>485</v>
      </c>
      <c r="H2">
        <v>33801</v>
      </c>
      <c r="I2" t="s">
        <v>6855</v>
      </c>
      <c r="J2" s="9"/>
      <c r="K2" t="b">
        <f>IF(ISERROR(VLOOKUP(F2, '⭐ SD-SUM-BBALL ⚾'!J1:J232,1,FALSE)),FALSE,TRUE)</f>
        <v>1</v>
      </c>
      <c r="L2" s="9"/>
    </row>
    <row r="3" spans="1:12">
      <c r="A3" t="s">
        <v>6856</v>
      </c>
      <c r="B3" t="s">
        <v>6857</v>
      </c>
      <c r="C3" t="s">
        <v>1446</v>
      </c>
      <c r="D3" t="s">
        <v>6858</v>
      </c>
      <c r="E3" t="s">
        <v>6859</v>
      </c>
      <c r="F3" t="s">
        <v>1449</v>
      </c>
      <c r="G3" t="s">
        <v>1450</v>
      </c>
      <c r="H3">
        <v>98122</v>
      </c>
      <c r="I3" t="s">
        <v>1451</v>
      </c>
      <c r="J3" s="9"/>
      <c r="K3" t="b">
        <f>IF(ISERROR(VLOOKUP(F3, '⭐ SD-SUM-BBALL ⚾'!J14:J233,1,FALSE)),FALSE,TRUE)</f>
        <v>0</v>
      </c>
      <c r="L3" s="9"/>
    </row>
    <row r="4" spans="1:12">
      <c r="A4" t="s">
        <v>6860</v>
      </c>
      <c r="B4" t="s">
        <v>6861</v>
      </c>
      <c r="C4" t="s">
        <v>6862</v>
      </c>
      <c r="D4" t="s">
        <v>6862</v>
      </c>
      <c r="E4" t="s">
        <v>6863</v>
      </c>
      <c r="F4" t="s">
        <v>6864</v>
      </c>
      <c r="G4" t="s">
        <v>74</v>
      </c>
      <c r="H4">
        <v>27262</v>
      </c>
      <c r="J4" s="9"/>
      <c r="K4" t="b">
        <f>IF(ISERROR(VLOOKUP(F4, '⭐ SD-SUM-BBALL ⚾'!J143:J234,1,FALSE)),FALSE,TRUE)</f>
        <v>0</v>
      </c>
      <c r="L4" s="9"/>
    </row>
    <row r="5" spans="1:12">
      <c r="A5" t="s">
        <v>6865</v>
      </c>
      <c r="B5" t="s">
        <v>6866</v>
      </c>
      <c r="C5" t="s">
        <v>6867</v>
      </c>
      <c r="D5" t="s">
        <v>6868</v>
      </c>
      <c r="E5" t="s">
        <v>6869</v>
      </c>
      <c r="F5" t="s">
        <v>2347</v>
      </c>
      <c r="G5" t="s">
        <v>354</v>
      </c>
      <c r="H5">
        <v>2917</v>
      </c>
      <c r="I5" t="s">
        <v>6870</v>
      </c>
      <c r="J5" s="9"/>
      <c r="K5" t="b">
        <f>IF(ISERROR(VLOOKUP(F5, '⭐ SD-SUM-BBALL ⚾'!J143:J235,1,FALSE)),FALSE,TRUE)</f>
        <v>0</v>
      </c>
      <c r="L5" s="9"/>
    </row>
    <row r="6" spans="1:12">
      <c r="A6" t="s">
        <v>6871</v>
      </c>
      <c r="B6" t="s">
        <v>6872</v>
      </c>
      <c r="C6" t="s">
        <v>6873</v>
      </c>
      <c r="D6" t="s">
        <v>6874</v>
      </c>
      <c r="E6" t="s">
        <v>6875</v>
      </c>
      <c r="F6" t="s">
        <v>6876</v>
      </c>
      <c r="G6" t="s">
        <v>6877</v>
      </c>
      <c r="H6">
        <v>1915</v>
      </c>
      <c r="I6" t="s">
        <v>6878</v>
      </c>
      <c r="J6" s="9"/>
      <c r="K6" t="b">
        <f>IF(ISERROR(VLOOKUP(F6, '⭐ SD-SUM-BBALL ⚾'!J143:J236,1,FALSE)),FALSE,TRUE)</f>
        <v>0</v>
      </c>
      <c r="L6" s="9"/>
    </row>
    <row r="7" spans="1:12">
      <c r="A7" t="s">
        <v>6879</v>
      </c>
      <c r="B7" t="s">
        <v>6880</v>
      </c>
      <c r="C7" t="s">
        <v>6881</v>
      </c>
      <c r="D7" t="s">
        <v>6882</v>
      </c>
      <c r="E7" t="s">
        <v>6883</v>
      </c>
      <c r="F7" t="s">
        <v>6884</v>
      </c>
      <c r="G7" t="s">
        <v>343</v>
      </c>
      <c r="H7">
        <v>47711</v>
      </c>
      <c r="I7" t="s">
        <v>6885</v>
      </c>
      <c r="J7" s="9"/>
      <c r="K7" t="b">
        <f>IF(ISERROR(VLOOKUP(F7, '⭐ SD-SUM-BBALL ⚾'!J143:J237,1,FALSE)),FALSE,TRUE)</f>
        <v>0</v>
      </c>
      <c r="L7" s="9"/>
    </row>
    <row r="8" spans="1:12">
      <c r="A8" t="s">
        <v>6886</v>
      </c>
      <c r="B8" t="s">
        <v>6887</v>
      </c>
      <c r="C8" t="s">
        <v>6888</v>
      </c>
      <c r="D8" t="s">
        <v>6889</v>
      </c>
      <c r="E8" t="s">
        <v>6890</v>
      </c>
      <c r="F8" t="s">
        <v>6891</v>
      </c>
      <c r="G8" t="s">
        <v>146</v>
      </c>
      <c r="H8">
        <v>14845</v>
      </c>
      <c r="I8" t="s">
        <v>6892</v>
      </c>
      <c r="J8" s="9"/>
      <c r="K8" t="b">
        <f>IF(ISERROR(VLOOKUP(F8, '⭐ SD-SUM-BBALL ⚾'!J15:J238,1,FALSE)),FALSE,TRUE)</f>
        <v>0</v>
      </c>
      <c r="L8" s="9"/>
    </row>
    <row r="9" spans="1:12">
      <c r="A9" t="s">
        <v>6893</v>
      </c>
      <c r="B9" t="s">
        <v>6894</v>
      </c>
      <c r="C9" t="s">
        <v>6895</v>
      </c>
      <c r="D9" t="s">
        <v>6896</v>
      </c>
      <c r="E9" t="s">
        <v>6897</v>
      </c>
      <c r="F9" t="s">
        <v>6898</v>
      </c>
      <c r="G9" t="s">
        <v>408</v>
      </c>
      <c r="H9">
        <v>21801</v>
      </c>
      <c r="I9" t="s">
        <v>6899</v>
      </c>
      <c r="J9" s="9"/>
      <c r="K9" t="b">
        <f>IF(ISERROR(VLOOKUP(F9, '⭐ SD-SUM-BBALL ⚾'!J19:J239,1,FALSE)),FALSE,TRUE)</f>
        <v>0</v>
      </c>
      <c r="L9" s="9"/>
    </row>
    <row r="10" spans="1:12">
      <c r="A10" t="s">
        <v>6900</v>
      </c>
      <c r="B10" t="s">
        <v>6901</v>
      </c>
      <c r="C10" t="s">
        <v>6902</v>
      </c>
      <c r="D10" t="s">
        <v>6903</v>
      </c>
      <c r="E10" t="s">
        <v>6904</v>
      </c>
      <c r="I10" t="s">
        <v>6905</v>
      </c>
      <c r="J10" s="9"/>
      <c r="K10" t="b">
        <f>IF(ISERROR(VLOOKUP(F10, '⭐ SD-SUM-BBALL ⚾'!J20:J240,1,FALSE)),FALSE,TRUE)</f>
        <v>0</v>
      </c>
      <c r="L10" s="9"/>
    </row>
    <row r="11" spans="1:12">
      <c r="A11" t="s">
        <v>6906</v>
      </c>
      <c r="B11" t="s">
        <v>6907</v>
      </c>
      <c r="C11" t="s">
        <v>6908</v>
      </c>
      <c r="F11" t="s">
        <v>6909</v>
      </c>
      <c r="G11" t="s">
        <v>6877</v>
      </c>
      <c r="H11">
        <v>2186</v>
      </c>
      <c r="I11" t="s">
        <v>6910</v>
      </c>
      <c r="J11" s="9"/>
      <c r="K11" t="b">
        <f>IF(ISERROR(VLOOKUP(F11, '⭐ SD-SUM-BBALL ⚾'!J24:J241,1,FALSE)),FALSE,TRUE)</f>
        <v>0</v>
      </c>
      <c r="L11" s="9"/>
    </row>
    <row r="12" spans="1:12">
      <c r="A12" t="s">
        <v>6911</v>
      </c>
      <c r="B12" t="s">
        <v>6912</v>
      </c>
      <c r="C12" t="s">
        <v>6913</v>
      </c>
      <c r="D12" t="s">
        <v>6914</v>
      </c>
      <c r="E12" t="s">
        <v>6915</v>
      </c>
      <c r="F12" t="s">
        <v>1474</v>
      </c>
      <c r="G12" t="s">
        <v>1717</v>
      </c>
      <c r="H12">
        <v>6824</v>
      </c>
      <c r="I12" t="s">
        <v>6916</v>
      </c>
      <c r="J12" s="9"/>
      <c r="K12" s="186" t="b">
        <f>IF(ISERROR(VLOOKUP(F12, '⭐ SD-SUM-BBALL ⚾'!J31:J242,1,FALSE)),FALSE,TRUE)</f>
        <v>1</v>
      </c>
      <c r="L12" s="9"/>
    </row>
    <row r="13" spans="1:12">
      <c r="A13" t="s">
        <v>6917</v>
      </c>
      <c r="B13" t="s">
        <v>6918</v>
      </c>
      <c r="C13" t="s">
        <v>6919</v>
      </c>
      <c r="D13" t="s">
        <v>6920</v>
      </c>
      <c r="E13" t="s">
        <v>6921</v>
      </c>
      <c r="F13" t="s">
        <v>6922</v>
      </c>
      <c r="G13" t="s">
        <v>185</v>
      </c>
      <c r="H13">
        <v>94044</v>
      </c>
      <c r="I13" t="s">
        <v>6923</v>
      </c>
      <c r="J13" s="9"/>
      <c r="K13" t="b">
        <f>IF(ISERROR(VLOOKUP(F13, '⭐ SD-SUM-BBALL ⚾'!J35:J243,1,FALSE)),FALSE,TRUE)</f>
        <v>0</v>
      </c>
      <c r="L13" s="9"/>
    </row>
    <row r="14" spans="1:12">
      <c r="A14" t="s">
        <v>6924</v>
      </c>
      <c r="B14" t="s">
        <v>6925</v>
      </c>
      <c r="C14" t="s">
        <v>6926</v>
      </c>
      <c r="D14" t="s">
        <v>6927</v>
      </c>
      <c r="E14" t="s">
        <v>6928</v>
      </c>
      <c r="F14" t="s">
        <v>1819</v>
      </c>
      <c r="G14" t="s">
        <v>185</v>
      </c>
      <c r="H14">
        <v>90808</v>
      </c>
      <c r="I14" t="s">
        <v>6929</v>
      </c>
      <c r="J14" s="9"/>
      <c r="K14" t="b">
        <f>IF(ISERROR(VLOOKUP(F14, '⭐ SD-SUM-BBALL ⚾'!J36:J244,1,FALSE)),FALSE,TRUE)</f>
        <v>0</v>
      </c>
      <c r="L14" s="9"/>
    </row>
    <row r="15" spans="1:12">
      <c r="A15" t="s">
        <v>6930</v>
      </c>
      <c r="B15" t="s">
        <v>6931</v>
      </c>
      <c r="C15" t="s">
        <v>6932</v>
      </c>
      <c r="D15" t="s">
        <v>6926</v>
      </c>
      <c r="E15" t="s">
        <v>6933</v>
      </c>
      <c r="F15" t="s">
        <v>6934</v>
      </c>
      <c r="G15" t="s">
        <v>624</v>
      </c>
      <c r="H15">
        <v>41042</v>
      </c>
      <c r="I15" t="s">
        <v>6935</v>
      </c>
      <c r="J15" s="9"/>
      <c r="K15" t="b">
        <f>IF(ISERROR(VLOOKUP(F15, '⭐ SD-SUM-BBALL ⚾'!J39:J245,1,FALSE)),FALSE,TRUE)</f>
        <v>0</v>
      </c>
      <c r="L15" s="9"/>
    </row>
    <row r="16" spans="1:12">
      <c r="A16" t="s">
        <v>6936</v>
      </c>
      <c r="B16" t="s">
        <v>6937</v>
      </c>
      <c r="C16" t="s">
        <v>6938</v>
      </c>
      <c r="E16" t="s">
        <v>6939</v>
      </c>
      <c r="F16" t="s">
        <v>6940</v>
      </c>
      <c r="G16" t="s">
        <v>222</v>
      </c>
      <c r="H16">
        <v>8753</v>
      </c>
      <c r="I16" t="s">
        <v>6941</v>
      </c>
      <c r="J16" s="9"/>
      <c r="K16" t="b">
        <f>IF(ISERROR(VLOOKUP(F16, '⭐ SD-SUM-BBALL ⚾'!J48:J246,1,FALSE)),FALSE,TRUE)</f>
        <v>0</v>
      </c>
      <c r="L16" s="9"/>
    </row>
    <row r="17" spans="1:12">
      <c r="A17" t="s">
        <v>6942</v>
      </c>
      <c r="B17" t="s">
        <v>6943</v>
      </c>
      <c r="D17" t="s">
        <v>6944</v>
      </c>
      <c r="E17" t="s">
        <v>6945</v>
      </c>
      <c r="F17" t="s">
        <v>6946</v>
      </c>
      <c r="G17" t="s">
        <v>1450</v>
      </c>
      <c r="H17">
        <v>99251</v>
      </c>
      <c r="I17" t="s">
        <v>6947</v>
      </c>
      <c r="J17" s="9"/>
      <c r="K17" t="b">
        <f>IF(ISERROR(VLOOKUP(F17, '⭐ SD-SUM-BBALL ⚾'!J154:J247,1,FALSE)),FALSE,TRUE)</f>
        <v>0</v>
      </c>
      <c r="L17" s="9"/>
    </row>
    <row r="18" spans="1:12">
      <c r="A18" t="s">
        <v>6948</v>
      </c>
      <c r="B18" t="s">
        <v>6949</v>
      </c>
      <c r="C18" t="s">
        <v>6950</v>
      </c>
      <c r="D18" t="s">
        <v>6951</v>
      </c>
      <c r="E18" t="s">
        <v>6952</v>
      </c>
      <c r="F18" t="s">
        <v>2006</v>
      </c>
      <c r="G18" t="s">
        <v>170</v>
      </c>
      <c r="H18">
        <v>60045</v>
      </c>
      <c r="I18" t="s">
        <v>6953</v>
      </c>
      <c r="J18" s="9"/>
      <c r="K18" t="b">
        <f>IF(ISERROR(VLOOKUP(F18, '⭐ SD-SUM-BBALL ⚾'!J155:J248,1,FALSE)),FALSE,TRUE)</f>
        <v>0</v>
      </c>
      <c r="L18" s="9"/>
    </row>
    <row r="19" spans="1:12">
      <c r="A19" t="s">
        <v>6954</v>
      </c>
      <c r="B19" t="s">
        <v>6955</v>
      </c>
      <c r="C19" t="s">
        <v>6956</v>
      </c>
      <c r="D19" t="s">
        <v>6950</v>
      </c>
      <c r="E19" t="s">
        <v>6957</v>
      </c>
      <c r="F19" t="s">
        <v>1790</v>
      </c>
      <c r="G19" t="s">
        <v>122</v>
      </c>
      <c r="H19">
        <v>35043</v>
      </c>
      <c r="I19" t="s">
        <v>6958</v>
      </c>
      <c r="J19" s="9"/>
      <c r="K19" t="b">
        <f>IF(ISERROR(VLOOKUP(F19, '⭐ SD-SUM-BBALL ⚾'!J155:J249,1,FALSE)),FALSE,TRUE)</f>
        <v>0</v>
      </c>
      <c r="L19" s="9"/>
    </row>
    <row r="20" spans="1:12">
      <c r="A20" t="s">
        <v>6959</v>
      </c>
      <c r="B20" t="s">
        <v>6960</v>
      </c>
      <c r="C20" t="s">
        <v>6961</v>
      </c>
      <c r="D20" t="s">
        <v>6956</v>
      </c>
      <c r="E20" t="s">
        <v>6962</v>
      </c>
      <c r="F20" t="s">
        <v>6963</v>
      </c>
      <c r="G20" t="s">
        <v>2300</v>
      </c>
      <c r="H20">
        <v>84401</v>
      </c>
      <c r="I20" t="s">
        <v>6964</v>
      </c>
      <c r="J20" s="9"/>
      <c r="K20" t="b">
        <f>IF(ISERROR(VLOOKUP(F20, '⭐ SD-SUM-BBALL ⚾'!J156:J250,1,FALSE)),FALSE,TRUE)</f>
        <v>0</v>
      </c>
      <c r="L20" s="9"/>
    </row>
    <row r="21" spans="1:12">
      <c r="A21" t="s">
        <v>6965</v>
      </c>
      <c r="B21" t="s">
        <v>6966</v>
      </c>
      <c r="C21" t="s">
        <v>6967</v>
      </c>
      <c r="D21" t="s">
        <v>6968</v>
      </c>
      <c r="E21" t="s">
        <v>6969</v>
      </c>
      <c r="F21" t="s">
        <v>6970</v>
      </c>
      <c r="G21" t="s">
        <v>146</v>
      </c>
      <c r="H21">
        <v>11530</v>
      </c>
      <c r="I21" t="s">
        <v>6971</v>
      </c>
      <c r="J21" s="9"/>
      <c r="K21" t="b">
        <f>IF(ISERROR(VLOOKUP(F21, '⭐ SD-SUM-BBALL ⚾'!J148:J251,1,FALSE)),FALSE,TRUE)</f>
        <v>0</v>
      </c>
      <c r="L21" s="9"/>
    </row>
    <row r="22" spans="1:12">
      <c r="A22" t="s">
        <v>6972</v>
      </c>
      <c r="B22" t="s">
        <v>6973</v>
      </c>
      <c r="C22" t="s">
        <v>6974</v>
      </c>
      <c r="D22" t="s">
        <v>6967</v>
      </c>
      <c r="E22" t="s">
        <v>6975</v>
      </c>
      <c r="F22" t="s">
        <v>6976</v>
      </c>
      <c r="G22" t="s">
        <v>495</v>
      </c>
      <c r="H22">
        <v>83714</v>
      </c>
      <c r="I22" t="s">
        <v>6977</v>
      </c>
      <c r="J22" s="9"/>
      <c r="K22" t="b">
        <f>IF(ISERROR(VLOOKUP(F22, '⭐ SD-SUM-BBALL ⚾'!J7:J252,1,FALSE)),FALSE,TRUE)</f>
        <v>0</v>
      </c>
      <c r="L22" s="9"/>
    </row>
    <row r="23" spans="1:12">
      <c r="A23" t="s">
        <v>6978</v>
      </c>
      <c r="B23" t="s">
        <v>6979</v>
      </c>
      <c r="C23" t="s">
        <v>6980</v>
      </c>
      <c r="D23" t="s">
        <v>6974</v>
      </c>
      <c r="E23" t="s">
        <v>6981</v>
      </c>
      <c r="F23" t="s">
        <v>6982</v>
      </c>
      <c r="G23" t="s">
        <v>170</v>
      </c>
      <c r="H23">
        <v>60134</v>
      </c>
      <c r="I23" t="s">
        <v>6983</v>
      </c>
      <c r="J23" s="9"/>
      <c r="K23" t="b">
        <f>IF(ISERROR(VLOOKUP(F23, '⭐ SD-SUM-BBALL ⚾'!J149:J253,1,FALSE)),FALSE,TRUE)</f>
        <v>0</v>
      </c>
      <c r="L23" s="9"/>
    </row>
    <row r="24" spans="1:12">
      <c r="A24" t="s">
        <v>6984</v>
      </c>
      <c r="B24" t="s">
        <v>6985</v>
      </c>
      <c r="C24" t="s">
        <v>6986</v>
      </c>
      <c r="D24" t="s">
        <v>6987</v>
      </c>
      <c r="E24" t="s">
        <v>6988</v>
      </c>
      <c r="F24" t="s">
        <v>6989</v>
      </c>
      <c r="G24" t="s">
        <v>74</v>
      </c>
      <c r="H24">
        <v>28757</v>
      </c>
      <c r="I24" t="s">
        <v>6990</v>
      </c>
      <c r="J24" s="9"/>
      <c r="K24" t="b">
        <f>IF(ISERROR(VLOOKUP(F24, '⭐ SD-SUM-BBALL ⚾'!J158:J254,1,FALSE)),FALSE,TRUE)</f>
        <v>0</v>
      </c>
      <c r="L24" s="9"/>
    </row>
    <row r="25" spans="1:12">
      <c r="A25" t="s">
        <v>6991</v>
      </c>
      <c r="B25" t="s">
        <v>6992</v>
      </c>
      <c r="C25" t="s">
        <v>6993</v>
      </c>
      <c r="D25" t="s">
        <v>6986</v>
      </c>
      <c r="E25" t="s">
        <v>6994</v>
      </c>
      <c r="F25" t="s">
        <v>6995</v>
      </c>
      <c r="G25" t="s">
        <v>146</v>
      </c>
      <c r="H25">
        <v>12047</v>
      </c>
      <c r="I25" t="s">
        <v>6996</v>
      </c>
      <c r="J25" s="9"/>
      <c r="K25" t="b">
        <f>IF(ISERROR(VLOOKUP(F25, '⭐ SD-SUM-BBALL ⚾'!J105:J255,1,FALSE)),FALSE,TRUE)</f>
        <v>0</v>
      </c>
      <c r="L25" s="9"/>
    </row>
    <row r="26" spans="1:12">
      <c r="A26" t="s">
        <v>6997</v>
      </c>
      <c r="B26" t="s">
        <v>6998</v>
      </c>
      <c r="C26" t="s">
        <v>6999</v>
      </c>
      <c r="D26" t="s">
        <v>7000</v>
      </c>
      <c r="E26" t="s">
        <v>7001</v>
      </c>
      <c r="F26" t="s">
        <v>7002</v>
      </c>
      <c r="G26" t="s">
        <v>185</v>
      </c>
      <c r="H26">
        <v>90638</v>
      </c>
      <c r="I26" t="s">
        <v>7003</v>
      </c>
      <c r="J26" s="9"/>
      <c r="K26" t="b">
        <f>IF(ISERROR(VLOOKUP(F26, '⭐ SD-SUM-BBALL ⚾'!J159:J256,1,FALSE)),FALSE,TRUE)</f>
        <v>0</v>
      </c>
      <c r="L26" s="9"/>
    </row>
    <row r="27" spans="1:12">
      <c r="A27" t="s">
        <v>7004</v>
      </c>
      <c r="B27" t="s">
        <v>7005</v>
      </c>
      <c r="C27" t="s">
        <v>7006</v>
      </c>
      <c r="D27" t="s">
        <v>6999</v>
      </c>
      <c r="E27" t="s">
        <v>7007</v>
      </c>
      <c r="F27" t="s">
        <v>7008</v>
      </c>
      <c r="G27" t="s">
        <v>222</v>
      </c>
      <c r="H27">
        <v>7424</v>
      </c>
      <c r="I27" t="s">
        <v>7009</v>
      </c>
      <c r="J27" s="9"/>
      <c r="K27" t="b">
        <f>IF(ISERROR(VLOOKUP(F27, '⭐ SD-SUM-BBALL ⚾'!J159:J257,1,FALSE)),FALSE,TRUE)</f>
        <v>0</v>
      </c>
      <c r="L27" s="9"/>
    </row>
    <row r="28" spans="1:12">
      <c r="A28" t="s">
        <v>7010</v>
      </c>
      <c r="B28" t="s">
        <v>7011</v>
      </c>
      <c r="C28" t="s">
        <v>7012</v>
      </c>
      <c r="E28" t="s">
        <v>7013</v>
      </c>
      <c r="F28" t="s">
        <v>1062</v>
      </c>
      <c r="G28" t="s">
        <v>273</v>
      </c>
      <c r="H28">
        <v>85301</v>
      </c>
      <c r="I28" t="s">
        <v>7009</v>
      </c>
      <c r="J28" s="9"/>
      <c r="K28" s="186" t="b">
        <f>IF(ISERROR(VLOOKUP(F28, '⭐ SD-SUM-BBALL ⚾'!J160:J258,1,FALSE)),FALSE,TRUE)</f>
        <v>0</v>
      </c>
      <c r="L28" s="9"/>
    </row>
    <row r="29" spans="1:12">
      <c r="A29" t="s">
        <v>7014</v>
      </c>
      <c r="B29" t="s">
        <v>7015</v>
      </c>
      <c r="C29" t="s">
        <v>7016</v>
      </c>
      <c r="E29" t="s">
        <v>7017</v>
      </c>
      <c r="F29" t="s">
        <v>7018</v>
      </c>
      <c r="G29" t="s">
        <v>1450</v>
      </c>
      <c r="H29">
        <v>98012</v>
      </c>
      <c r="I29" t="s">
        <v>7009</v>
      </c>
      <c r="J29" s="9"/>
      <c r="K29" t="b">
        <f>IF(ISERROR(VLOOKUP(F29, '⭐ SD-SUM-BBALL ⚾'!J15:J259,1,FALSE)),FALSE,TRUE)</f>
        <v>0</v>
      </c>
      <c r="L29" s="9"/>
    </row>
    <row r="30" spans="1:12">
      <c r="A30" t="s">
        <v>7019</v>
      </c>
      <c r="B30" t="s">
        <v>7020</v>
      </c>
      <c r="D30" t="s">
        <v>7021</v>
      </c>
      <c r="E30" t="s">
        <v>7022</v>
      </c>
      <c r="F30" t="s">
        <v>7023</v>
      </c>
      <c r="G30" t="s">
        <v>273</v>
      </c>
      <c r="H30">
        <v>86305</v>
      </c>
      <c r="I30" t="s">
        <v>7024</v>
      </c>
      <c r="J30" s="9"/>
      <c r="K30" t="b">
        <f>IF(ISERROR(VLOOKUP(F30, '⭐ SD-SUM-BBALL ⚾'!J15:J260,1,FALSE)),FALSE,TRUE)</f>
        <v>0</v>
      </c>
      <c r="L30" s="9"/>
    </row>
    <row r="31" spans="1:12">
      <c r="A31" t="s">
        <v>7025</v>
      </c>
      <c r="B31" t="s">
        <v>7026</v>
      </c>
      <c r="C31" t="s">
        <v>7027</v>
      </c>
      <c r="F31" t="s">
        <v>1062</v>
      </c>
      <c r="G31" t="s">
        <v>273</v>
      </c>
      <c r="H31">
        <v>85301</v>
      </c>
      <c r="I31" t="s">
        <v>7028</v>
      </c>
      <c r="J31" s="9"/>
      <c r="K31" s="186" t="b">
        <f>IF(ISERROR(VLOOKUP(F31, '⭐ SD-SUM-BBALL ⚾'!J162:J261,1,FALSE)),FALSE,TRUE)</f>
        <v>0</v>
      </c>
      <c r="L31" s="9"/>
    </row>
    <row r="32" spans="1:12">
      <c r="A32" t="s">
        <v>7029</v>
      </c>
      <c r="B32" t="s">
        <v>7030</v>
      </c>
      <c r="C32" t="s">
        <v>7031</v>
      </c>
      <c r="D32" t="s">
        <v>7027</v>
      </c>
      <c r="E32" t="s">
        <v>7032</v>
      </c>
      <c r="F32" t="s">
        <v>7033</v>
      </c>
      <c r="G32" t="s">
        <v>146</v>
      </c>
      <c r="H32">
        <v>11980</v>
      </c>
      <c r="I32" t="s">
        <v>7034</v>
      </c>
      <c r="J32" s="9"/>
      <c r="K32" t="b">
        <f>IF(ISERROR(VLOOKUP(F32, '⭐ SD-SUM-BBALL ⚾'!J163:J262,1,FALSE)),FALSE,TRUE)</f>
        <v>0</v>
      </c>
      <c r="L32" s="9"/>
    </row>
    <row r="33" spans="1:12">
      <c r="A33" t="s">
        <v>7035</v>
      </c>
      <c r="B33" t="s">
        <v>7036</v>
      </c>
      <c r="C33" t="s">
        <v>7037</v>
      </c>
      <c r="D33" t="s">
        <v>7038</v>
      </c>
      <c r="E33" t="s">
        <v>7039</v>
      </c>
      <c r="F33" t="s">
        <v>91</v>
      </c>
      <c r="G33" t="s">
        <v>61</v>
      </c>
      <c r="H33">
        <v>73034</v>
      </c>
      <c r="I33" t="s">
        <v>7040</v>
      </c>
      <c r="J33" s="9"/>
      <c r="K33" t="b">
        <f>IF(ISERROR(VLOOKUP(F33, '⭐ SD-SUM-BBALL ⚾'!J165:J263,1,FALSE)),FALSE,TRUE)</f>
        <v>0</v>
      </c>
      <c r="L33" s="9"/>
    </row>
    <row r="34" spans="1:12">
      <c r="A34" t="s">
        <v>7041</v>
      </c>
      <c r="B34" t="s">
        <v>7042</v>
      </c>
      <c r="C34" t="s">
        <v>7043</v>
      </c>
      <c r="D34" t="s">
        <v>7044</v>
      </c>
      <c r="E34" t="s">
        <v>7045</v>
      </c>
      <c r="F34" t="s">
        <v>7045</v>
      </c>
      <c r="G34" t="s">
        <v>146</v>
      </c>
      <c r="H34">
        <v>11963</v>
      </c>
      <c r="I34" t="s">
        <v>7040</v>
      </c>
      <c r="J34" s="9"/>
      <c r="K34" t="b">
        <f>IF(ISERROR(VLOOKUP(F34, '⭐ SD-SUM-BBALL ⚾'!J18:J264,1,FALSE)),FALSE,TRUE)</f>
        <v>0</v>
      </c>
      <c r="L34" s="9"/>
    </row>
    <row r="35" spans="1:12">
      <c r="A35" t="s">
        <v>7046</v>
      </c>
      <c r="B35" t="s">
        <v>7047</v>
      </c>
      <c r="C35" t="s">
        <v>7048</v>
      </c>
      <c r="D35" t="s">
        <v>7049</v>
      </c>
      <c r="E35" t="s">
        <v>7050</v>
      </c>
      <c r="F35" t="s">
        <v>385</v>
      </c>
      <c r="G35" t="s">
        <v>146</v>
      </c>
      <c r="H35">
        <v>11363</v>
      </c>
      <c r="I35" t="s">
        <v>7051</v>
      </c>
      <c r="J35" s="9"/>
      <c r="K35" t="b">
        <f>IF(ISERROR(VLOOKUP(F35, '⭐ SD-SUM-BBALL ⚾'!J92:J265,1,FALSE)),FALSE,TRUE)</f>
        <v>0</v>
      </c>
      <c r="L35" s="9"/>
    </row>
    <row r="36" spans="1:12">
      <c r="A36" t="s">
        <v>7052</v>
      </c>
      <c r="B36" t="s">
        <v>7053</v>
      </c>
      <c r="C36" t="s">
        <v>7054</v>
      </c>
      <c r="D36" t="s">
        <v>7055</v>
      </c>
      <c r="E36" t="s">
        <v>7056</v>
      </c>
      <c r="F36" t="s">
        <v>958</v>
      </c>
      <c r="G36" t="s">
        <v>532</v>
      </c>
      <c r="H36">
        <v>19604</v>
      </c>
      <c r="I36" t="s">
        <v>7057</v>
      </c>
      <c r="J36" s="9"/>
      <c r="K36" t="b">
        <f>IF(ISERROR(VLOOKUP(F36, '⭐ SD-SUM-BBALL ⚾'!J93:J266,1,FALSE)),FALSE,TRUE)</f>
        <v>0</v>
      </c>
      <c r="L36" s="9"/>
    </row>
    <row r="37" spans="1:12">
      <c r="A37" t="s">
        <v>7058</v>
      </c>
      <c r="B37" t="s">
        <v>7059</v>
      </c>
      <c r="C37" t="s">
        <v>7060</v>
      </c>
      <c r="D37" t="s">
        <v>7061</v>
      </c>
      <c r="E37" t="s">
        <v>7062</v>
      </c>
      <c r="F37" t="s">
        <v>7063</v>
      </c>
      <c r="G37" t="s">
        <v>99</v>
      </c>
      <c r="H37">
        <v>97132</v>
      </c>
      <c r="I37" t="s">
        <v>7064</v>
      </c>
      <c r="J37" s="9"/>
      <c r="K37" t="b">
        <f>IF(ISERROR(VLOOKUP(F37, '⭐ SD-SUM-BBALL ⚾'!J166:J267,1,FALSE)),FALSE,TRUE)</f>
        <v>0</v>
      </c>
      <c r="L37" s="9"/>
    </row>
    <row r="38" spans="1:12">
      <c r="A38" t="s">
        <v>7065</v>
      </c>
      <c r="B38" t="s">
        <v>7066</v>
      </c>
      <c r="C38" t="s">
        <v>7067</v>
      </c>
      <c r="D38" t="s">
        <v>7068</v>
      </c>
      <c r="E38" t="s">
        <v>7069</v>
      </c>
      <c r="F38" t="s">
        <v>7070</v>
      </c>
      <c r="G38" t="s">
        <v>532</v>
      </c>
      <c r="H38">
        <v>19462</v>
      </c>
      <c r="I38" t="s">
        <v>7071</v>
      </c>
      <c r="J38" s="9"/>
      <c r="K38" t="b">
        <f>IF(ISERROR(VLOOKUP(F38, '⭐ SD-SUM-BBALL ⚾'!J166:J268,1,FALSE)),FALSE,TRUE)</f>
        <v>0</v>
      </c>
      <c r="L38" s="9"/>
    </row>
    <row r="39" spans="1:12">
      <c r="A39" t="s">
        <v>7072</v>
      </c>
      <c r="B39" t="s">
        <v>7073</v>
      </c>
      <c r="C39" t="s">
        <v>7074</v>
      </c>
      <c r="D39" t="s">
        <v>7075</v>
      </c>
      <c r="E39" t="s">
        <v>7076</v>
      </c>
      <c r="F39" t="s">
        <v>916</v>
      </c>
      <c r="G39" t="s">
        <v>185</v>
      </c>
      <c r="H39">
        <v>94117</v>
      </c>
      <c r="I39" t="s">
        <v>7077</v>
      </c>
      <c r="J39" s="9"/>
      <c r="K39" t="b">
        <f>IF(ISERROR(VLOOKUP(F39, '⭐ SD-SUM-BBALL ⚾'!J167:J269,1,FALSE)),FALSE,TRUE)</f>
        <v>0</v>
      </c>
      <c r="L39" s="9"/>
    </row>
    <row r="40" spans="1:12">
      <c r="A40" t="s">
        <v>7078</v>
      </c>
      <c r="B40" t="s">
        <v>7079</v>
      </c>
      <c r="C40" t="s">
        <v>7080</v>
      </c>
      <c r="D40" t="s">
        <v>7081</v>
      </c>
      <c r="E40" t="s">
        <v>7082</v>
      </c>
      <c r="F40" t="s">
        <v>7083</v>
      </c>
      <c r="G40" t="s">
        <v>712</v>
      </c>
      <c r="H40">
        <v>29406</v>
      </c>
      <c r="I40" t="s">
        <v>7084</v>
      </c>
      <c r="J40" s="9"/>
      <c r="K40" t="b">
        <f>IF(ISERROR(VLOOKUP(F40, '⭐ SD-SUM-BBALL ⚾'!J170:J270,1,FALSE)),FALSE,TRUE)</f>
        <v>0</v>
      </c>
      <c r="L40" s="9"/>
    </row>
    <row r="41" spans="1:12">
      <c r="A41" t="s">
        <v>7085</v>
      </c>
      <c r="B41" t="s">
        <v>7086</v>
      </c>
      <c r="C41" t="s">
        <v>7087</v>
      </c>
      <c r="E41" t="s">
        <v>7088</v>
      </c>
      <c r="F41" t="s">
        <v>7089</v>
      </c>
      <c r="G41" t="s">
        <v>157</v>
      </c>
      <c r="H41">
        <v>75165</v>
      </c>
      <c r="I41" t="s">
        <v>7090</v>
      </c>
      <c r="J41" s="9"/>
      <c r="K41" t="b">
        <f>IF(ISERROR(VLOOKUP(F41, '⭐ SD-SUM-BBALL ⚾'!J109:J271,1,FALSE)),FALSE,TRUE)</f>
        <v>0</v>
      </c>
      <c r="L41" s="9"/>
    </row>
    <row r="42" spans="1:12">
      <c r="A42" t="s">
        <v>7091</v>
      </c>
      <c r="B42" t="s">
        <v>7092</v>
      </c>
      <c r="C42" t="s">
        <v>7093</v>
      </c>
      <c r="D42" t="s">
        <v>7087</v>
      </c>
      <c r="E42" t="s">
        <v>7094</v>
      </c>
      <c r="F42" t="s">
        <v>2138</v>
      </c>
      <c r="G42" t="s">
        <v>146</v>
      </c>
      <c r="H42">
        <v>14608</v>
      </c>
      <c r="I42" t="s">
        <v>7095</v>
      </c>
      <c r="J42" s="9"/>
      <c r="K42" t="b">
        <f>IF(ISERROR(VLOOKUP(F42, '⭐ SD-SUM-BBALL ⚾'!J110:J272,1,FALSE)),FALSE,TRUE)</f>
        <v>0</v>
      </c>
      <c r="L42" s="9"/>
    </row>
    <row r="43" spans="1:12">
      <c r="A43" t="s">
        <v>7096</v>
      </c>
      <c r="B43" t="s">
        <v>7097</v>
      </c>
      <c r="C43" t="s">
        <v>7093</v>
      </c>
      <c r="D43" t="s">
        <v>7098</v>
      </c>
      <c r="E43" t="s">
        <v>7099</v>
      </c>
      <c r="F43" t="s">
        <v>7100</v>
      </c>
      <c r="G43" t="s">
        <v>185</v>
      </c>
      <c r="H43">
        <v>94704</v>
      </c>
      <c r="J43" s="9"/>
      <c r="K43" t="b">
        <f>IF(ISERROR(VLOOKUP(F43, '⭐ SD-SUM-BBALL ⚾'!J15:J273,1,FALSE)),FALSE,TRUE)</f>
        <v>0</v>
      </c>
      <c r="L43" s="9"/>
    </row>
    <row r="44" spans="1:12">
      <c r="A44" t="s">
        <v>7101</v>
      </c>
      <c r="B44" t="s">
        <v>7102</v>
      </c>
      <c r="C44" t="s">
        <v>7103</v>
      </c>
      <c r="D44" t="s">
        <v>7098</v>
      </c>
      <c r="E44" t="s">
        <v>7099</v>
      </c>
      <c r="F44" t="s">
        <v>7100</v>
      </c>
      <c r="G44" t="s">
        <v>185</v>
      </c>
      <c r="H44">
        <v>94704</v>
      </c>
      <c r="I44" t="s">
        <v>7104</v>
      </c>
      <c r="J44" s="9"/>
      <c r="K44" t="b">
        <f>IF(ISERROR(VLOOKUP(F44, '⭐ SD-SUM-BBALL ⚾'!J23:J274,1,FALSE)),FALSE,TRUE)</f>
        <v>0</v>
      </c>
      <c r="L44" s="9"/>
    </row>
    <row r="45" spans="1:12">
      <c r="A45" t="s">
        <v>7105</v>
      </c>
      <c r="B45" t="s">
        <v>7106</v>
      </c>
      <c r="C45" t="s">
        <v>7107</v>
      </c>
      <c r="D45" t="s">
        <v>7108</v>
      </c>
      <c r="E45" t="s">
        <v>7109</v>
      </c>
      <c r="F45" t="s">
        <v>7110</v>
      </c>
      <c r="G45" t="s">
        <v>236</v>
      </c>
      <c r="H45">
        <v>80221</v>
      </c>
      <c r="I45" t="s">
        <v>7111</v>
      </c>
      <c r="J45" s="9"/>
      <c r="K45" t="b">
        <f>IF(ISERROR(VLOOKUP(F45, '⭐ SD-SUM-BBALL ⚾'!J101:J275,1,FALSE)),FALSE,TRUE)</f>
        <v>0</v>
      </c>
      <c r="L45" s="9"/>
    </row>
    <row r="46" spans="1:12">
      <c r="A46" t="s">
        <v>7112</v>
      </c>
      <c r="B46" t="s">
        <v>7113</v>
      </c>
      <c r="C46" t="s">
        <v>7114</v>
      </c>
      <c r="D46" t="s">
        <v>7107</v>
      </c>
      <c r="E46" t="s">
        <v>7115</v>
      </c>
      <c r="F46" t="s">
        <v>1692</v>
      </c>
      <c r="G46" t="s">
        <v>157</v>
      </c>
      <c r="H46">
        <v>77370</v>
      </c>
      <c r="I46" t="s">
        <v>7116</v>
      </c>
      <c r="J46" s="9"/>
      <c r="K46" t="b">
        <f>IF(ISERROR(VLOOKUP(F46, '⭐ SD-SUM-BBALL ⚾'!J143:J276,1,FALSE)),FALSE,TRUE)</f>
        <v>1</v>
      </c>
      <c r="L46" s="9"/>
    </row>
    <row r="47" spans="1:12">
      <c r="A47" t="s">
        <v>7117</v>
      </c>
      <c r="B47" t="s">
        <v>7118</v>
      </c>
      <c r="C47" t="s">
        <v>7119</v>
      </c>
      <c r="D47" t="s">
        <v>7114</v>
      </c>
      <c r="E47" t="s">
        <v>7120</v>
      </c>
      <c r="F47" t="s">
        <v>7121</v>
      </c>
      <c r="G47" t="s">
        <v>215</v>
      </c>
      <c r="H47">
        <v>53066</v>
      </c>
      <c r="I47" t="s">
        <v>7122</v>
      </c>
      <c r="J47" s="9"/>
      <c r="K47" t="b">
        <f>IF(ISERROR(VLOOKUP(F47, '⭐ SD-SUM-BBALL ⚾'!J143:J277,1,FALSE)),FALSE,TRUE)</f>
        <v>0</v>
      </c>
      <c r="L47" s="9"/>
    </row>
    <row r="48" spans="1:12">
      <c r="A48" t="s">
        <v>7123</v>
      </c>
      <c r="B48" t="s">
        <v>7124</v>
      </c>
      <c r="C48" t="s">
        <v>7125</v>
      </c>
      <c r="D48" t="s">
        <v>7126</v>
      </c>
      <c r="E48" t="s">
        <v>7127</v>
      </c>
      <c r="F48" t="s">
        <v>7128</v>
      </c>
      <c r="G48" t="s">
        <v>185</v>
      </c>
      <c r="H48">
        <v>91311</v>
      </c>
      <c r="I48" t="s">
        <v>7129</v>
      </c>
      <c r="J48" s="9"/>
      <c r="K48" t="b">
        <f>IF(ISERROR(VLOOKUP(F48, '⭐ SD-SUM-BBALL ⚾'!J171:J278,1,FALSE)),FALSE,TRUE)</f>
        <v>0</v>
      </c>
      <c r="L48" s="9"/>
    </row>
    <row r="49" spans="1:12">
      <c r="A49" t="s">
        <v>7130</v>
      </c>
      <c r="B49" t="s">
        <v>7131</v>
      </c>
      <c r="C49" t="s">
        <v>7132</v>
      </c>
      <c r="D49" t="s">
        <v>7133</v>
      </c>
      <c r="E49" t="s">
        <v>7134</v>
      </c>
      <c r="F49" t="s">
        <v>7135</v>
      </c>
      <c r="G49" t="s">
        <v>6877</v>
      </c>
      <c r="H49">
        <v>1602</v>
      </c>
      <c r="I49" t="s">
        <v>7136</v>
      </c>
      <c r="J49" s="9"/>
      <c r="K49" t="b">
        <f>IF(ISERROR(VLOOKUP(F49, '⭐ SD-SUM-BBALL ⚾'!J171:J279,1,FALSE)),FALSE,TRUE)</f>
        <v>0</v>
      </c>
      <c r="L49" s="9"/>
    </row>
    <row r="50" spans="1:12">
      <c r="A50" t="s">
        <v>7137</v>
      </c>
      <c r="B50" t="s">
        <v>7138</v>
      </c>
      <c r="C50" t="s">
        <v>7139</v>
      </c>
      <c r="D50" t="s">
        <v>7140</v>
      </c>
      <c r="E50" t="s">
        <v>7141</v>
      </c>
      <c r="F50" t="s">
        <v>7142</v>
      </c>
      <c r="G50" t="s">
        <v>185</v>
      </c>
      <c r="H50">
        <v>95841</v>
      </c>
      <c r="I50" t="s">
        <v>7143</v>
      </c>
      <c r="J50" s="9"/>
      <c r="K50" t="b">
        <f>IF(ISERROR(VLOOKUP(F50, '⭐ SD-SUM-BBALL ⚾'!J143:J280,1,FALSE)),FALSE,TRUE)</f>
        <v>0</v>
      </c>
      <c r="L50" s="9"/>
    </row>
    <row r="51" spans="1:12">
      <c r="A51" t="s">
        <v>7144</v>
      </c>
      <c r="B51" t="s">
        <v>7145</v>
      </c>
      <c r="C51" t="s">
        <v>7146</v>
      </c>
      <c r="D51" t="s">
        <v>7147</v>
      </c>
      <c r="E51" t="s">
        <v>7148</v>
      </c>
      <c r="F51" t="s">
        <v>7149</v>
      </c>
      <c r="G51" t="s">
        <v>185</v>
      </c>
      <c r="H51">
        <v>92626</v>
      </c>
      <c r="I51" t="s">
        <v>7150</v>
      </c>
      <c r="J51" s="9"/>
      <c r="K51" t="b">
        <f>IF(ISERROR(VLOOKUP(F51, '⭐ SD-SUM-BBALL ⚾'!J171:J281,1,FALSE)),FALSE,TRUE)</f>
        <v>0</v>
      </c>
      <c r="L51" s="9"/>
    </row>
    <row r="52" spans="1:12">
      <c r="A52" t="s">
        <v>7151</v>
      </c>
      <c r="B52" t="s">
        <v>7152</v>
      </c>
      <c r="C52" t="s">
        <v>7153</v>
      </c>
      <c r="D52" t="s">
        <v>7154</v>
      </c>
      <c r="E52" t="s">
        <v>7155</v>
      </c>
      <c r="F52" t="s">
        <v>3613</v>
      </c>
      <c r="G52" t="s">
        <v>99</v>
      </c>
      <c r="H52">
        <v>97266</v>
      </c>
      <c r="I52" t="s">
        <v>7156</v>
      </c>
      <c r="J52" s="9"/>
      <c r="K52" t="b">
        <f>IF(ISERROR(VLOOKUP(F52, '⭐ SD-SUM-BBALL ⚾'!J172:J282,1,FALSE)),FALSE,TRUE)</f>
        <v>1</v>
      </c>
      <c r="L52" s="9"/>
    </row>
    <row r="53" spans="1:12">
      <c r="A53" t="s">
        <v>7157</v>
      </c>
      <c r="B53" t="s">
        <v>7158</v>
      </c>
      <c r="C53" t="s">
        <v>7159</v>
      </c>
      <c r="D53" t="s">
        <v>7160</v>
      </c>
      <c r="E53" t="s">
        <v>7161</v>
      </c>
      <c r="F53" t="s">
        <v>7162</v>
      </c>
      <c r="G53" t="s">
        <v>157</v>
      </c>
      <c r="H53">
        <v>77385</v>
      </c>
      <c r="I53" t="s">
        <v>7163</v>
      </c>
      <c r="J53" s="9"/>
      <c r="K53" t="b">
        <f>IF(ISERROR(VLOOKUP(F53, '⭐ SD-SUM-BBALL ⚾'!J172:J283,1,FALSE)),FALSE,TRUE)</f>
        <v>0</v>
      </c>
      <c r="L53" s="9"/>
    </row>
    <row r="54" spans="1:12">
      <c r="A54" t="s">
        <v>7164</v>
      </c>
      <c r="B54" t="s">
        <v>7165</v>
      </c>
      <c r="C54" t="s">
        <v>7166</v>
      </c>
      <c r="D54" t="s">
        <v>7167</v>
      </c>
      <c r="E54" t="s">
        <v>7168</v>
      </c>
      <c r="F54" t="s">
        <v>7169</v>
      </c>
      <c r="G54" t="s">
        <v>7170</v>
      </c>
      <c r="H54">
        <v>3106</v>
      </c>
      <c r="I54" t="s">
        <v>7171</v>
      </c>
      <c r="J54" s="9"/>
      <c r="K54" t="b">
        <f>IF(ISERROR(VLOOKUP(F54, '⭐ SD-SUM-BBALL ⚾'!J172:J284,1,FALSE)),FALSE,TRUE)</f>
        <v>0</v>
      </c>
      <c r="L54" s="9"/>
    </row>
    <row r="55" spans="1:12">
      <c r="A55" t="s">
        <v>7172</v>
      </c>
      <c r="B55" t="s">
        <v>7173</v>
      </c>
      <c r="C55" t="s">
        <v>7174</v>
      </c>
      <c r="D55" t="s">
        <v>7175</v>
      </c>
      <c r="E55" t="s">
        <v>7176</v>
      </c>
      <c r="F55" t="s">
        <v>3007</v>
      </c>
      <c r="G55" t="s">
        <v>185</v>
      </c>
      <c r="H55">
        <v>91750</v>
      </c>
      <c r="I55" t="s">
        <v>7177</v>
      </c>
      <c r="J55" s="9"/>
      <c r="K55" t="b">
        <f>IF(ISERROR(VLOOKUP(F55, '⭐ SD-SUM-BBALL ⚾'!J94:J285,1,FALSE)),FALSE,TRUE)</f>
        <v>0</v>
      </c>
      <c r="L55" s="9"/>
    </row>
    <row r="56" spans="1:12">
      <c r="A56" t="s">
        <v>7178</v>
      </c>
      <c r="B56" t="s">
        <v>7179</v>
      </c>
      <c r="C56" t="s">
        <v>7180</v>
      </c>
      <c r="D56" t="s">
        <v>7174</v>
      </c>
      <c r="E56" t="s">
        <v>7181</v>
      </c>
      <c r="F56" t="s">
        <v>7182</v>
      </c>
      <c r="G56" t="s">
        <v>3927</v>
      </c>
      <c r="H56">
        <v>59401</v>
      </c>
      <c r="I56" t="s">
        <v>7183</v>
      </c>
      <c r="J56" s="9"/>
      <c r="K56" t="b">
        <f>IF(ISERROR(VLOOKUP(F56, '⭐ SD-SUM-BBALL ⚾'!J22:J286,1,FALSE)),FALSE,TRUE)</f>
        <v>0</v>
      </c>
      <c r="L56" s="9"/>
    </row>
    <row r="57" spans="1:12">
      <c r="A57" t="s">
        <v>7184</v>
      </c>
      <c r="B57" t="s">
        <v>7185</v>
      </c>
      <c r="C57" t="s">
        <v>7186</v>
      </c>
      <c r="D57" t="s">
        <v>7187</v>
      </c>
      <c r="E57" t="s">
        <v>7188</v>
      </c>
      <c r="F57" t="s">
        <v>7189</v>
      </c>
      <c r="G57" t="s">
        <v>146</v>
      </c>
      <c r="H57">
        <v>10970</v>
      </c>
      <c r="I57" t="s">
        <v>7190</v>
      </c>
      <c r="J57" s="9"/>
      <c r="K57" t="b">
        <f>IF(ISERROR(VLOOKUP(F57, '⭐ SD-SUM-BBALL ⚾'!J51:J287,1,FALSE)),FALSE,TRUE)</f>
        <v>0</v>
      </c>
      <c r="L57" s="9"/>
    </row>
    <row r="58" spans="1:12">
      <c r="A58" t="s">
        <v>7191</v>
      </c>
      <c r="B58" t="s">
        <v>7192</v>
      </c>
      <c r="C58" t="s">
        <v>7193</v>
      </c>
      <c r="D58" t="s">
        <v>7186</v>
      </c>
      <c r="E58" t="s">
        <v>7194</v>
      </c>
      <c r="F58" t="s">
        <v>7195</v>
      </c>
      <c r="G58" t="s">
        <v>408</v>
      </c>
      <c r="H58">
        <v>20602</v>
      </c>
      <c r="I58" t="s">
        <v>7196</v>
      </c>
      <c r="J58" s="9"/>
      <c r="K58" t="b">
        <f>IF(ISERROR(VLOOKUP(F58, '⭐ SD-SUM-BBALL ⚾'!J12:J288,1,FALSE)),FALSE,TRUE)</f>
        <v>0</v>
      </c>
      <c r="L58" s="9"/>
    </row>
    <row r="59" spans="1:12">
      <c r="A59" t="s">
        <v>7197</v>
      </c>
      <c r="B59" t="s">
        <v>7198</v>
      </c>
      <c r="C59" t="s">
        <v>7199</v>
      </c>
      <c r="D59" t="s">
        <v>7200</v>
      </c>
      <c r="E59" t="s">
        <v>7201</v>
      </c>
      <c r="F59" t="s">
        <v>7202</v>
      </c>
      <c r="G59" t="s">
        <v>170</v>
      </c>
      <c r="H59">
        <v>62206</v>
      </c>
      <c r="I59" t="s">
        <v>7203</v>
      </c>
      <c r="J59" s="9"/>
      <c r="K59" t="b">
        <f>IF(ISERROR(VLOOKUP(F59, '⭐ SD-SUM-BBALL ⚾'!J145:J289,1,FALSE)),FALSE,TRUE)</f>
        <v>0</v>
      </c>
      <c r="L59" s="9"/>
    </row>
    <row r="60" spans="1:12">
      <c r="A60" t="s">
        <v>7204</v>
      </c>
      <c r="B60" t="s">
        <v>7205</v>
      </c>
      <c r="C60" t="s">
        <v>7206</v>
      </c>
      <c r="D60" t="s">
        <v>7207</v>
      </c>
      <c r="E60" t="s">
        <v>7208</v>
      </c>
      <c r="F60" t="s">
        <v>7209</v>
      </c>
      <c r="G60" t="s">
        <v>1717</v>
      </c>
      <c r="H60">
        <v>6112</v>
      </c>
      <c r="I60" t="s">
        <v>7210</v>
      </c>
      <c r="J60" s="9"/>
      <c r="K60" t="b">
        <f>IF(ISERROR(VLOOKUP(F60, '⭐ SD-SUM-BBALL ⚾'!J21:J290,1,FALSE)),FALSE,TRUE)</f>
        <v>0</v>
      </c>
      <c r="L60" s="9"/>
    </row>
    <row r="61" spans="1:12">
      <c r="A61" t="s">
        <v>7211</v>
      </c>
      <c r="B61" t="s">
        <v>7212</v>
      </c>
      <c r="C61" t="s">
        <v>7213</v>
      </c>
      <c r="D61" t="s">
        <v>7206</v>
      </c>
      <c r="E61" t="s">
        <v>7214</v>
      </c>
      <c r="F61" t="s">
        <v>770</v>
      </c>
      <c r="G61" t="s">
        <v>308</v>
      </c>
      <c r="H61">
        <v>30043</v>
      </c>
      <c r="I61" t="s">
        <v>7215</v>
      </c>
      <c r="J61" s="9"/>
      <c r="K61" t="b">
        <f>IF(ISERROR(VLOOKUP(F61, '⭐ SD-SUM-BBALL ⚾'!J13:J291,1,FALSE)),FALSE,TRUE)</f>
        <v>1</v>
      </c>
      <c r="L61" s="9"/>
    </row>
    <row r="62" spans="1:12">
      <c r="A62" t="s">
        <v>7216</v>
      </c>
      <c r="B62" t="s">
        <v>7217</v>
      </c>
      <c r="C62" t="s">
        <v>7218</v>
      </c>
      <c r="D62" t="s">
        <v>7213</v>
      </c>
      <c r="E62" t="s">
        <v>7219</v>
      </c>
      <c r="F62" t="s">
        <v>3926</v>
      </c>
      <c r="G62" t="s">
        <v>3927</v>
      </c>
      <c r="H62">
        <v>59801</v>
      </c>
      <c r="I62" t="s">
        <v>7220</v>
      </c>
      <c r="J62" s="9"/>
      <c r="K62" t="b">
        <f>IF(ISERROR(VLOOKUP(F62, '⭐ SD-SUM-BBALL ⚾'!J13:J292,1,FALSE)),FALSE,TRUE)</f>
        <v>0</v>
      </c>
      <c r="L62" s="9"/>
    </row>
    <row r="63" spans="1:12">
      <c r="A63" t="s">
        <v>7221</v>
      </c>
      <c r="B63" t="s">
        <v>7222</v>
      </c>
      <c r="C63" t="s">
        <v>7223</v>
      </c>
      <c r="D63" t="s">
        <v>7218</v>
      </c>
      <c r="E63" t="s">
        <v>7224</v>
      </c>
      <c r="F63" t="s">
        <v>1438</v>
      </c>
      <c r="G63" t="s">
        <v>236</v>
      </c>
      <c r="H63">
        <v>80922</v>
      </c>
      <c r="I63" t="s">
        <v>7225</v>
      </c>
      <c r="J63" s="9"/>
      <c r="K63" t="b">
        <f>IF(ISERROR(VLOOKUP(F63, '⭐ SD-SUM-BBALL ⚾'!J97:J293,1,FALSE)),FALSE,TRUE)</f>
        <v>0</v>
      </c>
      <c r="L63" s="9"/>
    </row>
    <row r="64" spans="1:12">
      <c r="A64" t="s">
        <v>7226</v>
      </c>
      <c r="B64" t="s">
        <v>7227</v>
      </c>
      <c r="C64" t="s">
        <v>7228</v>
      </c>
      <c r="D64" t="s">
        <v>7229</v>
      </c>
      <c r="E64" t="s">
        <v>7230</v>
      </c>
      <c r="F64" t="s">
        <v>7231</v>
      </c>
      <c r="G64" t="s">
        <v>185</v>
      </c>
      <c r="H64">
        <v>92629</v>
      </c>
      <c r="I64" t="s">
        <v>7232</v>
      </c>
      <c r="J64" s="9"/>
      <c r="K64" t="b">
        <f>IF(ISERROR(VLOOKUP(F64, '⭐ SD-SUM-BBALL ⚾'!J13:J294,1,FALSE)),FALSE,TRUE)</f>
        <v>0</v>
      </c>
      <c r="L64" s="9"/>
    </row>
    <row r="65" spans="1:12">
      <c r="A65" t="s">
        <v>7233</v>
      </c>
      <c r="B65" t="s">
        <v>7234</v>
      </c>
      <c r="C65" t="s">
        <v>7235</v>
      </c>
      <c r="D65" t="s">
        <v>7236</v>
      </c>
      <c r="E65" t="s">
        <v>7237</v>
      </c>
      <c r="F65" t="s">
        <v>7238</v>
      </c>
      <c r="G65" t="s">
        <v>185</v>
      </c>
      <c r="H65">
        <v>93108</v>
      </c>
      <c r="J65" s="9"/>
      <c r="K65" t="b">
        <f>IF(ISERROR(VLOOKUP(F65, '⭐ SD-SUM-BBALL ⚾'!J13:J295,1,FALSE)),FALSE,TRUE)</f>
        <v>0</v>
      </c>
      <c r="L65" s="9"/>
    </row>
    <row r="66" spans="1:12">
      <c r="A66" t="s">
        <v>7239</v>
      </c>
      <c r="B66" t="s">
        <v>7240</v>
      </c>
      <c r="C66" t="s">
        <v>7241</v>
      </c>
      <c r="D66" t="s">
        <v>7242</v>
      </c>
      <c r="E66" t="s">
        <v>7243</v>
      </c>
      <c r="F66" t="s">
        <v>1425</v>
      </c>
      <c r="G66" t="s">
        <v>185</v>
      </c>
      <c r="H66">
        <v>92111</v>
      </c>
      <c r="I66" t="s">
        <v>7232</v>
      </c>
      <c r="J66" s="9"/>
      <c r="K66" s="186" t="b">
        <f>IF(ISERROR(VLOOKUP(F66, '⭐ SD-SUM-BBALL ⚾'!J203:J296,1,FALSE)),FALSE,TRUE)</f>
        <v>0</v>
      </c>
      <c r="L66" s="9"/>
    </row>
    <row r="67" spans="1:12">
      <c r="A67" t="s">
        <v>7244</v>
      </c>
      <c r="B67" t="s">
        <v>7245</v>
      </c>
      <c r="C67" t="s">
        <v>7246</v>
      </c>
      <c r="E67" t="s">
        <v>7247</v>
      </c>
      <c r="F67" t="s">
        <v>7248</v>
      </c>
      <c r="G67" t="s">
        <v>185</v>
      </c>
      <c r="H67">
        <v>93401</v>
      </c>
      <c r="I67" t="s">
        <v>7232</v>
      </c>
      <c r="J67" s="9"/>
      <c r="K67" t="b">
        <f>IF(ISERROR(VLOOKUP(F67, '⭐ SD-SUM-BBALL ⚾'!J204:J297,1,FALSE)),FALSE,TRUE)</f>
        <v>0</v>
      </c>
      <c r="L67" s="9"/>
    </row>
    <row r="68" spans="1:12">
      <c r="A68" t="s">
        <v>7249</v>
      </c>
      <c r="B68" t="s">
        <v>7250</v>
      </c>
      <c r="C68" t="s">
        <v>7251</v>
      </c>
      <c r="D68" t="s">
        <v>7246</v>
      </c>
      <c r="E68" t="s">
        <v>7252</v>
      </c>
      <c r="F68" t="s">
        <v>7253</v>
      </c>
      <c r="G68" t="s">
        <v>185</v>
      </c>
      <c r="H68">
        <v>93441</v>
      </c>
      <c r="I68" t="s">
        <v>7232</v>
      </c>
      <c r="J68" s="9"/>
      <c r="K68" t="b">
        <f>IF(ISERROR(VLOOKUP(F68, '⭐ SD-SUM-BBALL ⚾'!J13:J298,1,FALSE)),FALSE,TRUE)</f>
        <v>0</v>
      </c>
      <c r="L68" s="9"/>
    </row>
    <row r="69" spans="1:12">
      <c r="A69" t="s">
        <v>7254</v>
      </c>
      <c r="B69" t="s">
        <v>7255</v>
      </c>
      <c r="C69" t="s">
        <v>7256</v>
      </c>
      <c r="D69" t="s">
        <v>7257</v>
      </c>
      <c r="E69" t="s">
        <v>7258</v>
      </c>
      <c r="F69" t="s">
        <v>7238</v>
      </c>
      <c r="G69" t="s">
        <v>185</v>
      </c>
      <c r="H69">
        <v>93110</v>
      </c>
      <c r="I69" t="s">
        <v>7259</v>
      </c>
      <c r="J69" s="9"/>
      <c r="K69" t="b">
        <f>IF(ISERROR(VLOOKUP(F69, '⭐ SD-SUM-BBALL ⚾'!J60:J299,1,FALSE)),FALSE,TRUE)</f>
        <v>0</v>
      </c>
      <c r="L69" s="9"/>
    </row>
    <row r="70" spans="1:12">
      <c r="A70" t="s">
        <v>7260</v>
      </c>
      <c r="B70" t="s">
        <v>7261</v>
      </c>
      <c r="C70" t="s">
        <v>7262</v>
      </c>
      <c r="E70" t="s">
        <v>7263</v>
      </c>
      <c r="F70" t="s">
        <v>7264</v>
      </c>
      <c r="G70" t="s">
        <v>185</v>
      </c>
      <c r="H70">
        <v>95765</v>
      </c>
      <c r="I70" t="s">
        <v>7265</v>
      </c>
      <c r="J70" s="9"/>
      <c r="K70" t="b">
        <f>IF(ISERROR(VLOOKUP(F70, '⭐ SD-SUM-BBALL ⚾'!J42:J300,1,FALSE)),FALSE,TRUE)</f>
        <v>0</v>
      </c>
      <c r="L70" s="9"/>
    </row>
    <row r="71" spans="1:12">
      <c r="A71" t="s">
        <v>7266</v>
      </c>
      <c r="B71" t="s">
        <v>7267</v>
      </c>
      <c r="C71" t="s">
        <v>7268</v>
      </c>
      <c r="D71" t="s">
        <v>7262</v>
      </c>
      <c r="E71" t="s">
        <v>7269</v>
      </c>
      <c r="F71" t="s">
        <v>7270</v>
      </c>
      <c r="G71" t="s">
        <v>495</v>
      </c>
      <c r="H71">
        <v>83402</v>
      </c>
      <c r="I71" t="s">
        <v>7271</v>
      </c>
      <c r="J71" s="9"/>
      <c r="K71" t="b">
        <f>IF(ISERROR(VLOOKUP(F71, '⭐ SD-SUM-BBALL ⚾'!J151:J301,1,FALSE)),FALSE,TRUE)</f>
        <v>0</v>
      </c>
      <c r="L71" s="9"/>
    </row>
    <row r="72" spans="1:12">
      <c r="A72" t="s">
        <v>7272</v>
      </c>
      <c r="B72" t="s">
        <v>7273</v>
      </c>
      <c r="C72" t="s">
        <v>7274</v>
      </c>
      <c r="D72" t="s">
        <v>7268</v>
      </c>
      <c r="E72" t="s">
        <v>7275</v>
      </c>
      <c r="F72" t="s">
        <v>7276</v>
      </c>
      <c r="G72" t="s">
        <v>308</v>
      </c>
      <c r="H72">
        <v>30269</v>
      </c>
      <c r="I72" t="s">
        <v>7277</v>
      </c>
      <c r="J72" s="9"/>
      <c r="K72" t="b">
        <f>IF(ISERROR(VLOOKUP(F72, '⭐ SD-SUM-BBALL ⚾'!J91:J302,1,FALSE)),FALSE,TRUE)</f>
        <v>0</v>
      </c>
      <c r="L72" s="9"/>
    </row>
    <row r="73" spans="1:12">
      <c r="A73" t="s">
        <v>7278</v>
      </c>
      <c r="B73" t="s">
        <v>7279</v>
      </c>
      <c r="C73" t="s">
        <v>7280</v>
      </c>
      <c r="E73" t="s">
        <v>7281</v>
      </c>
      <c r="F73" t="s">
        <v>6976</v>
      </c>
      <c r="G73" t="s">
        <v>495</v>
      </c>
      <c r="H73">
        <v>83706</v>
      </c>
      <c r="I73" t="s">
        <v>7282</v>
      </c>
      <c r="J73" s="9"/>
      <c r="K73" t="b">
        <f>IF(ISERROR(VLOOKUP(F73, '⭐ SD-SUM-BBALL ⚾'!J34:J303,1,FALSE)),FALSE,TRUE)</f>
        <v>0</v>
      </c>
      <c r="L73" s="9"/>
    </row>
    <row r="74" spans="1:12">
      <c r="A74" t="s">
        <v>7283</v>
      </c>
      <c r="B74" t="s">
        <v>7284</v>
      </c>
      <c r="C74" t="s">
        <v>7285</v>
      </c>
      <c r="D74" t="s">
        <v>7280</v>
      </c>
      <c r="E74" t="s">
        <v>7286</v>
      </c>
      <c r="F74" t="s">
        <v>7287</v>
      </c>
      <c r="G74" t="s">
        <v>135</v>
      </c>
      <c r="H74">
        <v>66061</v>
      </c>
      <c r="J74" s="9"/>
      <c r="K74" t="b">
        <f>IF(ISERROR(VLOOKUP(F74, '⭐ SD-SUM-BBALL ⚾'!J37:J304,1,FALSE)),FALSE,TRUE)</f>
        <v>0</v>
      </c>
      <c r="L74" s="9"/>
    </row>
    <row r="75" spans="1:12">
      <c r="A75" t="s">
        <v>7288</v>
      </c>
      <c r="B75" t="s">
        <v>7289</v>
      </c>
      <c r="C75" t="s">
        <v>7290</v>
      </c>
      <c r="D75" t="s">
        <v>7291</v>
      </c>
      <c r="I75" t="s">
        <v>7292</v>
      </c>
      <c r="J75" s="9"/>
      <c r="K75" t="b">
        <f>IF(ISERROR(VLOOKUP(F75, '⭐ SD-SUM-BBALL ⚾'!J37:J305,1,FALSE)),FALSE,TRUE)</f>
        <v>0</v>
      </c>
      <c r="L75" s="9"/>
    </row>
    <row r="76" spans="1:12">
      <c r="A76" t="s">
        <v>7293</v>
      </c>
      <c r="B76" t="s">
        <v>7294</v>
      </c>
      <c r="C76" t="s">
        <v>7295</v>
      </c>
      <c r="D76" t="s">
        <v>7290</v>
      </c>
      <c r="E76" t="s">
        <v>7296</v>
      </c>
      <c r="F76" t="s">
        <v>7297</v>
      </c>
      <c r="G76" t="s">
        <v>248</v>
      </c>
      <c r="H76">
        <v>43054</v>
      </c>
      <c r="I76" t="s">
        <v>7298</v>
      </c>
      <c r="J76" s="9"/>
      <c r="K76" t="b">
        <f>IF(ISERROR(VLOOKUP(F76, '⭐ SD-SUM-BBALL ⚾'!J37:J306,1,FALSE)),FALSE,TRUE)</f>
        <v>0</v>
      </c>
      <c r="L76" s="9"/>
    </row>
    <row r="77" spans="1:12">
      <c r="A77" t="s">
        <v>7299</v>
      </c>
      <c r="B77" t="s">
        <v>7300</v>
      </c>
      <c r="C77" t="s">
        <v>7301</v>
      </c>
      <c r="D77" t="s">
        <v>7302</v>
      </c>
      <c r="E77" t="s">
        <v>7303</v>
      </c>
      <c r="F77" t="s">
        <v>1425</v>
      </c>
      <c r="G77" t="s">
        <v>185</v>
      </c>
      <c r="H77">
        <v>92182</v>
      </c>
      <c r="J77" s="9"/>
      <c r="K77" t="b">
        <f>IF(ISERROR(VLOOKUP(F77, '⭐ SD-SUM-BBALL ⚾'!J29:J307,1,FALSE)),FALSE,TRUE)</f>
        <v>1</v>
      </c>
      <c r="L77" s="9"/>
    </row>
    <row r="78" spans="1:12">
      <c r="A78" t="s">
        <v>7304</v>
      </c>
      <c r="B78" t="s">
        <v>7305</v>
      </c>
      <c r="C78" t="s">
        <v>7306</v>
      </c>
      <c r="D78" t="s">
        <v>7307</v>
      </c>
      <c r="E78" t="s">
        <v>7308</v>
      </c>
      <c r="F78" t="s">
        <v>1539</v>
      </c>
      <c r="G78" t="s">
        <v>1540</v>
      </c>
      <c r="H78">
        <v>68114</v>
      </c>
      <c r="I78" t="s">
        <v>7309</v>
      </c>
      <c r="J78" s="9"/>
      <c r="K78" t="b">
        <f>IF(ISERROR(VLOOKUP(F78, '⭐ SD-SUM-BBALL ⚾'!J103:J308,1,FALSE)),FALSE,TRUE)</f>
        <v>0</v>
      </c>
      <c r="L78" s="9"/>
    </row>
    <row r="79" spans="1:12">
      <c r="A79" t="s">
        <v>7310</v>
      </c>
      <c r="B79" t="s">
        <v>7311</v>
      </c>
      <c r="C79" t="s">
        <v>7312</v>
      </c>
      <c r="D79" t="s">
        <v>7306</v>
      </c>
      <c r="E79" t="s">
        <v>7313</v>
      </c>
      <c r="F79" t="s">
        <v>7314</v>
      </c>
      <c r="G79" t="s">
        <v>236</v>
      </c>
      <c r="H79">
        <v>81501</v>
      </c>
      <c r="J79" s="9"/>
      <c r="K79" t="b">
        <f>IF(ISERROR(VLOOKUP(F79, '⭐ SD-SUM-BBALL ⚾'!J29:J309,1,FALSE)),FALSE,TRUE)</f>
        <v>0</v>
      </c>
      <c r="L79" s="9"/>
    </row>
    <row r="80" spans="1:12">
      <c r="A80" t="s">
        <v>7315</v>
      </c>
      <c r="B80" t="s">
        <v>7316</v>
      </c>
      <c r="C80" t="s">
        <v>7317</v>
      </c>
      <c r="F80" t="s">
        <v>7318</v>
      </c>
      <c r="G80" t="s">
        <v>236</v>
      </c>
      <c r="H80">
        <v>80550</v>
      </c>
      <c r="I80" t="s">
        <v>7277</v>
      </c>
      <c r="J80" s="9"/>
      <c r="K80" t="b">
        <f>IF(ISERROR(VLOOKUP(F80, '⭐ SD-SUM-BBALL ⚾'!J45:J310,1,FALSE)),FALSE,TRUE)</f>
        <v>0</v>
      </c>
      <c r="L80" s="9"/>
    </row>
    <row r="81" spans="1:12">
      <c r="A81" t="s">
        <v>7319</v>
      </c>
      <c r="B81" t="s">
        <v>7320</v>
      </c>
      <c r="C81" t="s">
        <v>7321</v>
      </c>
      <c r="E81" t="s">
        <v>7322</v>
      </c>
      <c r="F81" t="s">
        <v>4239</v>
      </c>
      <c r="G81" t="s">
        <v>185</v>
      </c>
      <c r="H81">
        <v>90045</v>
      </c>
      <c r="I81" t="s">
        <v>7277</v>
      </c>
      <c r="J81" s="9"/>
      <c r="K81" t="b">
        <f>IF(ISERROR(VLOOKUP(F81, '⭐ SD-SUM-BBALL ⚾'!J46:J311,1,FALSE)),FALSE,TRUE)</f>
        <v>0</v>
      </c>
      <c r="L81" s="9"/>
    </row>
    <row r="82" spans="1:12">
      <c r="A82" t="s">
        <v>7323</v>
      </c>
      <c r="B82" t="s">
        <v>7324</v>
      </c>
      <c r="C82" t="s">
        <v>7325</v>
      </c>
      <c r="E82" t="s">
        <v>7326</v>
      </c>
      <c r="F82" t="s">
        <v>438</v>
      </c>
      <c r="G82" t="s">
        <v>439</v>
      </c>
      <c r="H82">
        <v>89154</v>
      </c>
      <c r="I82" t="s">
        <v>7277</v>
      </c>
      <c r="J82" s="9"/>
      <c r="K82" t="b">
        <f>IF(ISERROR(VLOOKUP(F82, '⭐ SD-SUM-BBALL ⚾'!J47:J312,1,FALSE)),FALSE,TRUE)</f>
        <v>1</v>
      </c>
      <c r="L82" s="9"/>
    </row>
    <row r="83" spans="1:12">
      <c r="A83" t="s">
        <v>7327</v>
      </c>
      <c r="B83" t="s">
        <v>7328</v>
      </c>
      <c r="C83" t="s">
        <v>7329</v>
      </c>
      <c r="E83" t="s">
        <v>7330</v>
      </c>
      <c r="F83" t="s">
        <v>7110</v>
      </c>
      <c r="G83" t="s">
        <v>236</v>
      </c>
      <c r="H83">
        <v>80210</v>
      </c>
      <c r="I83" t="s">
        <v>7331</v>
      </c>
      <c r="J83" s="9"/>
      <c r="K83" t="b">
        <f>IF(ISERROR(VLOOKUP(F83, '⭐ SD-SUM-BBALL ⚾'!J32:J313,1,FALSE)),FALSE,TRUE)</f>
        <v>0</v>
      </c>
      <c r="L83" s="9"/>
    </row>
    <row r="84" spans="1:12">
      <c r="A84" t="s">
        <v>7332</v>
      </c>
      <c r="B84" t="s">
        <v>7333</v>
      </c>
      <c r="C84" t="s">
        <v>7334</v>
      </c>
      <c r="D84" t="s">
        <v>7329</v>
      </c>
      <c r="E84" t="s">
        <v>7335</v>
      </c>
      <c r="F84" t="s">
        <v>7336</v>
      </c>
      <c r="G84" t="s">
        <v>6877</v>
      </c>
      <c r="H84">
        <v>1545</v>
      </c>
      <c r="I84" t="s">
        <v>7277</v>
      </c>
      <c r="J84" s="9"/>
      <c r="K84" t="b">
        <f>IF(ISERROR(VLOOKUP(F84, '⭐ SD-SUM-BBALL ⚾'!J32:J314,1,FALSE)),FALSE,TRUE)</f>
        <v>0</v>
      </c>
      <c r="L84" s="9"/>
    </row>
    <row r="85" spans="1:12">
      <c r="A85" t="s">
        <v>7337</v>
      </c>
      <c r="B85" t="s">
        <v>7338</v>
      </c>
      <c r="C85" t="s">
        <v>7339</v>
      </c>
      <c r="F85" t="s">
        <v>4239</v>
      </c>
      <c r="G85" t="s">
        <v>185</v>
      </c>
      <c r="H85">
        <v>90095</v>
      </c>
      <c r="I85" t="s">
        <v>7277</v>
      </c>
      <c r="J85" s="9"/>
      <c r="K85" t="b">
        <f>IF(ISERROR(VLOOKUP(F85, '⭐ SD-SUM-BBALL ⚾'!J104:J315,1,FALSE)),FALSE,TRUE)</f>
        <v>0</v>
      </c>
      <c r="L85" s="9"/>
    </row>
    <row r="86" spans="1:12">
      <c r="A86" t="s">
        <v>7340</v>
      </c>
      <c r="B86" t="s">
        <v>7341</v>
      </c>
      <c r="C86" t="s">
        <v>7342</v>
      </c>
      <c r="F86" t="s">
        <v>7343</v>
      </c>
      <c r="G86" t="s">
        <v>2300</v>
      </c>
      <c r="H86">
        <v>84105</v>
      </c>
      <c r="I86" t="s">
        <v>7163</v>
      </c>
      <c r="J86" s="9"/>
      <c r="K86" t="b">
        <f>IF(ISERROR(VLOOKUP(F86, '⭐ SD-SUM-BBALL ⚾'!J49:J316,1,FALSE)),FALSE,TRUE)</f>
        <v>0</v>
      </c>
      <c r="L86" s="9"/>
    </row>
    <row r="87" spans="1:12">
      <c r="A87" t="s">
        <v>7344</v>
      </c>
      <c r="B87" t="s">
        <v>7345</v>
      </c>
      <c r="C87" t="s">
        <v>7346</v>
      </c>
      <c r="D87" t="s">
        <v>7347</v>
      </c>
      <c r="E87" t="s">
        <v>7348</v>
      </c>
      <c r="F87" t="s">
        <v>1136</v>
      </c>
      <c r="G87" t="s">
        <v>248</v>
      </c>
      <c r="H87">
        <v>45417</v>
      </c>
      <c r="I87" t="s">
        <v>7028</v>
      </c>
      <c r="J87" s="9"/>
      <c r="K87" t="b">
        <f>IF(ISERROR(VLOOKUP(F87, '⭐ SD-SUM-BBALL ⚾'!J72:J317,1,FALSE)),FALSE,TRUE)</f>
        <v>0</v>
      </c>
      <c r="L87" s="9"/>
    </row>
    <row r="88" spans="1:12">
      <c r="A88" t="s">
        <v>7349</v>
      </c>
      <c r="B88" t="s">
        <v>7350</v>
      </c>
      <c r="C88" t="s">
        <v>7351</v>
      </c>
      <c r="D88" t="s">
        <v>7346</v>
      </c>
      <c r="E88" t="s">
        <v>7352</v>
      </c>
      <c r="F88" t="s">
        <v>7353</v>
      </c>
      <c r="G88" t="s">
        <v>236</v>
      </c>
      <c r="H88">
        <v>80534</v>
      </c>
      <c r="I88" t="s">
        <v>7354</v>
      </c>
      <c r="J88" s="9"/>
      <c r="K88" t="b">
        <f>IF(ISERROR(VLOOKUP(F88, '⭐ SD-SUM-BBALL ⚾'!J157:J318,1,FALSE)),FALSE,TRUE)</f>
        <v>0</v>
      </c>
      <c r="L88" s="9"/>
    </row>
    <row r="89" spans="1:12">
      <c r="A89" t="s">
        <v>7355</v>
      </c>
      <c r="B89" t="s">
        <v>7356</v>
      </c>
      <c r="C89" t="s">
        <v>7357</v>
      </c>
      <c r="D89" t="s">
        <v>7358</v>
      </c>
      <c r="E89" t="s">
        <v>7359</v>
      </c>
      <c r="F89" t="s">
        <v>1425</v>
      </c>
      <c r="G89" t="s">
        <v>185</v>
      </c>
      <c r="H89">
        <v>92123</v>
      </c>
      <c r="I89" t="s">
        <v>7360</v>
      </c>
      <c r="J89" s="9"/>
      <c r="K89" s="186" t="b">
        <f>IF(ISERROR(VLOOKUP(F89, '⭐ SD-SUM-BBALL ⚾'!J136:J319,1,FALSE)),FALSE,TRUE)</f>
        <v>0</v>
      </c>
      <c r="L89" s="9"/>
    </row>
    <row r="90" spans="1:12">
      <c r="A90" t="s">
        <v>7361</v>
      </c>
      <c r="B90" t="s">
        <v>7362</v>
      </c>
      <c r="C90" t="s">
        <v>7363</v>
      </c>
      <c r="D90" t="s">
        <v>7364</v>
      </c>
      <c r="E90" t="s">
        <v>7365</v>
      </c>
      <c r="F90" t="s">
        <v>7366</v>
      </c>
      <c r="G90" t="s">
        <v>1717</v>
      </c>
      <c r="H90">
        <v>6111</v>
      </c>
      <c r="I90" t="s">
        <v>7367</v>
      </c>
      <c r="J90" s="9"/>
      <c r="K90" t="b">
        <f>IF(ISERROR(VLOOKUP(F90, '⭐ SD-SUM-BBALL ⚾'!J207:J320,1,FALSE)),FALSE,TRUE)</f>
        <v>0</v>
      </c>
      <c r="L90" s="9"/>
    </row>
    <row r="91" spans="1:12">
      <c r="A91" t="s">
        <v>7368</v>
      </c>
      <c r="B91" t="s">
        <v>7369</v>
      </c>
      <c r="C91" t="s">
        <v>7370</v>
      </c>
      <c r="D91" t="s">
        <v>7363</v>
      </c>
      <c r="E91" t="s">
        <v>7371</v>
      </c>
      <c r="F91" t="s">
        <v>7372</v>
      </c>
      <c r="G91" t="s">
        <v>330</v>
      </c>
      <c r="H91">
        <v>48317</v>
      </c>
      <c r="I91" t="s">
        <v>7373</v>
      </c>
      <c r="J91" s="9"/>
      <c r="K91" t="b">
        <f>IF(ISERROR(VLOOKUP(F91, '⭐ SD-SUM-BBALL ⚾'!J136:J321,1,FALSE)),FALSE,TRUE)</f>
        <v>0</v>
      </c>
      <c r="L91" s="9"/>
    </row>
    <row r="92" spans="1:12">
      <c r="A92" t="s">
        <v>7374</v>
      </c>
      <c r="B92" t="s">
        <v>7375</v>
      </c>
      <c r="C92" t="s">
        <v>7376</v>
      </c>
      <c r="D92" t="s">
        <v>7377</v>
      </c>
      <c r="E92" t="s">
        <v>7378</v>
      </c>
      <c r="F92" t="s">
        <v>1835</v>
      </c>
      <c r="G92" t="s">
        <v>185</v>
      </c>
      <c r="H92">
        <v>91915</v>
      </c>
      <c r="I92" t="s">
        <v>7379</v>
      </c>
      <c r="J92" s="9"/>
      <c r="K92" t="b">
        <f>IF(ISERROR(VLOOKUP(F92, '⭐ SD-SUM-BBALL ⚾'!J136:J322,1,FALSE)),FALSE,TRUE)</f>
        <v>0</v>
      </c>
      <c r="L92" s="9"/>
    </row>
    <row r="93" spans="1:12">
      <c r="A93" t="s">
        <v>7380</v>
      </c>
      <c r="B93" t="s">
        <v>7381</v>
      </c>
      <c r="C93" t="s">
        <v>7382</v>
      </c>
      <c r="D93" t="s">
        <v>7376</v>
      </c>
      <c r="E93" t="s">
        <v>7383</v>
      </c>
      <c r="F93" t="s">
        <v>7384</v>
      </c>
      <c r="G93" t="s">
        <v>308</v>
      </c>
      <c r="H93">
        <v>30338</v>
      </c>
      <c r="I93" t="s">
        <v>7385</v>
      </c>
      <c r="J93" s="9"/>
      <c r="K93" t="b">
        <f>IF(ISERROR(VLOOKUP(F93, '⭐ SD-SUM-BBALL ⚾'!J136:J323,1,FALSE)),FALSE,TRUE)</f>
        <v>0</v>
      </c>
      <c r="L93" s="9"/>
    </row>
    <row r="94" spans="1:12">
      <c r="A94" t="s">
        <v>7386</v>
      </c>
      <c r="B94" t="s">
        <v>7387</v>
      </c>
      <c r="C94" t="s">
        <v>7388</v>
      </c>
      <c r="D94" t="s">
        <v>7382</v>
      </c>
      <c r="E94" t="s">
        <v>7389</v>
      </c>
      <c r="F94" t="s">
        <v>946</v>
      </c>
      <c r="G94" t="s">
        <v>532</v>
      </c>
      <c r="H94">
        <v>17603</v>
      </c>
      <c r="J94" s="9"/>
      <c r="K94" t="b">
        <f>IF(ISERROR(VLOOKUP(F94, '⭐ SD-SUM-BBALL ⚾'!J44:J324,1,FALSE)),FALSE,TRUE)</f>
        <v>0</v>
      </c>
      <c r="L94" s="9"/>
    </row>
    <row r="95" spans="1:12">
      <c r="A95" t="s">
        <v>7390</v>
      </c>
      <c r="B95" t="s">
        <v>7391</v>
      </c>
      <c r="C95" t="s">
        <v>7392</v>
      </c>
      <c r="D95" t="s">
        <v>7388</v>
      </c>
      <c r="E95" t="s">
        <v>7393</v>
      </c>
      <c r="F95" t="s">
        <v>711</v>
      </c>
      <c r="G95" t="s">
        <v>712</v>
      </c>
      <c r="H95">
        <v>29201</v>
      </c>
      <c r="I95" t="s">
        <v>7394</v>
      </c>
      <c r="J95" s="9"/>
      <c r="K95" s="186" t="b">
        <f>IF(ISERROR(VLOOKUP(F95, '⭐ SD-SUM-BBALL ⚾'!J89:J325,1,FALSE)),FALSE,TRUE)</f>
        <v>1</v>
      </c>
      <c r="L95" s="9"/>
    </row>
    <row r="96" spans="1:12">
      <c r="A96" t="s">
        <v>7395</v>
      </c>
      <c r="B96" t="s">
        <v>7396</v>
      </c>
      <c r="C96" t="s">
        <v>7397</v>
      </c>
      <c r="E96" t="s">
        <v>7398</v>
      </c>
      <c r="F96" t="s">
        <v>7399</v>
      </c>
      <c r="G96" t="s">
        <v>146</v>
      </c>
      <c r="H96">
        <v>11545</v>
      </c>
      <c r="I96" t="s">
        <v>7400</v>
      </c>
      <c r="J96" s="9"/>
      <c r="K96" t="b">
        <f>IF(ISERROR(VLOOKUP(F96, '⭐ SD-SUM-BBALL ⚾'!J90:J326,1,FALSE)),FALSE,TRUE)</f>
        <v>0</v>
      </c>
      <c r="L96" s="9"/>
    </row>
    <row r="97" spans="1:12">
      <c r="A97" t="s">
        <v>7401</v>
      </c>
      <c r="B97" t="s">
        <v>7402</v>
      </c>
      <c r="C97" t="s">
        <v>7403</v>
      </c>
      <c r="D97" t="s">
        <v>7397</v>
      </c>
      <c r="E97" t="s">
        <v>7404</v>
      </c>
      <c r="F97" t="s">
        <v>4216</v>
      </c>
      <c r="G97" t="s">
        <v>74</v>
      </c>
      <c r="H97">
        <v>28052</v>
      </c>
      <c r="I97" t="s">
        <v>7405</v>
      </c>
      <c r="J97" s="9"/>
      <c r="K97" t="b">
        <f>IF(ISERROR(VLOOKUP(F97, '⭐ SD-SUM-BBALL ⚾'!J52:J327,1,FALSE)),FALSE,TRUE)</f>
        <v>0</v>
      </c>
      <c r="L97" s="9"/>
    </row>
    <row r="98" spans="1:12">
      <c r="A98" t="s">
        <v>7406</v>
      </c>
      <c r="B98" t="s">
        <v>7407</v>
      </c>
      <c r="C98" t="s">
        <v>7408</v>
      </c>
      <c r="E98" t="s">
        <v>7409</v>
      </c>
      <c r="F98" t="s">
        <v>7410</v>
      </c>
      <c r="G98" t="s">
        <v>215</v>
      </c>
      <c r="H98">
        <v>54935</v>
      </c>
      <c r="I98" t="s">
        <v>7277</v>
      </c>
      <c r="J98" s="9"/>
      <c r="K98" t="b">
        <f>IF(ISERROR(VLOOKUP(F98, '⭐ SD-SUM-BBALL ⚾'!J152:J328,1,FALSE)),FALSE,TRUE)</f>
        <v>0</v>
      </c>
      <c r="L98" s="9"/>
    </row>
    <row r="99" spans="1:12">
      <c r="A99" t="s">
        <v>7411</v>
      </c>
      <c r="B99" t="s">
        <v>7412</v>
      </c>
      <c r="C99" t="s">
        <v>7413</v>
      </c>
      <c r="E99" t="s">
        <v>7414</v>
      </c>
      <c r="F99" t="s">
        <v>7415</v>
      </c>
      <c r="G99" t="s">
        <v>99</v>
      </c>
      <c r="H99">
        <v>97702</v>
      </c>
      <c r="I99" t="s">
        <v>7416</v>
      </c>
      <c r="J99" s="9"/>
      <c r="K99" t="b">
        <f>IF(ISERROR(VLOOKUP(F99, '⭐ SD-SUM-BBALL ⚾'!J153:J329,1,FALSE)),FALSE,TRUE)</f>
        <v>0</v>
      </c>
      <c r="L99" s="9"/>
    </row>
    <row r="100" spans="1:12">
      <c r="A100" t="s">
        <v>7417</v>
      </c>
      <c r="B100" t="s">
        <v>7418</v>
      </c>
      <c r="C100" t="s">
        <v>7419</v>
      </c>
      <c r="D100" t="s">
        <v>7420</v>
      </c>
      <c r="E100" t="s">
        <v>7421</v>
      </c>
      <c r="F100" t="s">
        <v>7422</v>
      </c>
      <c r="G100" t="s">
        <v>185</v>
      </c>
      <c r="H100">
        <v>94027</v>
      </c>
      <c r="I100" t="s">
        <v>7423</v>
      </c>
      <c r="J100" s="9"/>
      <c r="K100" t="b">
        <f>IF(ISERROR(VLOOKUP(F100, '⭐ SD-SUM-BBALL ⚾'!J136:J330,1,FALSE)),FALSE,TRUE)</f>
        <v>0</v>
      </c>
      <c r="L100" s="9"/>
    </row>
    <row r="101" spans="1:12">
      <c r="A101" t="s">
        <v>7424</v>
      </c>
      <c r="B101" t="s">
        <v>7425</v>
      </c>
      <c r="C101" t="s">
        <v>7426</v>
      </c>
      <c r="E101" t="s">
        <v>7427</v>
      </c>
      <c r="F101" t="s">
        <v>3822</v>
      </c>
      <c r="G101" t="s">
        <v>122</v>
      </c>
      <c r="H101">
        <v>36608</v>
      </c>
      <c r="I101" t="s">
        <v>7277</v>
      </c>
      <c r="J101" s="9"/>
      <c r="K101" t="b">
        <f>IF(ISERROR(VLOOKUP(F101, '⭐ SD-SUM-BBALL ⚾'!J136:J331,1,FALSE)),FALSE,TRUE)</f>
        <v>1</v>
      </c>
      <c r="L101" s="9"/>
    </row>
    <row r="102" spans="1:12">
      <c r="A102" t="s">
        <v>7428</v>
      </c>
      <c r="B102" t="s">
        <v>7429</v>
      </c>
      <c r="C102" t="s">
        <v>7430</v>
      </c>
      <c r="E102" t="s">
        <v>7431</v>
      </c>
      <c r="F102" t="s">
        <v>7432</v>
      </c>
      <c r="G102" t="s">
        <v>185</v>
      </c>
      <c r="H102">
        <v>92096</v>
      </c>
      <c r="I102" t="s">
        <v>7433</v>
      </c>
      <c r="J102" s="9"/>
      <c r="K102" t="b">
        <f>IF(ISERROR(VLOOKUP(F102, '⭐ SD-SUM-BBALL ⚾'!J52:J332,1,FALSE)),FALSE,TRUE)</f>
        <v>0</v>
      </c>
      <c r="L102" s="9"/>
    </row>
    <row r="103" spans="1:12">
      <c r="A103" t="s">
        <v>7434</v>
      </c>
      <c r="B103" t="s">
        <v>7435</v>
      </c>
      <c r="D103" t="s">
        <v>7436</v>
      </c>
      <c r="E103" t="s">
        <v>7437</v>
      </c>
      <c r="F103" t="s">
        <v>7438</v>
      </c>
      <c r="G103" t="s">
        <v>170</v>
      </c>
      <c r="H103">
        <v>60914</v>
      </c>
      <c r="I103" t="s">
        <v>7439</v>
      </c>
      <c r="J103" s="9"/>
      <c r="K103" t="b">
        <f>IF(ISERROR(VLOOKUP(F103, '⭐ SD-SUM-BBALL ⚾'!J53:J333,1,FALSE)),FALSE,TRUE)</f>
        <v>0</v>
      </c>
      <c r="L103" s="9"/>
    </row>
    <row r="104" spans="1:12">
      <c r="A104" t="s">
        <v>7440</v>
      </c>
      <c r="B104" t="s">
        <v>7441</v>
      </c>
      <c r="C104" t="s">
        <v>7442</v>
      </c>
      <c r="D104" t="s">
        <v>7443</v>
      </c>
      <c r="E104" t="s">
        <v>7444</v>
      </c>
      <c r="F104" t="s">
        <v>7445</v>
      </c>
      <c r="G104" t="s">
        <v>185</v>
      </c>
      <c r="H104">
        <v>94607</v>
      </c>
      <c r="I104" t="s">
        <v>7277</v>
      </c>
      <c r="J104" s="9"/>
      <c r="K104" t="b">
        <f>IF(ISERROR(VLOOKUP(F104, '⭐ SD-SUM-BBALL ⚾'!J54:J334,1,FALSE)),FALSE,TRUE)</f>
        <v>0</v>
      </c>
      <c r="L104" s="9"/>
    </row>
    <row r="105" spans="1:12">
      <c r="A105" t="s">
        <v>7446</v>
      </c>
      <c r="B105" t="s">
        <v>7447</v>
      </c>
      <c r="C105" t="s">
        <v>7448</v>
      </c>
      <c r="E105" t="s">
        <v>7449</v>
      </c>
      <c r="F105" t="s">
        <v>7450</v>
      </c>
      <c r="G105" t="s">
        <v>1450</v>
      </c>
      <c r="H105">
        <v>98416</v>
      </c>
      <c r="I105" t="s">
        <v>7451</v>
      </c>
      <c r="J105" s="9"/>
      <c r="K105" t="b">
        <f>IF(ISERROR(VLOOKUP(F105, '⭐ SD-SUM-BBALL ⚾'!J86:J335,1,FALSE)),FALSE,TRUE)</f>
        <v>0</v>
      </c>
      <c r="L105" s="9"/>
    </row>
    <row r="106" spans="1:12">
      <c r="A106" t="s">
        <v>7452</v>
      </c>
      <c r="B106" t="s">
        <v>7453</v>
      </c>
      <c r="C106" t="s">
        <v>7454</v>
      </c>
      <c r="D106" t="s">
        <v>7455</v>
      </c>
      <c r="E106" t="s">
        <v>7456</v>
      </c>
      <c r="F106" t="s">
        <v>318</v>
      </c>
      <c r="G106" t="s">
        <v>215</v>
      </c>
      <c r="H106">
        <v>53711</v>
      </c>
      <c r="I106" t="s">
        <v>7457</v>
      </c>
      <c r="J106" s="9"/>
      <c r="K106" t="b">
        <f>IF(ISERROR(VLOOKUP(F106, '⭐ SD-SUM-BBALL ⚾'!J106:J336,1,FALSE)),FALSE,TRUE)</f>
        <v>0</v>
      </c>
      <c r="L106" s="9"/>
    </row>
    <row r="107" spans="1:12">
      <c r="A107" t="s">
        <v>7458</v>
      </c>
      <c r="B107" t="s">
        <v>7459</v>
      </c>
      <c r="C107" t="s">
        <v>7460</v>
      </c>
      <c r="D107" t="s">
        <v>7454</v>
      </c>
      <c r="E107" t="s">
        <v>7461</v>
      </c>
      <c r="F107" t="s">
        <v>7462</v>
      </c>
      <c r="G107" t="s">
        <v>185</v>
      </c>
      <c r="H107">
        <v>95901</v>
      </c>
      <c r="I107" t="s">
        <v>7463</v>
      </c>
      <c r="J107" s="9"/>
      <c r="K107" t="b">
        <f>IF(ISERROR(VLOOKUP(F107, '⭐ SD-SUM-BBALL ⚾'!J164:J337,1,FALSE)),FALSE,TRUE)</f>
        <v>0</v>
      </c>
      <c r="L107" s="9"/>
    </row>
    <row r="108" spans="1:12">
      <c r="A108" t="s">
        <v>7464</v>
      </c>
      <c r="B108" t="s">
        <v>7465</v>
      </c>
      <c r="C108" t="s">
        <v>7466</v>
      </c>
      <c r="E108" t="s">
        <v>7467</v>
      </c>
      <c r="F108" t="s">
        <v>7468</v>
      </c>
      <c r="G108" t="s">
        <v>146</v>
      </c>
      <c r="H108">
        <v>13208</v>
      </c>
      <c r="I108" t="s">
        <v>7469</v>
      </c>
      <c r="J108" s="9"/>
      <c r="K108" t="b">
        <f>IF(ISERROR(VLOOKUP(F108, '⭐ SD-SUM-BBALL ⚾'!J118:J338,1,FALSE)),FALSE,TRUE)</f>
        <v>0</v>
      </c>
      <c r="L108" s="9"/>
    </row>
    <row r="109" spans="1:12">
      <c r="A109" t="s">
        <v>7470</v>
      </c>
      <c r="B109" t="s">
        <v>7471</v>
      </c>
      <c r="C109" t="s">
        <v>7472</v>
      </c>
      <c r="E109" t="s">
        <v>7473</v>
      </c>
      <c r="F109" t="s">
        <v>7474</v>
      </c>
      <c r="G109" t="s">
        <v>146</v>
      </c>
      <c r="H109">
        <v>11224</v>
      </c>
      <c r="J109" s="9"/>
      <c r="K109" t="b">
        <f>IF(ISERROR(VLOOKUP(F109, '⭐ SD-SUM-BBALL ⚾'!J173:J339,1,FALSE)),FALSE,TRUE)</f>
        <v>0</v>
      </c>
      <c r="L109" s="9"/>
    </row>
    <row r="110" spans="1:12">
      <c r="A110" t="s">
        <v>7475</v>
      </c>
      <c r="B110" t="s">
        <v>7476</v>
      </c>
      <c r="C110" t="s">
        <v>7477</v>
      </c>
      <c r="D110" t="s">
        <v>7472</v>
      </c>
      <c r="E110" t="s">
        <v>7478</v>
      </c>
      <c r="F110" t="s">
        <v>7479</v>
      </c>
      <c r="G110" t="s">
        <v>319</v>
      </c>
      <c r="H110">
        <v>39530</v>
      </c>
      <c r="J110" s="9"/>
      <c r="K110" t="b">
        <f>IF(ISERROR(VLOOKUP(F110, '⭐ SD-SUM-BBALL ⚾'!J99:J340,1,FALSE)),FALSE,TRUE)</f>
        <v>0</v>
      </c>
      <c r="L110" s="9"/>
    </row>
    <row r="111" spans="1:12">
      <c r="A111" t="s">
        <v>7480</v>
      </c>
      <c r="B111" t="s">
        <v>7481</v>
      </c>
      <c r="E111" t="s">
        <v>7482</v>
      </c>
      <c r="F111" t="s">
        <v>1583</v>
      </c>
      <c r="G111" t="s">
        <v>74</v>
      </c>
      <c r="H111">
        <v>28301</v>
      </c>
      <c r="J111" s="9"/>
      <c r="K111" t="b">
        <f>IF(ISERROR(VLOOKUP(F111, '⭐ SD-SUM-BBALL ⚾'!J213:J341,1,FALSE)),FALSE,TRUE)</f>
        <v>0</v>
      </c>
      <c r="L111" s="9"/>
    </row>
    <row r="112" spans="1:12">
      <c r="A112" t="s">
        <v>7483</v>
      </c>
      <c r="B112" t="s">
        <v>7484</v>
      </c>
      <c r="F112" t="s">
        <v>6898</v>
      </c>
      <c r="G112" t="s">
        <v>408</v>
      </c>
      <c r="I112" t="s">
        <v>7485</v>
      </c>
      <c r="J112" s="9"/>
      <c r="K112" t="b">
        <f>IF(ISERROR(VLOOKUP(F112, '⭐ SD-SUM-BBALL ⚾'!J174:J342,1,FALSE)),FALSE,TRUE)</f>
        <v>0</v>
      </c>
      <c r="L112" s="9"/>
    </row>
    <row r="113" spans="1:12">
      <c r="A113" t="s">
        <v>7486</v>
      </c>
      <c r="B113" t="s">
        <v>7487</v>
      </c>
      <c r="F113" t="s">
        <v>7488</v>
      </c>
      <c r="G113" t="s">
        <v>485</v>
      </c>
      <c r="I113" t="s">
        <v>6929</v>
      </c>
      <c r="J113" s="9"/>
      <c r="K113" t="b">
        <f>IF(ISERROR(VLOOKUP(F113, '⭐ SD-SUM-BBALL ⚾'!J175:J343,1,FALSE)),FALSE,TRUE)</f>
        <v>0</v>
      </c>
      <c r="L113" s="9"/>
    </row>
    <row r="114" spans="1:12">
      <c r="A114" t="s">
        <v>7489</v>
      </c>
      <c r="B114" t="s">
        <v>7490</v>
      </c>
      <c r="F114" t="s">
        <v>7491</v>
      </c>
      <c r="G114" t="s">
        <v>287</v>
      </c>
      <c r="I114" t="s">
        <v>7492</v>
      </c>
      <c r="J114" s="9"/>
      <c r="K114" t="b">
        <f>IF(ISERROR(VLOOKUP(F114, '⭐ SD-SUM-BBALL ⚾'!J118:J344,1,FALSE)),FALSE,TRUE)</f>
        <v>0</v>
      </c>
      <c r="L114" s="9"/>
    </row>
    <row r="115" spans="1:12">
      <c r="A115" t="s">
        <v>7493</v>
      </c>
      <c r="B115" t="s">
        <v>7494</v>
      </c>
      <c r="C115" t="s">
        <v>7495</v>
      </c>
      <c r="I115" t="s">
        <v>7492</v>
      </c>
      <c r="J115" s="9"/>
      <c r="K115" t="b">
        <f>IF(ISERROR(VLOOKUP(F115, '⭐ SD-SUM-BBALL ⚾'!J61:J345,1,FALSE)),FALSE,TRUE)</f>
        <v>0</v>
      </c>
      <c r="L115" s="9"/>
    </row>
    <row r="116" spans="1:12">
      <c r="A116" t="s">
        <v>7496</v>
      </c>
      <c r="B116" t="s">
        <v>7497</v>
      </c>
      <c r="C116" t="s">
        <v>7498</v>
      </c>
      <c r="D116" t="s">
        <v>7495</v>
      </c>
      <c r="E116" t="s">
        <v>7499</v>
      </c>
      <c r="F116" t="s">
        <v>7500</v>
      </c>
      <c r="G116" t="s">
        <v>6877</v>
      </c>
      <c r="H116">
        <v>2357</v>
      </c>
      <c r="I116" t="s">
        <v>7501</v>
      </c>
      <c r="J116" s="9"/>
      <c r="K116" t="b">
        <f>IF(ISERROR(VLOOKUP(F116, '⭐ SD-SUM-BBALL ⚾'!J17:J346,1,FALSE)),FALSE,TRUE)</f>
        <v>0</v>
      </c>
      <c r="L116" s="9"/>
    </row>
    <row r="117" spans="1:12">
      <c r="A117" t="s">
        <v>7502</v>
      </c>
      <c r="B117" t="s">
        <v>7503</v>
      </c>
      <c r="C117" t="s">
        <v>7504</v>
      </c>
      <c r="D117" t="s">
        <v>7498</v>
      </c>
      <c r="E117" t="s">
        <v>7505</v>
      </c>
      <c r="F117" t="s">
        <v>505</v>
      </c>
      <c r="G117" t="s">
        <v>308</v>
      </c>
      <c r="H117">
        <v>30080</v>
      </c>
      <c r="I117" t="s">
        <v>7506</v>
      </c>
      <c r="J117" s="9"/>
      <c r="K117" t="b">
        <f>IF(ISERROR(VLOOKUP(F117, '⭐ SD-SUM-BBALL ⚾'!J17:J347,1,FALSE)),FALSE,TRUE)</f>
        <v>1</v>
      </c>
      <c r="L117" s="9"/>
    </row>
    <row r="118" spans="1:12">
      <c r="A118" t="s">
        <v>7507</v>
      </c>
      <c r="B118" t="s">
        <v>7508</v>
      </c>
      <c r="C118" t="s">
        <v>7509</v>
      </c>
      <c r="D118" t="s">
        <v>7504</v>
      </c>
      <c r="E118" t="s">
        <v>7510</v>
      </c>
      <c r="F118" t="s">
        <v>7511</v>
      </c>
      <c r="G118" t="s">
        <v>99</v>
      </c>
      <c r="H118">
        <v>97330</v>
      </c>
      <c r="I118" t="s">
        <v>6935</v>
      </c>
      <c r="J118" s="9"/>
      <c r="K118" t="b">
        <f>IF(ISERROR(VLOOKUP(F118, '⭐ SD-SUM-BBALL ⚾'!J178:J348,1,FALSE)),FALSE,TRUE)</f>
        <v>0</v>
      </c>
      <c r="L118" s="9"/>
    </row>
    <row r="119" spans="1:12">
      <c r="A119" t="s">
        <v>7512</v>
      </c>
      <c r="B119" t="s">
        <v>7513</v>
      </c>
      <c r="C119" t="s">
        <v>7514</v>
      </c>
      <c r="D119" t="s">
        <v>7509</v>
      </c>
      <c r="E119" t="s">
        <v>7515</v>
      </c>
      <c r="F119" t="s">
        <v>7516</v>
      </c>
      <c r="G119" t="s">
        <v>222</v>
      </c>
      <c r="H119">
        <v>7730</v>
      </c>
      <c r="I119" t="s">
        <v>7517</v>
      </c>
      <c r="J119" s="9"/>
      <c r="K119" t="b">
        <f>IF(ISERROR(VLOOKUP(F119, '⭐ SD-SUM-BBALL ⚾'!J178:J349,1,FALSE)),FALSE,TRUE)</f>
        <v>0</v>
      </c>
      <c r="L119" s="9"/>
    </row>
    <row r="120" spans="1:12">
      <c r="A120" t="s">
        <v>7518</v>
      </c>
      <c r="B120" t="s">
        <v>7519</v>
      </c>
      <c r="C120" t="s">
        <v>7520</v>
      </c>
      <c r="D120" t="s">
        <v>7514</v>
      </c>
      <c r="E120" t="s">
        <v>7521</v>
      </c>
      <c r="F120" t="s">
        <v>4239</v>
      </c>
      <c r="G120" t="s">
        <v>185</v>
      </c>
      <c r="H120">
        <v>90066</v>
      </c>
      <c r="I120" t="s">
        <v>7522</v>
      </c>
      <c r="J120" s="9"/>
      <c r="K120" t="b">
        <f>IF(ISERROR(VLOOKUP(F120, '⭐ SD-SUM-BBALL ⚾'!J122:J350,1,FALSE)),FALSE,TRUE)</f>
        <v>0</v>
      </c>
      <c r="L120" s="9"/>
    </row>
    <row r="121" spans="1:12">
      <c r="A121" t="s">
        <v>7523</v>
      </c>
      <c r="B121" t="s">
        <v>7524</v>
      </c>
      <c r="C121" t="s">
        <v>7525</v>
      </c>
      <c r="D121" t="s">
        <v>7526</v>
      </c>
      <c r="E121" t="s">
        <v>7527</v>
      </c>
      <c r="F121" t="s">
        <v>7528</v>
      </c>
      <c r="G121" t="s">
        <v>74</v>
      </c>
      <c r="H121">
        <v>27405</v>
      </c>
      <c r="I121" t="s">
        <v>7492</v>
      </c>
      <c r="J121" s="9"/>
      <c r="K121" t="b">
        <f>IF(ISERROR(VLOOKUP(F121, '⭐ SD-SUM-BBALL ⚾'!J123:J351,1,FALSE)),FALSE,TRUE)</f>
        <v>0</v>
      </c>
      <c r="L121" s="9"/>
    </row>
    <row r="122" spans="1:12">
      <c r="A122" t="s">
        <v>7529</v>
      </c>
      <c r="B122" t="s">
        <v>7530</v>
      </c>
      <c r="C122" t="s">
        <v>7531</v>
      </c>
      <c r="D122" t="s">
        <v>7525</v>
      </c>
      <c r="I122" t="s">
        <v>7532</v>
      </c>
      <c r="J122" s="9"/>
      <c r="K122" t="b">
        <f>IF(ISERROR(VLOOKUP(F122, '⭐ SD-SUM-BBALL ⚾'!J63:J352,1,FALSE)),FALSE,TRUE)</f>
        <v>0</v>
      </c>
      <c r="L122" s="9"/>
    </row>
    <row r="123" spans="1:12">
      <c r="A123" t="s">
        <v>7533</v>
      </c>
      <c r="B123" t="s">
        <v>7534</v>
      </c>
      <c r="C123" t="s">
        <v>7535</v>
      </c>
      <c r="D123" t="s">
        <v>7531</v>
      </c>
      <c r="E123" t="s">
        <v>7536</v>
      </c>
      <c r="F123" t="s">
        <v>3309</v>
      </c>
      <c r="G123" t="s">
        <v>520</v>
      </c>
      <c r="H123">
        <v>65802</v>
      </c>
      <c r="I123" t="s">
        <v>7537</v>
      </c>
      <c r="J123" s="9"/>
      <c r="K123" s="186" t="b">
        <f>IF(ISERROR(VLOOKUP(F123, '⭐ SD-SUM-BBALL ⚾'!J68:J353,1,FALSE)),FALSE,TRUE)</f>
        <v>1</v>
      </c>
      <c r="L123" s="9"/>
    </row>
    <row r="124" spans="1:12">
      <c r="A124" t="s">
        <v>7538</v>
      </c>
      <c r="B124" t="s">
        <v>7539</v>
      </c>
      <c r="C124" t="s">
        <v>7540</v>
      </c>
      <c r="D124" t="s">
        <v>7541</v>
      </c>
      <c r="E124" t="s">
        <v>7542</v>
      </c>
      <c r="F124" t="s">
        <v>7543</v>
      </c>
      <c r="G124" t="s">
        <v>364</v>
      </c>
      <c r="H124">
        <v>22102</v>
      </c>
      <c r="I124" t="s">
        <v>7544</v>
      </c>
      <c r="J124" s="9"/>
      <c r="K124" t="b">
        <f>IF(ISERROR(VLOOKUP(F124, '⭐ SD-SUM-BBALL ⚾'!J69:J354,1,FALSE)),FALSE,TRUE)</f>
        <v>0</v>
      </c>
      <c r="L124" s="9"/>
    </row>
    <row r="125" spans="1:12">
      <c r="A125" t="s">
        <v>7545</v>
      </c>
      <c r="B125" t="s">
        <v>7546</v>
      </c>
      <c r="C125" t="s">
        <v>7547</v>
      </c>
      <c r="D125" t="s">
        <v>7540</v>
      </c>
      <c r="E125" t="s">
        <v>7548</v>
      </c>
      <c r="F125" t="s">
        <v>7549</v>
      </c>
      <c r="G125" t="s">
        <v>215</v>
      </c>
      <c r="H125">
        <v>53143</v>
      </c>
      <c r="I125" t="s">
        <v>7550</v>
      </c>
      <c r="J125" s="9"/>
      <c r="K125" t="b">
        <f>IF(ISERROR(VLOOKUP(F125, '⭐ SD-SUM-BBALL ⚾'!J125:J355,1,FALSE)),FALSE,TRUE)</f>
        <v>0</v>
      </c>
      <c r="L125" s="9"/>
    </row>
    <row r="126" spans="1:12">
      <c r="D126" t="s">
        <v>7547</v>
      </c>
      <c r="E126" t="s">
        <v>7551</v>
      </c>
      <c r="F126" t="s">
        <v>7552</v>
      </c>
      <c r="G126" t="s">
        <v>7553</v>
      </c>
      <c r="H126">
        <v>17078</v>
      </c>
      <c r="J126" s="9"/>
      <c r="K126" t="b">
        <f>IF(ISERROR(VLOOKUP(F126, '⭐ SD-SUM-BBALL ⚾'!J180:J356,1,FALSE)),FALSE,TRUE)</f>
        <v>0</v>
      </c>
      <c r="L126" s="9"/>
    </row>
    <row r="127" spans="1:12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5843-12CE-44BE-B722-8E9E33E5E3DD}">
  <sheetPr>
    <tabColor rgb="FF7030A0"/>
  </sheetPr>
  <dimension ref="A1:K126"/>
  <sheetViews>
    <sheetView workbookViewId="0">
      <selection sqref="A1:I1"/>
    </sheetView>
  </sheetViews>
  <sheetFormatPr defaultRowHeight="14.25"/>
  <cols>
    <col min="1" max="1" width="11.7109375" bestFit="1" customWidth="1"/>
    <col min="2" max="2" width="52.7109375" bestFit="1" customWidth="1"/>
    <col min="3" max="3" width="37.85546875" bestFit="1" customWidth="1"/>
    <col min="4" max="4" width="38.7109375" bestFit="1" customWidth="1"/>
    <col min="5" max="5" width="31.42578125" bestFit="1" customWidth="1"/>
    <col min="6" max="6" width="15.5703125" bestFit="1" customWidth="1"/>
    <col min="7" max="7" width="4" bestFit="1" customWidth="1"/>
    <col min="8" max="8" width="6.28515625" bestFit="1" customWidth="1"/>
    <col min="9" max="9" width="48.5703125" bestFit="1" customWidth="1"/>
    <col min="10" max="10" width="3.140625" customWidth="1"/>
    <col min="11" max="11" width="42" bestFit="1" customWidth="1"/>
  </cols>
  <sheetData>
    <row r="1" spans="1:11">
      <c r="A1" s="174" t="s">
        <v>3869</v>
      </c>
      <c r="B1" s="174" t="s">
        <v>6843</v>
      </c>
      <c r="C1" s="174" t="s">
        <v>7</v>
      </c>
      <c r="D1" s="174" t="s">
        <v>6844</v>
      </c>
      <c r="E1" s="174" t="s">
        <v>6845</v>
      </c>
      <c r="F1" s="174" t="s">
        <v>6846</v>
      </c>
      <c r="G1" s="174" t="s">
        <v>6847</v>
      </c>
      <c r="H1" s="174" t="s">
        <v>6848</v>
      </c>
      <c r="I1" s="174" t="s">
        <v>6849</v>
      </c>
      <c r="J1" s="174"/>
      <c r="K1" s="9"/>
    </row>
    <row r="2" spans="1:11">
      <c r="A2" t="s">
        <v>7554</v>
      </c>
      <c r="B2" t="s">
        <v>7555</v>
      </c>
      <c r="C2" t="s">
        <v>7556</v>
      </c>
      <c r="D2" t="s">
        <v>7557</v>
      </c>
      <c r="E2" t="s">
        <v>7558</v>
      </c>
      <c r="F2" t="s">
        <v>7559</v>
      </c>
      <c r="G2" t="s">
        <v>6877</v>
      </c>
      <c r="H2">
        <v>2459</v>
      </c>
      <c r="I2" t="s">
        <v>6905</v>
      </c>
      <c r="J2" s="9"/>
      <c r="K2" t="str">
        <f>IFERROR(VLOOKUP(F2,'⭐SD-SUM-SBALL 🥎'!J19:J211, 9, FALSE), "No Critical Conflict Found for " &amp; F2)</f>
        <v>No Critical Conflict Found for Newton</v>
      </c>
    </row>
    <row r="3" spans="1:11">
      <c r="A3" t="s">
        <v>7560</v>
      </c>
      <c r="B3" t="s">
        <v>7561</v>
      </c>
      <c r="C3" t="s">
        <v>7562</v>
      </c>
      <c r="D3" t="s">
        <v>7563</v>
      </c>
      <c r="E3" t="s">
        <v>7564</v>
      </c>
      <c r="F3" t="s">
        <v>156</v>
      </c>
      <c r="G3" t="s">
        <v>157</v>
      </c>
      <c r="H3">
        <v>78207</v>
      </c>
      <c r="I3" t="s">
        <v>7565</v>
      </c>
      <c r="J3" s="9"/>
      <c r="K3" t="str">
        <f>IFERROR(VLOOKUP(F3,'⭐SD-SUM-SBALL 🥎'!J52:J212, 9, FALSE), "No Critical Conflict Found for " &amp; F3)</f>
        <v>No Critical Conflict Found for San Antonio</v>
      </c>
    </row>
    <row r="4" spans="1:11">
      <c r="A4" t="s">
        <v>7566</v>
      </c>
      <c r="B4" t="s">
        <v>7567</v>
      </c>
      <c r="C4" t="s">
        <v>7568</v>
      </c>
      <c r="D4" t="s">
        <v>7569</v>
      </c>
      <c r="E4" t="s">
        <v>7570</v>
      </c>
      <c r="F4" t="s">
        <v>7571</v>
      </c>
      <c r="G4" t="s">
        <v>485</v>
      </c>
      <c r="H4">
        <v>32514</v>
      </c>
      <c r="I4" t="s">
        <v>7572</v>
      </c>
      <c r="J4" s="9"/>
      <c r="K4" t="str">
        <f>IFERROR(VLOOKUP(F4,'⭐SD-SUM-SBALL 🥎'!J53:J213, 9, FALSE), "No Critical Conflict Found for " &amp; F4)</f>
        <v>No Critical Conflict Found for Pensacola</v>
      </c>
    </row>
    <row r="5" spans="1:11">
      <c r="A5" t="s">
        <v>7573</v>
      </c>
      <c r="B5" t="s">
        <v>7574</v>
      </c>
      <c r="C5" t="s">
        <v>7575</v>
      </c>
      <c r="D5" t="s">
        <v>7576</v>
      </c>
      <c r="E5" t="s">
        <v>7577</v>
      </c>
      <c r="F5" t="s">
        <v>7578</v>
      </c>
      <c r="G5" t="s">
        <v>1450</v>
      </c>
      <c r="H5">
        <v>98052</v>
      </c>
      <c r="I5" t="s">
        <v>7579</v>
      </c>
      <c r="J5" s="9"/>
      <c r="K5" t="str">
        <f>IFERROR(VLOOKUP(F5,'⭐SD-SUM-SBALL 🥎'!J27:J214, 9, FALSE), "No Critical Conflict Found for " &amp; F5)</f>
        <v>No Critical Conflict Found for NE Redmond</v>
      </c>
    </row>
    <row r="6" spans="1:11">
      <c r="A6" t="s">
        <v>7580</v>
      </c>
      <c r="B6" t="s">
        <v>7581</v>
      </c>
      <c r="C6" t="s">
        <v>7582</v>
      </c>
      <c r="D6" t="s">
        <v>7583</v>
      </c>
      <c r="E6" t="s">
        <v>7584</v>
      </c>
      <c r="F6" t="s">
        <v>7585</v>
      </c>
      <c r="G6" t="s">
        <v>7586</v>
      </c>
      <c r="H6">
        <v>57799</v>
      </c>
      <c r="I6" t="s">
        <v>7579</v>
      </c>
      <c r="J6" s="9"/>
      <c r="K6" t="str">
        <f>IFERROR(VLOOKUP(F6,'⭐SD-SUM-SBALL 🥎'!J28:J215, 9, FALSE), "No Critical Conflict Found for " &amp; F6)</f>
        <v>No Critical Conflict Found for Spearfish</v>
      </c>
    </row>
    <row r="7" spans="1:11">
      <c r="A7" t="s">
        <v>7587</v>
      </c>
      <c r="B7" t="s">
        <v>7588</v>
      </c>
      <c r="C7" t="s">
        <v>4166</v>
      </c>
      <c r="D7" t="s">
        <v>7589</v>
      </c>
      <c r="E7" t="s">
        <v>7590</v>
      </c>
      <c r="F7" t="s">
        <v>4168</v>
      </c>
      <c r="G7" t="s">
        <v>170</v>
      </c>
      <c r="H7">
        <v>60446</v>
      </c>
      <c r="I7" t="s">
        <v>7591</v>
      </c>
      <c r="J7" s="9"/>
      <c r="K7" t="str">
        <f>IFERROR(VLOOKUP(F7,'⭐SD-SUM-SBALL 🥎'!J29:J216, 9, FALSE), "No Critical Conflict Found for " &amp; F7)</f>
        <v>No Critical Conflict Found for Romeoville</v>
      </c>
    </row>
    <row r="8" spans="1:11">
      <c r="A8" t="s">
        <v>7592</v>
      </c>
      <c r="B8" t="s">
        <v>7593</v>
      </c>
      <c r="C8" t="s">
        <v>6938</v>
      </c>
      <c r="D8" t="s">
        <v>7594</v>
      </c>
      <c r="E8" t="s">
        <v>7595</v>
      </c>
      <c r="F8" t="s">
        <v>6946</v>
      </c>
      <c r="G8" t="s">
        <v>1450</v>
      </c>
      <c r="H8">
        <v>99251</v>
      </c>
      <c r="I8" t="s">
        <v>7596</v>
      </c>
      <c r="J8" s="9"/>
      <c r="K8" t="str">
        <f>IFERROR(VLOOKUP(F8,'⭐SD-SUM-SBALL 🥎'!J30:J217, 9, FALSE), "No Critical Conflict Found for " &amp; F8)</f>
        <v>No Critical Conflict Found for Spokane</v>
      </c>
    </row>
    <row r="9" spans="1:11">
      <c r="A9" t="s">
        <v>7597</v>
      </c>
      <c r="B9" t="s">
        <v>7598</v>
      </c>
      <c r="C9" t="s">
        <v>7599</v>
      </c>
      <c r="D9" t="s">
        <v>7600</v>
      </c>
      <c r="E9" t="s">
        <v>7601</v>
      </c>
      <c r="F9" t="s">
        <v>925</v>
      </c>
      <c r="G9" t="s">
        <v>308</v>
      </c>
      <c r="H9">
        <v>31907</v>
      </c>
      <c r="I9" t="s">
        <v>7602</v>
      </c>
      <c r="J9" s="9"/>
      <c r="K9" t="str">
        <f>IFERROR(VLOOKUP(F9,'⭐SD-SUM-SBALL 🥎'!J35:J218, 9, FALSE), "No Critical Conflict Found for " &amp; F9)</f>
        <v>No Critical Conflict Found for Columbus</v>
      </c>
    </row>
    <row r="10" spans="1:11">
      <c r="A10" t="s">
        <v>7603</v>
      </c>
      <c r="B10" t="s">
        <v>7604</v>
      </c>
      <c r="C10" t="s">
        <v>6902</v>
      </c>
      <c r="D10" t="s">
        <v>7605</v>
      </c>
      <c r="E10" t="s">
        <v>7606</v>
      </c>
      <c r="F10" t="s">
        <v>6909</v>
      </c>
      <c r="G10" t="s">
        <v>6877</v>
      </c>
      <c r="H10">
        <v>2186</v>
      </c>
      <c r="I10" t="s">
        <v>6905</v>
      </c>
      <c r="J10" s="9"/>
      <c r="K10" t="str">
        <f>IFERROR(VLOOKUP(F10,'⭐SD-SUM-SBALL 🥎'!J36:J219, 9, FALSE), "No Critical Conflict Found for " &amp; F10)</f>
        <v>No Critical Conflict Found for Milton</v>
      </c>
    </row>
    <row r="11" spans="1:11">
      <c r="A11" t="s">
        <v>7607</v>
      </c>
      <c r="B11" t="s">
        <v>7608</v>
      </c>
      <c r="C11" t="s">
        <v>7609</v>
      </c>
      <c r="D11" t="s">
        <v>7610</v>
      </c>
      <c r="E11" t="s">
        <v>7611</v>
      </c>
      <c r="F11" t="s">
        <v>7612</v>
      </c>
      <c r="G11" t="s">
        <v>6877</v>
      </c>
      <c r="H11">
        <v>1702</v>
      </c>
      <c r="I11" t="s">
        <v>6905</v>
      </c>
      <c r="J11" s="9"/>
      <c r="K11" t="str">
        <f>IFERROR(VLOOKUP(F11,'⭐SD-SUM-SBALL 🥎'!J58:J220, 9, FALSE), "No Critical Conflict Found for " &amp; F11)</f>
        <v>No Critical Conflict Found for Framingham</v>
      </c>
    </row>
    <row r="12" spans="1:11">
      <c r="A12" t="s">
        <v>7613</v>
      </c>
      <c r="B12" t="s">
        <v>7614</v>
      </c>
      <c r="C12" t="s">
        <v>7615</v>
      </c>
      <c r="D12" t="s">
        <v>7616</v>
      </c>
      <c r="E12" t="s">
        <v>7617</v>
      </c>
      <c r="F12" t="s">
        <v>7618</v>
      </c>
      <c r="G12" t="s">
        <v>185</v>
      </c>
      <c r="H12">
        <v>91702</v>
      </c>
      <c r="I12" t="s">
        <v>7619</v>
      </c>
      <c r="J12" s="9"/>
      <c r="K12" t="str">
        <f>IFERROR(VLOOKUP(F12,'⭐SD-SUM-SBALL 🥎'!J37:J221, 9, FALSE), "No Critical Conflict Found for " &amp; F12)</f>
        <v>No Critical Conflict Found for Azusa</v>
      </c>
    </row>
    <row r="13" spans="1:11">
      <c r="A13" t="s">
        <v>7620</v>
      </c>
      <c r="B13" t="s">
        <v>7621</v>
      </c>
      <c r="C13" t="s">
        <v>7622</v>
      </c>
      <c r="D13" t="s">
        <v>7623</v>
      </c>
      <c r="E13" t="s">
        <v>7624</v>
      </c>
      <c r="F13" t="s">
        <v>7528</v>
      </c>
      <c r="G13" t="s">
        <v>74</v>
      </c>
      <c r="H13">
        <v>27410</v>
      </c>
      <c r="I13" t="s">
        <v>7625</v>
      </c>
      <c r="J13" s="9"/>
      <c r="K13" t="str">
        <f>IFERROR(VLOOKUP(F13,'⭐SD-SUM-SBALL 🥎'!J37:J222, 9, FALSE), "No Critical Conflict Found for " &amp; F13)</f>
        <v>No Critical Conflict Found for Greensboro</v>
      </c>
    </row>
    <row r="14" spans="1:11">
      <c r="A14" t="s">
        <v>7626</v>
      </c>
      <c r="B14" t="s">
        <v>7627</v>
      </c>
      <c r="C14" t="s">
        <v>7628</v>
      </c>
      <c r="D14" t="s">
        <v>7629</v>
      </c>
      <c r="E14" t="s">
        <v>7630</v>
      </c>
      <c r="F14" t="s">
        <v>7100</v>
      </c>
      <c r="G14" t="s">
        <v>185</v>
      </c>
      <c r="H14">
        <v>94720</v>
      </c>
      <c r="I14" t="s">
        <v>7631</v>
      </c>
      <c r="J14" s="9"/>
      <c r="K14" t="str">
        <f>IFERROR(VLOOKUP(F14,'⭐SD-SUM-SBALL 🥎'!J60:J223, 9, FALSE), "No Critical Conflict Found for " &amp; F14)</f>
        <v>No Critical Conflict Found for Berkeley</v>
      </c>
    </row>
    <row r="15" spans="1:11">
      <c r="A15" t="s">
        <v>7632</v>
      </c>
      <c r="B15" t="s">
        <v>7633</v>
      </c>
      <c r="C15" t="s">
        <v>7634</v>
      </c>
      <c r="D15" t="s">
        <v>7635</v>
      </c>
      <c r="E15" t="s">
        <v>7636</v>
      </c>
      <c r="F15" t="s">
        <v>7238</v>
      </c>
      <c r="G15" t="s">
        <v>185</v>
      </c>
      <c r="H15">
        <v>93117</v>
      </c>
      <c r="I15" t="s">
        <v>7637</v>
      </c>
      <c r="J15" s="9"/>
      <c r="K15" t="str">
        <f>IFERROR(VLOOKUP(F15,'⭐SD-SUM-SBALL 🥎'!J26:J224, 9, FALSE), "No Critical Conflict Found for " &amp; F15)</f>
        <v>No Critical Conflict Found for Santa Barbara</v>
      </c>
    </row>
    <row r="16" spans="1:11">
      <c r="A16" t="s">
        <v>7638</v>
      </c>
      <c r="B16" t="s">
        <v>7639</v>
      </c>
      <c r="C16" t="s">
        <v>7256</v>
      </c>
      <c r="D16" t="s">
        <v>7640</v>
      </c>
      <c r="E16" t="s">
        <v>7641</v>
      </c>
      <c r="F16" t="s">
        <v>7264</v>
      </c>
      <c r="G16" t="s">
        <v>185</v>
      </c>
      <c r="H16">
        <v>95765</v>
      </c>
      <c r="I16" t="s">
        <v>7637</v>
      </c>
      <c r="J16" s="9"/>
      <c r="K16" t="str">
        <f>IFERROR(VLOOKUP(F16,'⭐SD-SUM-SBALL 🥎'!J37:J225, 9, FALSE), "No Critical Conflict Found for " &amp; F16)</f>
        <v>No Critical Conflict Found for Rocklin</v>
      </c>
    </row>
    <row r="17" spans="1:11">
      <c r="A17" t="s">
        <v>7642</v>
      </c>
      <c r="B17" t="s">
        <v>7643</v>
      </c>
      <c r="C17" t="s">
        <v>7644</v>
      </c>
      <c r="D17" t="s">
        <v>7645</v>
      </c>
      <c r="E17" t="s">
        <v>7646</v>
      </c>
      <c r="F17" t="s">
        <v>1798</v>
      </c>
      <c r="G17" t="s">
        <v>185</v>
      </c>
      <c r="H17">
        <v>95357</v>
      </c>
      <c r="I17" t="s">
        <v>7637</v>
      </c>
      <c r="J17" s="9"/>
      <c r="K17" t="str">
        <f>IFERROR(VLOOKUP(F17,'⭐SD-SUM-SBALL 🥎'!J38:J226, 9, FALSE), "No Critical Conflict Found for " &amp; F17)</f>
        <v>No Critical Conflict Found for Modesto</v>
      </c>
    </row>
    <row r="18" spans="1:11">
      <c r="A18" t="s">
        <v>7647</v>
      </c>
      <c r="B18" t="s">
        <v>7648</v>
      </c>
      <c r="C18" t="s">
        <v>7649</v>
      </c>
      <c r="D18" t="s">
        <v>7649</v>
      </c>
      <c r="E18" t="s">
        <v>7650</v>
      </c>
      <c r="F18" t="s">
        <v>7651</v>
      </c>
      <c r="G18" t="s">
        <v>222</v>
      </c>
      <c r="H18">
        <v>8201</v>
      </c>
      <c r="I18" t="s">
        <v>7652</v>
      </c>
      <c r="J18" s="9"/>
      <c r="K18" t="str">
        <f>IFERROR(VLOOKUP(F18,'⭐SD-SUM-SBALL 🥎'!J38:J227, 9, FALSE), "No Critical Conflict Found for " &amp; F18)</f>
        <v>No Critical Conflict Found for Absecon</v>
      </c>
    </row>
    <row r="19" spans="1:11">
      <c r="A19" t="s">
        <v>7653</v>
      </c>
      <c r="B19" t="s">
        <v>7654</v>
      </c>
      <c r="C19" t="s">
        <v>7655</v>
      </c>
      <c r="E19" t="s">
        <v>7656</v>
      </c>
      <c r="F19" t="s">
        <v>7657</v>
      </c>
      <c r="G19" t="s">
        <v>222</v>
      </c>
      <c r="H19">
        <v>7920</v>
      </c>
      <c r="I19" t="s">
        <v>7658</v>
      </c>
      <c r="J19" s="9"/>
      <c r="K19" t="str">
        <f>IFERROR(VLOOKUP(F19,'⭐SD-SUM-SBALL 🥎'!J42:J228, 9, FALSE), "No Critical Conflict Found for " &amp; F19)</f>
        <v>No Critical Conflict Found for Basking Ridge</v>
      </c>
    </row>
    <row r="20" spans="1:11">
      <c r="A20" t="s">
        <v>7659</v>
      </c>
      <c r="B20" t="s">
        <v>7660</v>
      </c>
      <c r="C20" t="s">
        <v>7661</v>
      </c>
      <c r="D20" t="s">
        <v>7662</v>
      </c>
      <c r="E20" t="s">
        <v>7663</v>
      </c>
      <c r="F20" t="s">
        <v>7661</v>
      </c>
      <c r="G20" t="s">
        <v>146</v>
      </c>
      <c r="H20">
        <v>11570</v>
      </c>
      <c r="I20" t="s">
        <v>7658</v>
      </c>
      <c r="J20" s="9"/>
      <c r="K20" t="str">
        <f>IFERROR(VLOOKUP(F20,'⭐SD-SUM-SBALL 🥎'!J41:J229, 9, FALSE), "No Critical Conflict Found for " &amp; F20)</f>
        <v>No Critical Conflict Found for Rockville Centre</v>
      </c>
    </row>
    <row r="21" spans="1:11">
      <c r="A21" t="s">
        <v>7664</v>
      </c>
      <c r="B21" t="s">
        <v>7665</v>
      </c>
      <c r="C21" t="s">
        <v>7666</v>
      </c>
      <c r="D21" t="s">
        <v>7667</v>
      </c>
      <c r="E21" t="s">
        <v>7668</v>
      </c>
      <c r="F21" t="s">
        <v>7669</v>
      </c>
      <c r="G21" t="s">
        <v>7670</v>
      </c>
      <c r="H21">
        <v>52402</v>
      </c>
      <c r="I21" t="s">
        <v>7671</v>
      </c>
      <c r="J21" s="9"/>
      <c r="K21" t="str">
        <f>IFERROR(VLOOKUP(F21,'⭐SD-SUM-SBALL 🥎'!J46:J230, 9, FALSE), "No Critical Conflict Found for " &amp; F21)</f>
        <v>No Critical Conflict Found for Cedar Rapids</v>
      </c>
    </row>
    <row r="22" spans="1:11">
      <c r="A22" t="s">
        <v>7672</v>
      </c>
      <c r="B22" t="s">
        <v>7673</v>
      </c>
      <c r="C22" t="s">
        <v>7674</v>
      </c>
      <c r="D22" t="s">
        <v>7675</v>
      </c>
      <c r="E22" t="s">
        <v>6988</v>
      </c>
      <c r="F22" t="s">
        <v>6989</v>
      </c>
      <c r="G22" t="s">
        <v>74</v>
      </c>
      <c r="H22">
        <v>28757</v>
      </c>
      <c r="I22" t="s">
        <v>6983</v>
      </c>
      <c r="J22" s="9"/>
      <c r="K22" t="str">
        <f>IFERROR(VLOOKUP(F22,'⭐SD-SUM-SBALL 🥎'!J46:J231, 9, FALSE), "No Critical Conflict Found for " &amp; F22)</f>
        <v>No Critical Conflict Found for Montreat</v>
      </c>
    </row>
    <row r="23" spans="1:11">
      <c r="A23" t="s">
        <v>7676</v>
      </c>
      <c r="B23" t="s">
        <v>7677</v>
      </c>
      <c r="C23" t="s">
        <v>7678</v>
      </c>
      <c r="D23" t="s">
        <v>7061</v>
      </c>
      <c r="E23" t="s">
        <v>7679</v>
      </c>
      <c r="F23" t="s">
        <v>7063</v>
      </c>
      <c r="G23" t="s">
        <v>99</v>
      </c>
      <c r="H23">
        <v>97132</v>
      </c>
      <c r="I23" t="s">
        <v>7680</v>
      </c>
      <c r="J23" s="9"/>
      <c r="K23" t="str">
        <f>IFERROR(VLOOKUP(F23,'⭐SD-SUM-SBALL 🥎'!J47:J232, 9, FALSE), "No Critical Conflict Found for " &amp; F23)</f>
        <v>No Critical Conflict Found for Newberg</v>
      </c>
    </row>
    <row r="24" spans="1:11">
      <c r="A24" t="s">
        <v>7681</v>
      </c>
      <c r="B24" t="s">
        <v>7682</v>
      </c>
      <c r="C24" t="s">
        <v>6895</v>
      </c>
      <c r="D24" t="s">
        <v>7683</v>
      </c>
      <c r="E24" t="s">
        <v>6897</v>
      </c>
      <c r="F24" t="s">
        <v>6898</v>
      </c>
      <c r="G24" t="s">
        <v>408</v>
      </c>
      <c r="H24">
        <v>21801</v>
      </c>
      <c r="I24" t="s">
        <v>7684</v>
      </c>
      <c r="J24" s="9"/>
      <c r="K24" t="str">
        <f>IFERROR(VLOOKUP(F24,'⭐SD-SUM-SBALL 🥎'!J61:J233, 9, FALSE), "No Critical Conflict Found for " &amp; F24)</f>
        <v>No Critical Conflict Found for Salisbury</v>
      </c>
    </row>
    <row r="25" spans="1:11">
      <c r="A25" t="s">
        <v>7685</v>
      </c>
      <c r="B25" t="s">
        <v>7686</v>
      </c>
      <c r="C25" t="s">
        <v>7687</v>
      </c>
      <c r="D25" t="s">
        <v>6999</v>
      </c>
      <c r="E25" t="s">
        <v>7007</v>
      </c>
      <c r="F25" t="s">
        <v>7008</v>
      </c>
      <c r="G25" t="s">
        <v>222</v>
      </c>
      <c r="H25">
        <v>7424</v>
      </c>
      <c r="I25" t="s">
        <v>7003</v>
      </c>
      <c r="J25" s="9"/>
      <c r="K25" t="str">
        <f>IFERROR(VLOOKUP(F25,'⭐SD-SUM-SBALL 🥎'!J34:J234, 9, FALSE), "No Critical Conflict Found for " &amp; F25)</f>
        <v>No Critical Conflict Found for Paterson</v>
      </c>
    </row>
    <row r="26" spans="1:11">
      <c r="A26" t="s">
        <v>7688</v>
      </c>
      <c r="B26" t="s">
        <v>7689</v>
      </c>
      <c r="C26" t="s">
        <v>7690</v>
      </c>
      <c r="D26" t="s">
        <v>7691</v>
      </c>
      <c r="E26" t="s">
        <v>7692</v>
      </c>
      <c r="F26" t="s">
        <v>770</v>
      </c>
      <c r="G26" t="s">
        <v>222</v>
      </c>
      <c r="H26">
        <v>8648</v>
      </c>
      <c r="I26" t="s">
        <v>7693</v>
      </c>
      <c r="J26" s="9"/>
      <c r="K26" t="str">
        <f>IFERROR(VLOOKUP(F26,'⭐SD-SUM-SBALL 🥎'!J48:J235, 9, FALSE), "No Critical Conflict Found for " &amp; F26)</f>
        <v>No Critical Conflict Found for Lawrenceville</v>
      </c>
    </row>
    <row r="27" spans="1:11">
      <c r="A27" t="s">
        <v>7694</v>
      </c>
      <c r="B27" t="s">
        <v>7695</v>
      </c>
      <c r="C27" t="s">
        <v>6908</v>
      </c>
      <c r="D27" t="s">
        <v>7696</v>
      </c>
      <c r="E27" t="s">
        <v>6915</v>
      </c>
      <c r="F27" t="s">
        <v>1474</v>
      </c>
      <c r="G27" t="s">
        <v>1717</v>
      </c>
      <c r="H27">
        <v>6824</v>
      </c>
      <c r="I27" t="s">
        <v>7697</v>
      </c>
      <c r="J27" s="9"/>
      <c r="K27" t="str">
        <f>IFERROR(VLOOKUP(F27,'⭐SD-SUM-SBALL 🥎'!J70:J236, 9, FALSE), "No Critical Conflict Found for " &amp; F27)</f>
        <v>No Critical Conflict Found for Fairfield</v>
      </c>
    </row>
    <row r="28" spans="1:11">
      <c r="A28" t="s">
        <v>7698</v>
      </c>
      <c r="B28" t="s">
        <v>7699</v>
      </c>
      <c r="C28" t="s">
        <v>7700</v>
      </c>
      <c r="D28" t="s">
        <v>7701</v>
      </c>
      <c r="E28" t="s">
        <v>7702</v>
      </c>
      <c r="F28" t="s">
        <v>1002</v>
      </c>
      <c r="G28" t="s">
        <v>6877</v>
      </c>
      <c r="H28">
        <v>1002</v>
      </c>
      <c r="I28" t="s">
        <v>7703</v>
      </c>
      <c r="J28" s="9"/>
      <c r="K28" t="str">
        <f>IFERROR(VLOOKUP(F28,'⭐SD-SUM-SBALL 🥎'!J31:J237, 9, FALSE), "No Critical Conflict Found for " &amp; F28)</f>
        <v>No Critical Conflict Found for Amherst</v>
      </c>
    </row>
    <row r="29" spans="1:11">
      <c r="A29" t="s">
        <v>7704</v>
      </c>
      <c r="B29" t="s">
        <v>7705</v>
      </c>
      <c r="C29" t="s">
        <v>7706</v>
      </c>
      <c r="D29" t="s">
        <v>7706</v>
      </c>
      <c r="E29" t="s">
        <v>7707</v>
      </c>
      <c r="F29" t="s">
        <v>3458</v>
      </c>
      <c r="G29" t="s">
        <v>532</v>
      </c>
      <c r="H29">
        <v>15044</v>
      </c>
      <c r="I29" t="s">
        <v>7708</v>
      </c>
      <c r="J29" s="9"/>
      <c r="K29" t="str">
        <f>IFERROR(VLOOKUP(F29,'⭐SD-SUM-SBALL 🥎'!J32:J238, 9, FALSE), "No Critical Conflict Found for " &amp; F29)</f>
        <v>No Critical Conflict Found for Gibsonia</v>
      </c>
    </row>
    <row r="30" spans="1:11">
      <c r="A30" t="s">
        <v>7709</v>
      </c>
      <c r="B30" t="s">
        <v>7710</v>
      </c>
      <c r="C30" t="s">
        <v>7711</v>
      </c>
      <c r="D30" t="s">
        <v>7712</v>
      </c>
      <c r="E30" t="s">
        <v>6854</v>
      </c>
      <c r="F30" t="s">
        <v>3084</v>
      </c>
      <c r="G30" t="s">
        <v>485</v>
      </c>
      <c r="H30">
        <v>33801</v>
      </c>
      <c r="I30" t="s">
        <v>7713</v>
      </c>
      <c r="J30" s="9"/>
      <c r="K30" t="str">
        <f>IFERROR(VLOOKUP(F30,'⭐SD-SUM-SBALL 🥎'!J71:J239, 9, FALSE), "No Critical Conflict Found for " &amp; F30)</f>
        <v>No Critical Conflict Found for Lakeland</v>
      </c>
    </row>
    <row r="31" spans="1:11">
      <c r="A31" t="s">
        <v>7714</v>
      </c>
      <c r="B31" t="s">
        <v>7715</v>
      </c>
      <c r="C31" t="s">
        <v>7716</v>
      </c>
      <c r="D31" t="s">
        <v>7717</v>
      </c>
      <c r="E31" t="s">
        <v>7718</v>
      </c>
      <c r="F31" t="s">
        <v>7719</v>
      </c>
      <c r="G31" t="s">
        <v>343</v>
      </c>
      <c r="H31">
        <v>46123</v>
      </c>
      <c r="I31" t="s">
        <v>7720</v>
      </c>
      <c r="J31" s="9"/>
      <c r="K31" t="str">
        <f>IFERROR(VLOOKUP(F31,'⭐SD-SUM-SBALL 🥎'!J72:J240, 9, FALSE), "No Critical Conflict Found for " &amp; F31)</f>
        <v>No Critical Conflict Found for Avon</v>
      </c>
    </row>
    <row r="32" spans="1:11">
      <c r="A32" t="s">
        <v>7721</v>
      </c>
      <c r="B32" t="s">
        <v>7722</v>
      </c>
      <c r="C32" t="s">
        <v>7723</v>
      </c>
      <c r="D32" t="s">
        <v>7723</v>
      </c>
      <c r="E32" t="s">
        <v>7724</v>
      </c>
      <c r="F32" t="s">
        <v>7725</v>
      </c>
      <c r="G32" t="s">
        <v>485</v>
      </c>
      <c r="H32">
        <v>34688</v>
      </c>
      <c r="I32" t="s">
        <v>7726</v>
      </c>
      <c r="J32" s="9"/>
      <c r="K32" t="str">
        <f>IFERROR(VLOOKUP(F32,'⭐SD-SUM-SBALL 🥎'!J72:J241, 9, FALSE), "No Critical Conflict Found for " &amp; F32)</f>
        <v>No Critical Conflict Found for Tarpon Springs</v>
      </c>
    </row>
    <row r="33" spans="1:11">
      <c r="A33" t="s">
        <v>7727</v>
      </c>
      <c r="B33" t="s">
        <v>7728</v>
      </c>
      <c r="C33" t="s">
        <v>6993</v>
      </c>
      <c r="D33" t="s">
        <v>7729</v>
      </c>
      <c r="E33" t="s">
        <v>7730</v>
      </c>
      <c r="F33" t="s">
        <v>7002</v>
      </c>
      <c r="G33" t="s">
        <v>185</v>
      </c>
      <c r="H33">
        <v>90639</v>
      </c>
      <c r="I33" t="s">
        <v>7731</v>
      </c>
      <c r="J33" s="9"/>
      <c r="K33" t="str">
        <f>IFERROR(VLOOKUP(F33,'⭐SD-SUM-SBALL 🥎'!J74:J242, 9, FALSE), "No Critical Conflict Found for " &amp; F33)</f>
        <v>No Critical Conflict Found for La Mirada</v>
      </c>
    </row>
    <row r="34" spans="1:11">
      <c r="A34" t="s">
        <v>7732</v>
      </c>
      <c r="B34" t="s">
        <v>7733</v>
      </c>
      <c r="C34" t="s">
        <v>7734</v>
      </c>
      <c r="D34" t="s">
        <v>7735</v>
      </c>
      <c r="E34" t="s">
        <v>7736</v>
      </c>
      <c r="F34" t="s">
        <v>1425</v>
      </c>
      <c r="G34" t="s">
        <v>185</v>
      </c>
      <c r="H34">
        <v>92129</v>
      </c>
      <c r="I34" t="s">
        <v>7737</v>
      </c>
      <c r="J34" s="9"/>
      <c r="K34" t="str">
        <f>IFERROR(VLOOKUP(F34,'⭐SD-SUM-SBALL 🥎'!J74:J243, 9, FALSE), "No Critical Conflict Found for " &amp; F34)</f>
        <v>No Critical Conflict Found for San Diego</v>
      </c>
    </row>
    <row r="35" spans="1:11">
      <c r="A35" t="s">
        <v>7738</v>
      </c>
      <c r="B35" t="s">
        <v>7739</v>
      </c>
      <c r="C35" t="s">
        <v>7740</v>
      </c>
      <c r="D35" t="s">
        <v>7741</v>
      </c>
      <c r="E35" t="s">
        <v>7742</v>
      </c>
      <c r="F35" t="s">
        <v>1438</v>
      </c>
      <c r="G35" t="s">
        <v>236</v>
      </c>
      <c r="H35">
        <v>80918</v>
      </c>
      <c r="I35" t="s">
        <v>7743</v>
      </c>
      <c r="J35" s="9"/>
      <c r="K35" t="str">
        <f>IFERROR(VLOOKUP(F35,'⭐SD-SUM-SBALL 🥎'!J76:J244, 9, FALSE), "No Critical Conflict Found for " &amp; F35)</f>
        <v>No Critical Conflict Found for Colorado Springs</v>
      </c>
    </row>
    <row r="36" spans="1:11">
      <c r="A36" t="s">
        <v>7744</v>
      </c>
      <c r="B36" t="s">
        <v>7745</v>
      </c>
      <c r="C36" t="s">
        <v>7746</v>
      </c>
      <c r="D36" t="s">
        <v>7747</v>
      </c>
      <c r="E36" t="s">
        <v>7748</v>
      </c>
      <c r="F36" t="s">
        <v>3613</v>
      </c>
      <c r="G36" t="s">
        <v>99</v>
      </c>
      <c r="H36">
        <v>97201</v>
      </c>
      <c r="I36" t="s">
        <v>7749</v>
      </c>
      <c r="J36" s="9"/>
      <c r="K36" t="str">
        <f>IFERROR(VLOOKUP(F36,'⭐SD-SUM-SBALL 🥎'!J77:J245, 9, FALSE), "No Critical Conflict Found for " &amp; F36)</f>
        <v>No Critical Conflict Found for Portland</v>
      </c>
    </row>
    <row r="37" spans="1:11">
      <c r="A37" t="s">
        <v>7750</v>
      </c>
      <c r="B37" t="s">
        <v>7751</v>
      </c>
      <c r="C37" t="s">
        <v>7752</v>
      </c>
      <c r="E37" t="s">
        <v>7243</v>
      </c>
      <c r="F37" t="s">
        <v>1425</v>
      </c>
      <c r="G37" t="s">
        <v>185</v>
      </c>
      <c r="H37">
        <v>92111</v>
      </c>
      <c r="I37" t="s">
        <v>7753</v>
      </c>
      <c r="J37" s="9"/>
      <c r="K37" t="str">
        <f>IFERROR(VLOOKUP(F37,'⭐SD-SUM-SBALL 🥎'!J78:J246, 9, FALSE), "No Critical Conflict Found for " &amp; F37)</f>
        <v>No Critical Conflict Found for San Diego</v>
      </c>
    </row>
    <row r="38" spans="1:11">
      <c r="A38" t="s">
        <v>7754</v>
      </c>
      <c r="B38" t="s">
        <v>7755</v>
      </c>
      <c r="C38" t="s">
        <v>7756</v>
      </c>
      <c r="D38" t="s">
        <v>7757</v>
      </c>
      <c r="E38" t="s">
        <v>7758</v>
      </c>
      <c r="F38" t="s">
        <v>1906</v>
      </c>
      <c r="G38" t="s">
        <v>308</v>
      </c>
      <c r="H38">
        <v>30339</v>
      </c>
      <c r="I38" t="s">
        <v>7759</v>
      </c>
      <c r="J38" s="9"/>
      <c r="K38" t="str">
        <f>IFERROR(VLOOKUP(F38,'⭐SD-SUM-SBALL 🥎'!J79:J247, 9, FALSE), "No Critical Conflict Found for " &amp; F38)</f>
        <v>No Critical Conflict Found for Atlanta</v>
      </c>
    </row>
    <row r="39" spans="1:11">
      <c r="A39" t="s">
        <v>7760</v>
      </c>
      <c r="B39" t="s">
        <v>7761</v>
      </c>
      <c r="C39" t="s">
        <v>7016</v>
      </c>
      <c r="D39" t="s">
        <v>7762</v>
      </c>
      <c r="E39" t="s">
        <v>7022</v>
      </c>
      <c r="F39" t="s">
        <v>7023</v>
      </c>
      <c r="G39" t="s">
        <v>273</v>
      </c>
      <c r="H39">
        <v>86305</v>
      </c>
      <c r="I39" t="s">
        <v>7763</v>
      </c>
      <c r="J39" s="9"/>
      <c r="K39" t="str">
        <f>IFERROR(VLOOKUP(F39,'⭐SD-SUM-SBALL 🥎'!J80:J248, 9, FALSE), "No Critical Conflict Found for " &amp; F39)</f>
        <v>No Critical Conflict Found for Prescott</v>
      </c>
    </row>
    <row r="40" spans="1:11">
      <c r="A40" t="s">
        <v>7764</v>
      </c>
      <c r="B40" t="s">
        <v>7765</v>
      </c>
      <c r="C40" t="s">
        <v>7766</v>
      </c>
      <c r="D40" t="s">
        <v>7766</v>
      </c>
      <c r="E40" t="s">
        <v>7767</v>
      </c>
      <c r="F40" t="s">
        <v>7768</v>
      </c>
      <c r="G40" t="s">
        <v>7170</v>
      </c>
      <c r="H40">
        <v>3106</v>
      </c>
      <c r="I40" t="s">
        <v>7163</v>
      </c>
      <c r="J40" s="9"/>
      <c r="K40" t="str">
        <f>IFERROR(VLOOKUP(F40,'⭐SD-SUM-SBALL 🥎'!J81:J249, 9, FALSE), "No Critical Conflict Found for " &amp; F40)</f>
        <v>No Critical Conflict Found for Hooksett</v>
      </c>
    </row>
    <row r="41" spans="1:11">
      <c r="A41" t="s">
        <v>7769</v>
      </c>
      <c r="B41" t="s">
        <v>7770</v>
      </c>
      <c r="C41" t="s">
        <v>7771</v>
      </c>
      <c r="D41" t="s">
        <v>7772</v>
      </c>
      <c r="E41" t="s">
        <v>7773</v>
      </c>
      <c r="F41" t="s">
        <v>91</v>
      </c>
      <c r="G41" t="s">
        <v>61</v>
      </c>
      <c r="H41">
        <v>73013</v>
      </c>
      <c r="I41" t="s">
        <v>7774</v>
      </c>
      <c r="J41" s="9"/>
      <c r="K41" t="str">
        <f>IFERROR(VLOOKUP(F41,'⭐SD-SUM-SBALL 🥎'!J82:J250, 9, FALSE), "No Critical Conflict Found for " &amp; F41)</f>
        <v>No Critical Conflict Found for Edmond</v>
      </c>
    </row>
    <row r="42" spans="1:11">
      <c r="A42" t="s">
        <v>7775</v>
      </c>
      <c r="B42" t="s">
        <v>7776</v>
      </c>
      <c r="C42" t="s">
        <v>7777</v>
      </c>
      <c r="D42" t="s">
        <v>3924</v>
      </c>
      <c r="E42" t="s">
        <v>7778</v>
      </c>
      <c r="F42" t="s">
        <v>7779</v>
      </c>
      <c r="G42" t="s">
        <v>485</v>
      </c>
      <c r="H42">
        <v>32935</v>
      </c>
      <c r="J42" s="9"/>
      <c r="K42" t="str">
        <f>IFERROR(VLOOKUP(F42,'⭐SD-SUM-SBALL 🥎'!J83:J251, 9, FALSE), "No Critical Conflict Found for " &amp; F42)</f>
        <v>No Critical Conflict Found for Melbourne</v>
      </c>
    </row>
    <row r="43" spans="1:11">
      <c r="A43" t="s">
        <v>7780</v>
      </c>
      <c r="B43" t="s">
        <v>7781</v>
      </c>
      <c r="C43" t="s">
        <v>7413</v>
      </c>
      <c r="D43" t="s">
        <v>7782</v>
      </c>
      <c r="E43" t="s">
        <v>7421</v>
      </c>
      <c r="F43" t="s">
        <v>7422</v>
      </c>
      <c r="G43" t="s">
        <v>185</v>
      </c>
      <c r="H43">
        <v>94027</v>
      </c>
      <c r="I43" t="s">
        <v>7783</v>
      </c>
      <c r="J43" s="9"/>
      <c r="K43" t="str">
        <f>IFERROR(VLOOKUP(F43,'⭐SD-SUM-SBALL 🥎'!J84:J252, 9, FALSE), "No Critical Conflict Found for " &amp; F43)</f>
        <v>No Critical Conflict Found for Atherton</v>
      </c>
    </row>
    <row r="44" spans="1:11">
      <c r="A44" t="s">
        <v>7784</v>
      </c>
      <c r="B44" t="s">
        <v>7785</v>
      </c>
      <c r="C44" t="s">
        <v>7139</v>
      </c>
      <c r="D44" t="s">
        <v>7786</v>
      </c>
      <c r="E44" t="s">
        <v>7787</v>
      </c>
      <c r="F44" t="s">
        <v>7149</v>
      </c>
      <c r="G44" t="s">
        <v>185</v>
      </c>
      <c r="H44">
        <v>92626</v>
      </c>
      <c r="I44" t="s">
        <v>7788</v>
      </c>
      <c r="J44" s="9"/>
      <c r="K44" t="str">
        <f>IFERROR(VLOOKUP(F44,'⭐SD-SUM-SBALL 🥎'!J85:J253, 9, FALSE), "No Critical Conflict Found for " &amp; F44)</f>
        <v>No Critical Conflict Found for Costa Mesa</v>
      </c>
    </row>
    <row r="45" spans="1:11">
      <c r="A45" t="s">
        <v>7789</v>
      </c>
      <c r="B45" t="s">
        <v>7790</v>
      </c>
      <c r="C45" t="s">
        <v>7791</v>
      </c>
      <c r="D45" t="s">
        <v>7792</v>
      </c>
      <c r="E45" t="s">
        <v>7793</v>
      </c>
      <c r="F45" t="s">
        <v>7794</v>
      </c>
      <c r="G45" t="s">
        <v>157</v>
      </c>
      <c r="H45">
        <v>75062</v>
      </c>
      <c r="I45" t="s">
        <v>7565</v>
      </c>
      <c r="J45" s="9"/>
      <c r="K45" t="str">
        <f>IFERROR(VLOOKUP(F45,'⭐SD-SUM-SBALL 🥎'!J86:J254, 9, FALSE), "No Critical Conflict Found for " &amp; F45)</f>
        <v>No Critical Conflict Found for Irving</v>
      </c>
    </row>
    <row r="46" spans="1:11">
      <c r="A46" t="s">
        <v>7795</v>
      </c>
      <c r="B46" t="s">
        <v>7796</v>
      </c>
      <c r="C46" t="s">
        <v>7797</v>
      </c>
      <c r="D46" t="s">
        <v>7798</v>
      </c>
      <c r="E46" t="s">
        <v>7799</v>
      </c>
      <c r="F46" t="s">
        <v>7297</v>
      </c>
      <c r="G46" t="s">
        <v>343</v>
      </c>
      <c r="H46">
        <v>47150</v>
      </c>
      <c r="I46" t="s">
        <v>7800</v>
      </c>
      <c r="J46" s="9"/>
      <c r="K46" t="str">
        <f>IFERROR(VLOOKUP(F46,'⭐SD-SUM-SBALL 🥎'!J87:J255, 9, FALSE), "No Critical Conflict Found for " &amp; F46)</f>
        <v>No Critical Conflict Found for New Albany</v>
      </c>
    </row>
    <row r="47" spans="1:11">
      <c r="A47" t="s">
        <v>7801</v>
      </c>
      <c r="B47" t="s">
        <v>7802</v>
      </c>
      <c r="C47" t="s">
        <v>7803</v>
      </c>
      <c r="D47" t="s">
        <v>7804</v>
      </c>
      <c r="E47" t="s">
        <v>7805</v>
      </c>
      <c r="F47" t="s">
        <v>7806</v>
      </c>
      <c r="G47" t="s">
        <v>485</v>
      </c>
      <c r="H47">
        <v>32114</v>
      </c>
      <c r="I47" t="s">
        <v>7807</v>
      </c>
      <c r="J47" s="9"/>
      <c r="K47" t="str">
        <f>IFERROR(VLOOKUP(F47,'⭐SD-SUM-SBALL 🥎'!J88:J256, 9, FALSE), "No Critical Conflict Found for " &amp; F47)</f>
        <v>No Critical Conflict Found for Daytona Beach</v>
      </c>
    </row>
    <row r="48" spans="1:11">
      <c r="A48" t="s">
        <v>7808</v>
      </c>
      <c r="B48" t="s">
        <v>7809</v>
      </c>
      <c r="C48" t="s">
        <v>7810</v>
      </c>
      <c r="D48" t="s">
        <v>7811</v>
      </c>
      <c r="E48" t="s">
        <v>7812</v>
      </c>
      <c r="F48" t="s">
        <v>7813</v>
      </c>
      <c r="G48" t="s">
        <v>157</v>
      </c>
      <c r="H48">
        <v>79407</v>
      </c>
      <c r="I48" t="s">
        <v>7807</v>
      </c>
      <c r="J48" s="9"/>
      <c r="K48" t="str">
        <f>IFERROR(VLOOKUP(F48,'⭐SD-SUM-SBALL 🥎'!J89:J257, 9, FALSE), "No Critical Conflict Found for " &amp; F48)</f>
        <v>No Critical Conflict Found for Lubbock</v>
      </c>
    </row>
    <row r="49" spans="1:11">
      <c r="A49" t="s">
        <v>7814</v>
      </c>
      <c r="B49" t="s">
        <v>7815</v>
      </c>
      <c r="C49" t="s">
        <v>7816</v>
      </c>
      <c r="D49" t="s">
        <v>7816</v>
      </c>
      <c r="E49" t="s">
        <v>7817</v>
      </c>
      <c r="F49" t="s">
        <v>7343</v>
      </c>
      <c r="G49" t="s">
        <v>2300</v>
      </c>
      <c r="H49">
        <v>84108</v>
      </c>
      <c r="I49" t="s">
        <v>7277</v>
      </c>
      <c r="J49" s="9"/>
      <c r="K49" t="str">
        <f>IFERROR(VLOOKUP(F49,'⭐SD-SUM-SBALL 🥎'!J90:J258, 9, FALSE), "No Critical Conflict Found for " &amp; F49)</f>
        <v>No Critical Conflict Found for Salt Lake City</v>
      </c>
    </row>
    <row r="50" spans="1:11">
      <c r="A50" t="s">
        <v>7818</v>
      </c>
      <c r="B50" t="s">
        <v>7819</v>
      </c>
      <c r="C50" t="s">
        <v>7048</v>
      </c>
      <c r="D50" t="s">
        <v>7820</v>
      </c>
      <c r="E50" t="s">
        <v>7821</v>
      </c>
      <c r="F50" t="s">
        <v>958</v>
      </c>
      <c r="G50" t="s">
        <v>532</v>
      </c>
      <c r="H50">
        <v>19604</v>
      </c>
      <c r="I50" t="s">
        <v>7822</v>
      </c>
      <c r="J50" s="9"/>
      <c r="K50" t="str">
        <f>IFERROR(VLOOKUP(F50,'⭐SD-SUM-SBALL 🥎'!J91:J259, 9, FALSE), "No Critical Conflict Found for " &amp; F50)</f>
        <v>No Critical Conflict Found for Reading</v>
      </c>
    </row>
    <row r="51" spans="1:11">
      <c r="A51" t="s">
        <v>7823</v>
      </c>
      <c r="B51" t="s">
        <v>7824</v>
      </c>
      <c r="C51" t="s">
        <v>7825</v>
      </c>
      <c r="E51" t="s">
        <v>7826</v>
      </c>
      <c r="F51" t="s">
        <v>4221</v>
      </c>
      <c r="G51" t="s">
        <v>185</v>
      </c>
      <c r="H51">
        <v>94002</v>
      </c>
      <c r="I51" t="s">
        <v>7827</v>
      </c>
      <c r="J51" s="9"/>
      <c r="K51" t="str">
        <f>IFERROR(VLOOKUP(F51,'⭐SD-SUM-SBALL 🥎'!J92:J260, 9, FALSE), "No Critical Conflict Found for " &amp; F51)</f>
        <v>No Critical Conflict Found for Belmont</v>
      </c>
    </row>
    <row r="52" spans="1:11">
      <c r="A52" t="s">
        <v>7828</v>
      </c>
      <c r="B52" t="s">
        <v>7829</v>
      </c>
      <c r="C52" t="s">
        <v>7830</v>
      </c>
      <c r="D52" t="s">
        <v>7831</v>
      </c>
      <c r="E52" t="s">
        <v>7832</v>
      </c>
      <c r="F52" t="s">
        <v>1078</v>
      </c>
      <c r="G52" t="s">
        <v>185</v>
      </c>
      <c r="H52">
        <v>94523</v>
      </c>
      <c r="I52" t="s">
        <v>7637</v>
      </c>
      <c r="J52" s="9"/>
      <c r="K52" t="str">
        <f>IFERROR(VLOOKUP(F52,'⭐SD-SUM-SBALL 🥎'!J93:J261, 9, FALSE), "No Critical Conflict Found for " &amp; F52)</f>
        <v>No Critical Conflict Found for Pleasant Hill</v>
      </c>
    </row>
    <row r="53" spans="1:11">
      <c r="A53" t="s">
        <v>7833</v>
      </c>
      <c r="B53" t="s">
        <v>7834</v>
      </c>
      <c r="C53" t="s">
        <v>6919</v>
      </c>
      <c r="D53" t="s">
        <v>7835</v>
      </c>
      <c r="E53" t="s">
        <v>7836</v>
      </c>
      <c r="F53" t="s">
        <v>1819</v>
      </c>
      <c r="G53" t="s">
        <v>185</v>
      </c>
      <c r="H53">
        <v>90808</v>
      </c>
      <c r="I53" t="s">
        <v>7631</v>
      </c>
      <c r="J53" s="9"/>
      <c r="K53" t="str">
        <f>IFERROR(VLOOKUP(F53,'⭐SD-SUM-SBALL 🥎'!J94:J262, 9, FALSE), "No Critical Conflict Found for " &amp; F53)</f>
        <v>No Critical Conflict Found for Long Beach</v>
      </c>
    </row>
    <row r="54" spans="1:11">
      <c r="A54" t="s">
        <v>7837</v>
      </c>
      <c r="B54" t="s">
        <v>7627</v>
      </c>
      <c r="C54" t="s">
        <v>7628</v>
      </c>
      <c r="D54" t="s">
        <v>7629</v>
      </c>
      <c r="E54" t="s">
        <v>7838</v>
      </c>
      <c r="F54" t="s">
        <v>7100</v>
      </c>
      <c r="G54" t="s">
        <v>185</v>
      </c>
      <c r="H54">
        <v>94720</v>
      </c>
      <c r="I54" t="s">
        <v>7631</v>
      </c>
      <c r="J54" s="9"/>
      <c r="K54" t="str">
        <f>IFERROR(VLOOKUP(F54,'⭐SD-SUM-SBALL 🥎'!J95:J263, 9, FALSE), "No Critical Conflict Found for " &amp; F54)</f>
        <v>No Critical Conflict Found for Berkeley</v>
      </c>
    </row>
    <row r="55" spans="1:11">
      <c r="A55" t="s">
        <v>7839</v>
      </c>
      <c r="B55" t="s">
        <v>7840</v>
      </c>
      <c r="C55" t="s">
        <v>7841</v>
      </c>
      <c r="D55" t="s">
        <v>7842</v>
      </c>
      <c r="F55" t="s">
        <v>7248</v>
      </c>
      <c r="G55" t="s">
        <v>185</v>
      </c>
      <c r="H55">
        <v>93407</v>
      </c>
      <c r="I55" t="s">
        <v>7277</v>
      </c>
      <c r="J55" s="9"/>
      <c r="K55" t="str">
        <f>IFERROR(VLOOKUP(F55,'⭐SD-SUM-SBALL 🥎'!J96:J264, 9, FALSE), "No Critical Conflict Found for " &amp; F55)</f>
        <v>No Critical Conflict Found for San Luis Obispo</v>
      </c>
    </row>
    <row r="56" spans="1:11">
      <c r="A56" t="s">
        <v>7843</v>
      </c>
      <c r="B56" t="s">
        <v>7844</v>
      </c>
      <c r="C56" t="s">
        <v>7274</v>
      </c>
      <c r="E56" t="s">
        <v>7281</v>
      </c>
      <c r="F56" t="s">
        <v>6976</v>
      </c>
      <c r="G56" t="s">
        <v>495</v>
      </c>
      <c r="H56">
        <v>83706</v>
      </c>
      <c r="I56" t="s">
        <v>7277</v>
      </c>
      <c r="J56" s="9"/>
      <c r="K56" t="str">
        <f>IFERROR(VLOOKUP(F56,'⭐SD-SUM-SBALL 🥎'!J97:J265, 9, FALSE), "No Critical Conflict Found for " &amp; F56)</f>
        <v>No Critical Conflict Found for Boise</v>
      </c>
    </row>
    <row r="57" spans="1:11">
      <c r="A57" t="s">
        <v>7845</v>
      </c>
      <c r="B57" t="s">
        <v>7846</v>
      </c>
      <c r="C57" t="s">
        <v>7317</v>
      </c>
      <c r="E57" t="s">
        <v>7322</v>
      </c>
      <c r="F57" t="s">
        <v>4239</v>
      </c>
      <c r="G57" t="s">
        <v>185</v>
      </c>
      <c r="H57">
        <v>90045</v>
      </c>
      <c r="I57" t="s">
        <v>7277</v>
      </c>
      <c r="J57" s="9"/>
      <c r="K57" t="str">
        <f>IFERROR(VLOOKUP(F57,'⭐SD-SUM-SBALL 🥎'!J98:J266, 9, FALSE), "No Critical Conflict Found for " &amp; F57)</f>
        <v>No Critical Conflict Found for Los Angeles</v>
      </c>
    </row>
    <row r="58" spans="1:11">
      <c r="A58" t="s">
        <v>7847</v>
      </c>
      <c r="B58" t="s">
        <v>7848</v>
      </c>
      <c r="C58" t="s">
        <v>7321</v>
      </c>
      <c r="E58" t="s">
        <v>7326</v>
      </c>
      <c r="F58" t="s">
        <v>438</v>
      </c>
      <c r="G58" t="s">
        <v>439</v>
      </c>
      <c r="H58">
        <v>89154</v>
      </c>
      <c r="I58" t="s">
        <v>7277</v>
      </c>
      <c r="J58" s="9"/>
      <c r="K58" t="str">
        <f>IFERROR(VLOOKUP(F58,'⭐SD-SUM-SBALL 🥎'!J99:J267, 9, FALSE), "No Critical Conflict Found for " &amp; F58)</f>
        <v>No Critical Conflict Found for Las Vegas</v>
      </c>
    </row>
    <row r="59" spans="1:11">
      <c r="A59" t="s">
        <v>7849</v>
      </c>
      <c r="B59" t="s">
        <v>7850</v>
      </c>
      <c r="C59" t="s">
        <v>7325</v>
      </c>
      <c r="E59" t="s">
        <v>7330</v>
      </c>
      <c r="F59" t="s">
        <v>7110</v>
      </c>
      <c r="G59" t="s">
        <v>236</v>
      </c>
      <c r="H59">
        <v>80210</v>
      </c>
      <c r="I59" t="s">
        <v>7277</v>
      </c>
      <c r="J59" s="9"/>
      <c r="K59" t="str">
        <f>IFERROR(VLOOKUP(F59,'⭐SD-SUM-SBALL 🥎'!J100:J268, 9, FALSE), "No Critical Conflict Found for " &amp; F59)</f>
        <v>No Critical Conflict Found for Denver</v>
      </c>
    </row>
    <row r="60" spans="1:11">
      <c r="A60" t="s">
        <v>7851</v>
      </c>
      <c r="B60" t="s">
        <v>7852</v>
      </c>
      <c r="C60" t="s">
        <v>7853</v>
      </c>
      <c r="D60" t="s">
        <v>7854</v>
      </c>
      <c r="E60" t="s">
        <v>7855</v>
      </c>
      <c r="F60" t="s">
        <v>7856</v>
      </c>
      <c r="G60" t="s">
        <v>157</v>
      </c>
      <c r="H60">
        <v>78704</v>
      </c>
      <c r="I60" t="s">
        <v>7857</v>
      </c>
      <c r="J60" s="9"/>
      <c r="K60" t="str">
        <f>IFERROR(VLOOKUP(F60,'⭐SD-SUM-SBALL 🥎'!J101:J269, 9, FALSE), "No Critical Conflict Found for " &amp; F60)</f>
        <v>No Critical Conflict Found for Austin</v>
      </c>
    </row>
    <row r="61" spans="1:11">
      <c r="A61" t="s">
        <v>7858</v>
      </c>
      <c r="B61" t="s">
        <v>7859</v>
      </c>
      <c r="C61" t="s">
        <v>7860</v>
      </c>
      <c r="D61" t="s">
        <v>7860</v>
      </c>
      <c r="E61" t="s">
        <v>7861</v>
      </c>
      <c r="F61" t="s">
        <v>7862</v>
      </c>
      <c r="G61" t="s">
        <v>520</v>
      </c>
      <c r="H61">
        <v>64119</v>
      </c>
      <c r="I61" t="s">
        <v>7863</v>
      </c>
      <c r="J61" s="9"/>
      <c r="K61" t="str">
        <f>IFERROR(VLOOKUP(F61,'⭐SD-SUM-SBALL 🥎'!J102:J270, 9, FALSE), "No Critical Conflict Found for " &amp; F61)</f>
        <v>No Critical Conflict Found for Gladstone</v>
      </c>
    </row>
    <row r="62" spans="1:11">
      <c r="A62" t="s">
        <v>7864</v>
      </c>
      <c r="B62" t="s">
        <v>7865</v>
      </c>
      <c r="C62" t="s">
        <v>7866</v>
      </c>
      <c r="E62" t="s">
        <v>7867</v>
      </c>
      <c r="F62" t="s">
        <v>7868</v>
      </c>
      <c r="G62" t="s">
        <v>308</v>
      </c>
      <c r="H62">
        <v>30314</v>
      </c>
      <c r="I62" t="s">
        <v>7869</v>
      </c>
      <c r="J62" s="9"/>
      <c r="K62" t="str">
        <f>IFERROR(VLOOKUP(F62,'⭐SD-SUM-SBALL 🥎'!J103:J271, 9, FALSE), "No Critical Conflict Found for " &amp; F62)</f>
        <v>No Critical Conflict Found for SW Atlanta</v>
      </c>
    </row>
    <row r="63" spans="1:11">
      <c r="A63" t="s">
        <v>7870</v>
      </c>
      <c r="B63" t="s">
        <v>7871</v>
      </c>
      <c r="C63" t="s">
        <v>7872</v>
      </c>
      <c r="E63" t="s">
        <v>7873</v>
      </c>
      <c r="F63" t="s">
        <v>1914</v>
      </c>
      <c r="G63" t="s">
        <v>273</v>
      </c>
      <c r="H63">
        <v>85355</v>
      </c>
      <c r="I63" t="s">
        <v>7763</v>
      </c>
      <c r="J63" s="9"/>
      <c r="K63" t="str">
        <f>IFERROR(VLOOKUP(F63,'⭐SD-SUM-SBALL 🥎'!J104:J272, 9, FALSE), "No Critical Conflict Found for " &amp; F63)</f>
        <v>No Critical Conflict Found for Buckeye</v>
      </c>
    </row>
    <row r="64" spans="1:11">
      <c r="A64" t="s">
        <v>7874</v>
      </c>
      <c r="B64" t="s">
        <v>7875</v>
      </c>
      <c r="C64" t="s">
        <v>7408</v>
      </c>
      <c r="E64" t="s">
        <v>7414</v>
      </c>
      <c r="F64" t="s">
        <v>7415</v>
      </c>
      <c r="G64" t="s">
        <v>99</v>
      </c>
      <c r="H64">
        <v>97702</v>
      </c>
      <c r="I64" t="s">
        <v>7277</v>
      </c>
      <c r="J64" s="9"/>
      <c r="K64" t="str">
        <f>IFERROR(VLOOKUP(F64,'⭐SD-SUM-SBALL 🥎'!J105:J273, 9, FALSE), "No Critical Conflict Found for " &amp; F64)</f>
        <v>No Critical Conflict Found for Bend</v>
      </c>
    </row>
    <row r="65" spans="1:11">
      <c r="A65" t="s">
        <v>7876</v>
      </c>
      <c r="B65" t="s">
        <v>7877</v>
      </c>
      <c r="I65" t="s">
        <v>7277</v>
      </c>
      <c r="J65" s="9"/>
      <c r="K65" t="str">
        <f>IFERROR(VLOOKUP(F65,'⭐SD-SUM-SBALL 🥎'!J106:J274, 9, FALSE), "No Critical Conflict Found for " &amp; F65)</f>
        <v xml:space="preserve">No Critical Conflict Found for </v>
      </c>
    </row>
    <row r="66" spans="1:11">
      <c r="A66" t="s">
        <v>7878</v>
      </c>
      <c r="B66" t="s">
        <v>7879</v>
      </c>
      <c r="C66" t="s">
        <v>7880</v>
      </c>
      <c r="D66" t="s">
        <v>7880</v>
      </c>
      <c r="E66" t="s">
        <v>7881</v>
      </c>
      <c r="F66" t="s">
        <v>7882</v>
      </c>
      <c r="G66" t="s">
        <v>308</v>
      </c>
      <c r="H66">
        <v>30126</v>
      </c>
      <c r="I66" t="s">
        <v>7883</v>
      </c>
      <c r="J66" s="9"/>
      <c r="K66" t="str">
        <f>IFERROR(VLOOKUP(F66,'⭐SD-SUM-SBALL 🥎'!J107:J275, 9, FALSE), "No Critical Conflict Found for " &amp; F66)</f>
        <v>No Critical Conflict Found for Mableton</v>
      </c>
    </row>
    <row r="67" spans="1:11">
      <c r="A67" t="s">
        <v>7884</v>
      </c>
      <c r="B67" t="s">
        <v>7885</v>
      </c>
      <c r="I67" t="s">
        <v>7394</v>
      </c>
      <c r="J67" s="9"/>
      <c r="K67" t="str">
        <f>IFERROR(VLOOKUP(F67,'⭐SD-SUM-SBALL 🥎'!J108:J276, 9, FALSE), "No Critical Conflict Found for " &amp; F67)</f>
        <v xml:space="preserve">No Critical Conflict Found for </v>
      </c>
    </row>
    <row r="68" spans="1:11">
      <c r="A68" t="s">
        <v>7886</v>
      </c>
      <c r="B68" t="s">
        <v>7887</v>
      </c>
      <c r="C68" t="s">
        <v>7442</v>
      </c>
      <c r="E68" t="s">
        <v>7449</v>
      </c>
      <c r="F68" t="s">
        <v>7450</v>
      </c>
      <c r="G68" t="s">
        <v>1450</v>
      </c>
      <c r="H68">
        <v>98416</v>
      </c>
      <c r="I68" t="s">
        <v>7277</v>
      </c>
      <c r="J68" s="9"/>
      <c r="K68" t="str">
        <f>IFERROR(VLOOKUP(F68,'⭐SD-SUM-SBALL 🥎'!J109:J277, 9, FALSE), "No Critical Conflict Found for " &amp; F68)</f>
        <v>No Critical Conflict Found for Tacoma</v>
      </c>
    </row>
    <row r="69" spans="1:11">
      <c r="A69" t="s">
        <v>7888</v>
      </c>
      <c r="B69" t="s">
        <v>7889</v>
      </c>
      <c r="C69" t="s">
        <v>7890</v>
      </c>
      <c r="D69" t="s">
        <v>7891</v>
      </c>
      <c r="E69" t="s">
        <v>7892</v>
      </c>
      <c r="F69" t="s">
        <v>7893</v>
      </c>
      <c r="G69" t="s">
        <v>3173</v>
      </c>
      <c r="H69">
        <v>70807</v>
      </c>
      <c r="J69" s="9"/>
      <c r="K69" t="str">
        <f>IFERROR(VLOOKUP(F69,'⭐SD-SUM-SBALL 🥎'!J110:J278, 9, FALSE), "No Critical Conflict Found for " &amp; F69)</f>
        <v>No Critical Conflict Found for Baton Rouge</v>
      </c>
    </row>
    <row r="70" spans="1:11">
      <c r="A70" t="s">
        <v>7894</v>
      </c>
      <c r="B70" t="s">
        <v>7895</v>
      </c>
      <c r="C70" t="s">
        <v>7896</v>
      </c>
      <c r="D70" t="s">
        <v>7897</v>
      </c>
      <c r="E70" t="s">
        <v>7898</v>
      </c>
      <c r="F70" t="s">
        <v>916</v>
      </c>
      <c r="G70" t="s">
        <v>185</v>
      </c>
      <c r="H70">
        <v>94132</v>
      </c>
      <c r="I70" t="s">
        <v>7637</v>
      </c>
      <c r="J70" s="9"/>
      <c r="K70" t="str">
        <f>IFERROR(VLOOKUP(F70,'⭐SD-SUM-SBALL 🥎'!J111:J279, 9, FALSE), "No Critical Conflict Found for " &amp; F70)</f>
        <v>No Critical Conflict Found for San Francisco</v>
      </c>
    </row>
    <row r="71" spans="1:11">
      <c r="A71" t="s">
        <v>7899</v>
      </c>
      <c r="B71" t="s">
        <v>7900</v>
      </c>
      <c r="C71" t="s">
        <v>7295</v>
      </c>
      <c r="F71" t="s">
        <v>1425</v>
      </c>
      <c r="G71" t="s">
        <v>185</v>
      </c>
      <c r="I71" t="s">
        <v>7637</v>
      </c>
      <c r="J71" s="9"/>
      <c r="K71" t="str">
        <f>IFERROR(VLOOKUP(F71,'⭐SD-SUM-SBALL 🥎'!J112:J280, 9, FALSE), "No Critical Conflict Found for " &amp; F71)</f>
        <v>No Critical Conflict Found for San Diego</v>
      </c>
    </row>
    <row r="72" spans="1:11">
      <c r="A72" t="s">
        <v>7901</v>
      </c>
      <c r="B72" t="s">
        <v>7902</v>
      </c>
      <c r="F72" t="s">
        <v>7903</v>
      </c>
      <c r="G72" t="s">
        <v>7904</v>
      </c>
      <c r="I72" t="s">
        <v>7492</v>
      </c>
      <c r="J72" s="9"/>
      <c r="K72" t="str">
        <f>IFERROR(VLOOKUP(F72,'⭐SD-SUM-SBALL 🥎'!J113:J281, 9, FALSE), "No Critical Conflict Found for " &amp; F72)</f>
        <v>No Critical Conflict Found for Fryeburg</v>
      </c>
    </row>
    <row r="73" spans="1:11">
      <c r="A73" t="s">
        <v>7905</v>
      </c>
      <c r="B73" t="s">
        <v>7906</v>
      </c>
      <c r="F73" t="s">
        <v>7500</v>
      </c>
      <c r="G73" t="s">
        <v>6877</v>
      </c>
      <c r="I73" t="s">
        <v>7492</v>
      </c>
      <c r="J73" s="9"/>
      <c r="K73" t="str">
        <f>IFERROR(VLOOKUP(F73,'⭐SD-SUM-SBALL 🥎'!J114:J282, 9, FALSE), "No Critical Conflict Found for " &amp; F73)</f>
        <v>No Critical Conflict Found for North Easton</v>
      </c>
    </row>
    <row r="74" spans="1:11">
      <c r="A74" t="s">
        <v>7907</v>
      </c>
      <c r="B74" t="s">
        <v>7908</v>
      </c>
      <c r="F74" t="s">
        <v>7909</v>
      </c>
      <c r="G74" t="s">
        <v>485</v>
      </c>
      <c r="I74" t="s">
        <v>7492</v>
      </c>
      <c r="J74" s="9"/>
      <c r="K74" t="str">
        <f>IFERROR(VLOOKUP(F74,'⭐SD-SUM-SBALL 🥎'!J115:J283, 9, FALSE), "No Critical Conflict Found for " &amp; F74)</f>
        <v>No Critical Conflict Found for Tampa</v>
      </c>
    </row>
    <row r="75" spans="1:11">
      <c r="A75" t="s">
        <v>7910</v>
      </c>
      <c r="B75" t="s">
        <v>7911</v>
      </c>
      <c r="F75" t="s">
        <v>7912</v>
      </c>
      <c r="G75" t="s">
        <v>532</v>
      </c>
      <c r="I75" t="s">
        <v>7913</v>
      </c>
      <c r="J75" s="9"/>
      <c r="K75" t="str">
        <f>IFERROR(VLOOKUP(F75,'⭐SD-SUM-SBALL 🥎'!J116:J284, 9, FALSE), "No Critical Conflict Found for " &amp; F75)</f>
        <v>No Critical Conflict Found for Huntingdon</v>
      </c>
    </row>
    <row r="76" spans="1:11">
      <c r="A76" t="s">
        <v>7914</v>
      </c>
      <c r="B76" t="s">
        <v>7915</v>
      </c>
      <c r="F76" t="s">
        <v>7916</v>
      </c>
      <c r="G76" t="s">
        <v>185</v>
      </c>
      <c r="I76" t="s">
        <v>7917</v>
      </c>
      <c r="J76" s="9"/>
      <c r="K76" t="str">
        <f>IFERROR(VLOOKUP(F76,'⭐SD-SUM-SBALL 🥎'!J117:J285, 9, FALSE), "No Critical Conflict Found for " &amp; F76)</f>
        <v>No Critical Conflict Found for Pebble Beach</v>
      </c>
    </row>
    <row r="77" spans="1:11">
      <c r="A77" t="s">
        <v>7918</v>
      </c>
      <c r="B77" t="s">
        <v>7919</v>
      </c>
      <c r="I77" t="s">
        <v>7492</v>
      </c>
      <c r="J77" s="9"/>
      <c r="K77" t="str">
        <f>IFERROR(VLOOKUP(F77,'⭐SD-SUM-SBALL 🥎'!J118:J286, 9, FALSE), "No Critical Conflict Found for " &amp; F77)</f>
        <v xml:space="preserve">No Critical Conflict Found for </v>
      </c>
    </row>
    <row r="78" spans="1:11">
      <c r="A78" t="s">
        <v>7920</v>
      </c>
      <c r="B78" t="s">
        <v>7921</v>
      </c>
      <c r="C78" t="s">
        <v>7922</v>
      </c>
      <c r="D78" t="s">
        <v>7922</v>
      </c>
      <c r="E78" t="s">
        <v>7923</v>
      </c>
      <c r="F78" t="s">
        <v>7924</v>
      </c>
      <c r="G78" t="s">
        <v>7925</v>
      </c>
      <c r="H78">
        <v>2664</v>
      </c>
      <c r="I78" t="s">
        <v>7492</v>
      </c>
      <c r="J78" s="9"/>
      <c r="K78" t="str">
        <f>IFERROR(VLOOKUP(F78,'⭐SD-SUM-SBALL 🥎'!J119:J287, 9, FALSE), "No Critical Conflict Found for " &amp; F78)</f>
        <v xml:space="preserve">No Critical Conflict Found for South Yarmouth </v>
      </c>
    </row>
    <row r="79" spans="1:11">
      <c r="A79" t="s">
        <v>7926</v>
      </c>
      <c r="B79" t="s">
        <v>7927</v>
      </c>
      <c r="C79" t="s">
        <v>6961</v>
      </c>
      <c r="D79" t="s">
        <v>7928</v>
      </c>
      <c r="E79" t="s">
        <v>7929</v>
      </c>
      <c r="F79" t="s">
        <v>6970</v>
      </c>
      <c r="G79" t="s">
        <v>7930</v>
      </c>
      <c r="H79">
        <v>11530</v>
      </c>
      <c r="I79" t="s">
        <v>7931</v>
      </c>
      <c r="J79" s="9"/>
      <c r="K79" t="str">
        <f>IFERROR(VLOOKUP(F79,'⭐SD-SUM-SBALL 🥎'!J120:J288, 9, FALSE), "No Critical Conflict Found for " &amp; F79)</f>
        <v>No Critical Conflict Found for Garden City</v>
      </c>
    </row>
    <row r="80" spans="1:11">
      <c r="A80" t="s">
        <v>7932</v>
      </c>
      <c r="B80" t="s">
        <v>7933</v>
      </c>
      <c r="C80" t="s">
        <v>7934</v>
      </c>
      <c r="D80" t="s">
        <v>7935</v>
      </c>
      <c r="E80" t="s">
        <v>7936</v>
      </c>
      <c r="F80" t="s">
        <v>7937</v>
      </c>
      <c r="G80" t="s">
        <v>7930</v>
      </c>
      <c r="H80">
        <v>11794</v>
      </c>
      <c r="I80" t="s">
        <v>7938</v>
      </c>
      <c r="J80" s="9"/>
      <c r="K80" t="str">
        <f>IFERROR(VLOOKUP(F80,'⭐SD-SUM-SBALL 🥎'!J121:J289, 9, FALSE), "No Critical Conflict Found for " &amp; F80)</f>
        <v>No Critical Conflict Found for Stony Brook</v>
      </c>
    </row>
    <row r="81" spans="1:11">
      <c r="A81" t="s">
        <v>7939</v>
      </c>
      <c r="B81" t="s">
        <v>7940</v>
      </c>
      <c r="C81" t="s">
        <v>7941</v>
      </c>
      <c r="E81" t="s">
        <v>7942</v>
      </c>
      <c r="F81" t="s">
        <v>7943</v>
      </c>
      <c r="G81" t="s">
        <v>157</v>
      </c>
      <c r="H81">
        <v>77511</v>
      </c>
      <c r="I81" t="s">
        <v>7944</v>
      </c>
      <c r="J81" s="9"/>
      <c r="K81" t="str">
        <f>IFERROR(VLOOKUP(F81,'⭐SD-SUM-SBALL 🥎'!J122:J290, 9, FALSE), "No Critical Conflict Found for " &amp; F81)</f>
        <v>No Critical Conflict Found for Alvin</v>
      </c>
    </row>
    <row r="82" spans="1:11">
      <c r="A82" t="s">
        <v>7945</v>
      </c>
      <c r="B82" t="s">
        <v>7946</v>
      </c>
      <c r="C82" t="s">
        <v>7947</v>
      </c>
      <c r="E82" t="s">
        <v>7948</v>
      </c>
      <c r="F82" t="s">
        <v>7949</v>
      </c>
      <c r="G82" t="s">
        <v>222</v>
      </c>
      <c r="H82">
        <v>7305</v>
      </c>
      <c r="I82" t="s">
        <v>7944</v>
      </c>
      <c r="J82" s="9"/>
      <c r="K82" t="str">
        <f>IFERROR(VLOOKUP(F82,'⭐SD-SUM-SBALL 🥎'!J123:J291, 9, FALSE), "No Critical Conflict Found for " &amp; F82)</f>
        <v>No Critical Conflict Found for Jersey City</v>
      </c>
    </row>
    <row r="83" spans="1:11">
      <c r="A83" t="s">
        <v>7950</v>
      </c>
      <c r="B83" t="s">
        <v>7951</v>
      </c>
      <c r="C83" t="s">
        <v>6888</v>
      </c>
      <c r="D83" t="s">
        <v>7952</v>
      </c>
      <c r="E83" t="s">
        <v>6890</v>
      </c>
      <c r="F83" t="s">
        <v>6891</v>
      </c>
      <c r="G83" t="s">
        <v>7930</v>
      </c>
      <c r="H83">
        <v>14845</v>
      </c>
      <c r="I83" t="s">
        <v>7953</v>
      </c>
      <c r="J83" s="9"/>
      <c r="K83" t="str">
        <f>IFERROR(VLOOKUP(F83,'⭐SD-SUM-SBALL 🥎'!J124:J292, 9, FALSE), "No Critical Conflict Found for " &amp; F83)</f>
        <v>No Critical Conflict Found for Horseheads</v>
      </c>
    </row>
    <row r="84" spans="1:11">
      <c r="J84" s="9"/>
    </row>
    <row r="85" spans="1:11">
      <c r="J85" s="9"/>
    </row>
    <row r="86" spans="1:11">
      <c r="J86" s="9"/>
    </row>
    <row r="87" spans="1:11">
      <c r="J87" s="9"/>
    </row>
    <row r="88" spans="1:11">
      <c r="J88" s="9"/>
    </row>
    <row r="89" spans="1:11">
      <c r="J89" s="9"/>
    </row>
    <row r="90" spans="1:11">
      <c r="J90" s="9"/>
    </row>
    <row r="91" spans="1:11">
      <c r="J91" s="9"/>
    </row>
    <row r="92" spans="1:11">
      <c r="J92" s="9"/>
    </row>
    <row r="93" spans="1:11">
      <c r="J93" s="9"/>
    </row>
    <row r="94" spans="1:11">
      <c r="J94" s="9"/>
    </row>
    <row r="95" spans="1:11">
      <c r="J95" s="9"/>
    </row>
    <row r="96" spans="1:11">
      <c r="J96" s="9"/>
    </row>
    <row r="97" spans="10:10">
      <c r="J97" s="9"/>
    </row>
    <row r="98" spans="10:10">
      <c r="J98" s="9"/>
    </row>
    <row r="99" spans="10:10">
      <c r="J99" s="9"/>
    </row>
    <row r="100" spans="10:10">
      <c r="J100" s="9"/>
    </row>
    <row r="101" spans="10:10">
      <c r="J101" s="9"/>
    </row>
    <row r="102" spans="10:10">
      <c r="J102" s="9"/>
    </row>
    <row r="103" spans="10:10">
      <c r="J103" s="9"/>
    </row>
    <row r="104" spans="10:10">
      <c r="J104" s="9"/>
    </row>
    <row r="105" spans="10:10">
      <c r="J105" s="9"/>
    </row>
    <row r="106" spans="10:10">
      <c r="J106" s="9"/>
    </row>
    <row r="107" spans="10:10">
      <c r="J107" s="9"/>
    </row>
    <row r="108" spans="10:10">
      <c r="J108" s="9"/>
    </row>
    <row r="109" spans="10:10">
      <c r="J109" s="9"/>
    </row>
    <row r="110" spans="10:10">
      <c r="J110" s="9"/>
    </row>
    <row r="111" spans="10:10">
      <c r="J111" s="9"/>
    </row>
    <row r="112" spans="10:10">
      <c r="J112" s="9"/>
    </row>
    <row r="113" spans="10:10">
      <c r="J113" s="9"/>
    </row>
    <row r="114" spans="10:10">
      <c r="J114" s="9"/>
    </row>
    <row r="115" spans="10:10">
      <c r="J115" s="9"/>
    </row>
    <row r="116" spans="10:10">
      <c r="J116" s="9"/>
    </row>
    <row r="117" spans="10:10">
      <c r="J117" s="9"/>
    </row>
    <row r="118" spans="10:10">
      <c r="J118" s="9"/>
    </row>
    <row r="119" spans="10:10">
      <c r="J119" s="9"/>
    </row>
    <row r="120" spans="10:10">
      <c r="J120" s="9"/>
    </row>
    <row r="121" spans="10:10">
      <c r="J121" s="9"/>
    </row>
    <row r="122" spans="10:10">
      <c r="J122" s="9"/>
    </row>
    <row r="123" spans="10:10">
      <c r="J123" s="9"/>
    </row>
    <row r="124" spans="10:10">
      <c r="J124" s="9"/>
    </row>
    <row r="125" spans="10:10">
      <c r="J125" s="9"/>
    </row>
    <row r="126" spans="10:10">
      <c r="J126" s="9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AC577-E614-40AA-AD5D-578B997D1F8B}">
  <dimension ref="A1:B15"/>
  <sheetViews>
    <sheetView workbookViewId="0">
      <selection activeCell="B2" sqref="B2:B14"/>
    </sheetView>
  </sheetViews>
  <sheetFormatPr defaultRowHeight="15"/>
  <cols>
    <col min="1" max="1" width="23.5703125" bestFit="1" customWidth="1"/>
    <col min="2" max="2" width="29.42578125" bestFit="1" customWidth="1"/>
  </cols>
  <sheetData>
    <row r="1" spans="1:2">
      <c r="A1" t="s">
        <v>7954</v>
      </c>
      <c r="B1" t="s">
        <v>7955</v>
      </c>
    </row>
    <row r="2" spans="1:2">
      <c r="A2" t="s">
        <v>56</v>
      </c>
    </row>
    <row r="3" spans="1:2">
      <c r="A3" t="s">
        <v>3593</v>
      </c>
    </row>
    <row r="4" spans="1:2">
      <c r="A4" t="s">
        <v>2710</v>
      </c>
    </row>
    <row r="5" spans="1:2">
      <c r="A5" t="s">
        <v>2734</v>
      </c>
    </row>
    <row r="6" spans="1:2">
      <c r="A6" t="s">
        <v>3834</v>
      </c>
    </row>
    <row r="7" spans="1:2">
      <c r="A7" t="s">
        <v>3784</v>
      </c>
    </row>
    <row r="8" spans="1:2">
      <c r="A8" t="s">
        <v>2740</v>
      </c>
    </row>
    <row r="9" spans="1:2">
      <c r="A9" t="s">
        <v>3046</v>
      </c>
    </row>
    <row r="10" spans="1:2">
      <c r="A10" t="s">
        <v>3641</v>
      </c>
    </row>
    <row r="11" spans="1:2">
      <c r="A11" t="s">
        <v>3797</v>
      </c>
    </row>
    <row r="12" spans="1:2">
      <c r="A12" t="s">
        <v>3066</v>
      </c>
    </row>
    <row r="13" spans="1:2">
      <c r="A13" t="s">
        <v>3156</v>
      </c>
    </row>
    <row r="14" spans="1:2">
      <c r="A14" t="s">
        <v>7956</v>
      </c>
    </row>
    <row r="15" spans="1:2">
      <c r="A15" t="s">
        <v>3026</v>
      </c>
    </row>
  </sheetData>
  <sortState xmlns:xlrd2="http://schemas.microsoft.com/office/spreadsheetml/2017/richdata2" ref="A2:A189">
    <sortCondition ref="A2:A189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346C-9255-41FA-8181-0090BB3A8C91}">
  <dimension ref="A1:AC176"/>
  <sheetViews>
    <sheetView workbookViewId="0">
      <pane xSplit="3" ySplit="1" topLeftCell="N2" activePane="bottomRight" state="frozen"/>
      <selection pane="bottomRight" activeCell="T16" sqref="T16"/>
      <selection pane="bottomLeft"/>
      <selection pane="topRight"/>
    </sheetView>
  </sheetViews>
  <sheetFormatPr defaultRowHeight="14.25"/>
  <cols>
    <col min="1" max="1" width="7.5703125" bestFit="1" customWidth="1"/>
    <col min="2" max="2" width="11.28515625" bestFit="1" customWidth="1"/>
    <col min="3" max="3" width="52.42578125" bestFit="1" customWidth="1"/>
    <col min="4" max="4" width="6.28515625" bestFit="1" customWidth="1"/>
    <col min="5" max="5" width="4.5703125" bestFit="1" customWidth="1"/>
    <col min="6" max="6" width="42" bestFit="1" customWidth="1"/>
    <col min="7" max="7" width="13" bestFit="1" customWidth="1"/>
    <col min="8" max="8" width="2.85546875" customWidth="1"/>
    <col min="9" max="9" width="9.140625" style="7" bestFit="1" customWidth="1"/>
    <col min="10" max="14" width="9.140625" style="7"/>
    <col min="15" max="15" width="3" customWidth="1"/>
    <col min="16" max="28" width="16.42578125" style="7" customWidth="1"/>
    <col min="29" max="29" width="3.28515625" customWidth="1"/>
  </cols>
  <sheetData>
    <row r="1" spans="1:29">
      <c r="A1" s="85" t="s">
        <v>0</v>
      </c>
      <c r="B1" s="86" t="s">
        <v>6</v>
      </c>
      <c r="C1" s="87" t="s">
        <v>7</v>
      </c>
      <c r="D1" s="88" t="s">
        <v>21</v>
      </c>
      <c r="E1" s="88" t="s">
        <v>22</v>
      </c>
      <c r="F1" s="89" t="s">
        <v>2252</v>
      </c>
      <c r="G1" s="89" t="s">
        <v>2253</v>
      </c>
      <c r="H1" s="163"/>
      <c r="I1" s="71" t="s">
        <v>7957</v>
      </c>
      <c r="J1" s="71" t="s">
        <v>7958</v>
      </c>
      <c r="K1" s="71" t="s">
        <v>7959</v>
      </c>
      <c r="L1" s="71" t="s">
        <v>7960</v>
      </c>
      <c r="M1" s="71" t="s">
        <v>7961</v>
      </c>
      <c r="N1" s="71" t="s">
        <v>7962</v>
      </c>
      <c r="O1" s="163"/>
      <c r="P1" s="71" t="s">
        <v>7963</v>
      </c>
      <c r="Q1" s="71" t="s">
        <v>7964</v>
      </c>
      <c r="R1" s="71" t="s">
        <v>7964</v>
      </c>
      <c r="S1" s="71" t="s">
        <v>7964</v>
      </c>
      <c r="T1" s="71" t="s">
        <v>7964</v>
      </c>
      <c r="U1" s="71" t="s">
        <v>7964</v>
      </c>
      <c r="V1" s="71" t="s">
        <v>7964</v>
      </c>
      <c r="W1" s="71" t="s">
        <v>7964</v>
      </c>
      <c r="X1" s="71" t="s">
        <v>7964</v>
      </c>
      <c r="Y1" s="71" t="s">
        <v>7964</v>
      </c>
      <c r="Z1" s="71" t="s">
        <v>7964</v>
      </c>
      <c r="AA1" s="71" t="s">
        <v>7964</v>
      </c>
      <c r="AB1" s="71" t="s">
        <v>7964</v>
      </c>
      <c r="AC1" s="163"/>
    </row>
    <row r="2" spans="1:29">
      <c r="A2" s="4" t="e" cm="1">
        <f t="array" ref="A2">_xlfn.XLOOKUP(C2, '❄️ SD-WIN-BBALL ⚾'!$I$2:I168, '❄️ SD-WIN-BBALL ⚾'!$A$2:A169)</f>
        <v>#VALUE!</v>
      </c>
      <c r="B2" s="4" t="str" cm="1">
        <f t="array" ref="B2">_xlfn.XLOOKUP(C2, '❄️ SD-WIN-BBALL ⚾'!$I$2:I168, '❄️ SD-WIN-BBALL ⚾'!$G$2:G168)</f>
        <v>USBDROS</v>
      </c>
      <c r="C2" s="162" t="str" cm="1">
        <f t="array" ref="C2:C168">_xlfn.SORTBY('❄️ SD-WIN-BBALL ⚾'!$I$2:I168, '❄️ SD-WIN-BBALL ⚾'!$I$2:I168, 1)</f>
        <v>2SP Sports Performance</v>
      </c>
      <c r="D2" s="4" cm="1">
        <f t="array" ref="D2">_xlfn.XLOOKUP(C2, '❄️ SD-WIN-BBALL ⚾'!$I$2:I168, '❄️ SD-WIN-BBALL ⚾'!$AA$2:AA168)</f>
        <v>405</v>
      </c>
      <c r="E2" s="4" cm="1">
        <f t="array" ref="E2">_xlfn.XLOOKUP(C2, '❄️ SD-WIN-BBALL ⚾'!$I$2:I168, '❄️ SD-WIN-BBALL ⚾'!$AB$2:AB168)</f>
        <v>426</v>
      </c>
      <c r="F2" s="4" t="str" cm="1">
        <f t="array" ref="F2">_xlfn.XLOOKUP(C2, '❄️ SD-WIN-BBALL ⚾'!$I$2:I168, '❄️ SD-WIN-BBALL ⚾'!$AE$2:AE168)</f>
        <v>Saturdays: Apr. 5, 12, 19, 26</v>
      </c>
      <c r="G2" s="4" t="str" cm="1">
        <f t="array" ref="G2">_xlfn.XLOOKUP(C2, '❄️ SD-WIN-BBALL ⚾'!$I$2:I168, '❄️ SD-WIN-BBALL ⚾'!$AF$2:AF168)</f>
        <v>10:30am-3pm</v>
      </c>
      <c r="H2" s="164"/>
      <c r="I2" s="10"/>
      <c r="J2" s="10">
        <v>3</v>
      </c>
      <c r="K2" s="10">
        <v>2</v>
      </c>
      <c r="L2" s="10" t="s">
        <v>7965</v>
      </c>
      <c r="M2" s="10">
        <v>1</v>
      </c>
      <c r="N2" s="10">
        <f t="shared" ref="N2:N33" si="0">I2+J2+K2+M2</f>
        <v>6</v>
      </c>
      <c r="O2" s="164"/>
      <c r="P2" s="5" t="s">
        <v>7966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72"/>
      <c r="AC2" s="164"/>
    </row>
    <row r="3" spans="1:29">
      <c r="A3" s="4" t="str" cm="1">
        <f t="array" ref="A3">_xlfn.XLOOKUP(C3, '❄️ SD-WIN-BBALL ⚾'!$I$2:I170, '❄️ SD-WIN-BBALL ⚾'!$A$2:A170)</f>
        <v>Z-CNCLD-LOW ENRLMT</v>
      </c>
      <c r="B3" s="4" t="str" cm="1">
        <f t="array" ref="B3">_xlfn.XLOOKUP(C3, '❄️ SD-WIN-BBALL ⚾'!$I$2:I170, '❄️ SD-WIN-BBALL ⚾'!$G$2:G170)</f>
        <v>USBDROS3</v>
      </c>
      <c r="C3" s="4" t="str">
        <v>2SP Sports Performance - WINTER BREAK</v>
      </c>
      <c r="D3" s="4" cm="1">
        <f t="array" ref="D3">_xlfn.XLOOKUP(C3, '❄️ SD-WIN-BBALL ⚾'!$I$2:I170, '❄️ SD-WIN-BBALL ⚾'!$AA$2:AA170)</f>
        <v>0</v>
      </c>
      <c r="E3" s="4" cm="1">
        <f t="array" ref="E3">_xlfn.XLOOKUP(C3, '❄️ SD-WIN-BBALL ⚾'!$I$2:I170, '❄️ SD-WIN-BBALL ⚾'!$AB$2:AB170)</f>
        <v>0</v>
      </c>
      <c r="F3" s="4" cm="1">
        <f t="array" ref="F3">_xlfn.XLOOKUP(C3, '❄️ SD-WIN-BBALL ⚾'!$I$2:I170, '❄️ SD-WIN-BBALL ⚾'!$AE$2:AE170)</f>
        <v>0</v>
      </c>
      <c r="G3" s="4" cm="1">
        <f t="array" ref="G3">_xlfn.XLOOKUP(C3, '❄️ SD-WIN-BBALL ⚾'!$I$2:I170, '❄️ SD-WIN-BBALL ⚾'!$AF$2:AF170)</f>
        <v>0</v>
      </c>
      <c r="H3" s="164"/>
      <c r="I3" s="10"/>
      <c r="J3" s="10">
        <v>5</v>
      </c>
      <c r="K3" s="10">
        <v>2</v>
      </c>
      <c r="L3" s="10" t="s">
        <v>7965</v>
      </c>
      <c r="M3" s="10">
        <v>1</v>
      </c>
      <c r="N3" s="10">
        <f t="shared" si="0"/>
        <v>8</v>
      </c>
      <c r="O3" s="164"/>
      <c r="P3" s="5" t="s">
        <v>7967</v>
      </c>
      <c r="Q3" s="5" t="s">
        <v>7968</v>
      </c>
      <c r="R3" s="5" t="s">
        <v>7968</v>
      </c>
      <c r="S3" s="171" t="s">
        <v>7969</v>
      </c>
      <c r="T3" s="171" t="s">
        <v>7969</v>
      </c>
      <c r="U3" s="10"/>
      <c r="V3" s="10"/>
      <c r="W3" s="10"/>
      <c r="X3" s="10"/>
      <c r="Y3" s="10"/>
      <c r="Z3" s="10"/>
      <c r="AA3" s="10"/>
      <c r="AB3" s="172"/>
      <c r="AC3" s="164"/>
    </row>
    <row r="4" spans="1:29">
      <c r="A4" s="4" t="str" cm="1">
        <f t="array" ref="A4">_xlfn.XLOOKUP(C4, '❄️ SD-WIN-BBALL ⚾'!$I$2:I171, '❄️ SD-WIN-BBALL ⚾'!$A$2:A171)</f>
        <v>B-RET</v>
      </c>
      <c r="B4" s="4" t="str" cm="1">
        <f t="array" ref="B4">_xlfn.XLOOKUP(C4, '❄️ SD-WIN-BBALL ⚾'!$I$2:I171, '❄️ SD-WIN-BBALL ⚾'!$G$2:G171)</f>
        <v>USBDAC</v>
      </c>
      <c r="C4" s="4" t="str">
        <v>Adrian College</v>
      </c>
      <c r="D4" s="4" cm="1">
        <f t="array" ref="D4">_xlfn.XLOOKUP(C4, '❄️ SD-WIN-BBALL ⚾'!$I$2:I171, '❄️ SD-WIN-BBALL ⚾'!$AA$2:AA171)</f>
        <v>112</v>
      </c>
      <c r="E4" s="4" cm="1">
        <f t="array" ref="E4">_xlfn.XLOOKUP(C4, '❄️ SD-WIN-BBALL ⚾'!$I$2:I171, '❄️ SD-WIN-BBALL ⚾'!$AB$2:AB171)</f>
        <v>202</v>
      </c>
      <c r="F4" s="4" t="str" cm="1">
        <f t="array" ref="F4">_xlfn.XLOOKUP(C4, '❄️ SD-WIN-BBALL ⚾'!$I$2:I171, '❄️ SD-WIN-BBALL ⚾'!$AE$2:AE171)</f>
        <v>Sundays: Jan. 12, 19, 26; Feb. 2</v>
      </c>
      <c r="G4" s="4" t="str" cm="1">
        <f t="array" ref="G4">_xlfn.XLOOKUP(C4, '❄️ SD-WIN-BBALL ⚾'!$I$2:I171, '❄️ SD-WIN-BBALL ⚾'!$AF$2:AF171)</f>
        <v>10am-2:30pm</v>
      </c>
      <c r="H4" s="164"/>
      <c r="I4" s="10"/>
      <c r="J4" s="10">
        <v>2</v>
      </c>
      <c r="K4" s="10">
        <v>1</v>
      </c>
      <c r="L4" s="10" t="s">
        <v>7965</v>
      </c>
      <c r="M4" s="10">
        <v>1</v>
      </c>
      <c r="N4" s="10">
        <f t="shared" si="0"/>
        <v>4</v>
      </c>
      <c r="O4" s="164"/>
      <c r="P4" s="171" t="s">
        <v>7969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72"/>
      <c r="AC4" s="164"/>
    </row>
    <row r="5" spans="1:29">
      <c r="A5" s="4" t="str" cm="1">
        <f t="array" ref="A5">_xlfn.XLOOKUP(C5, '❄️ SD-WIN-BBALL ⚾'!$I$2:I172, '❄️ SD-WIN-BBALL ⚾'!$A$2:A172)</f>
        <v>B-RET</v>
      </c>
      <c r="B5" s="4" t="str" cm="1">
        <f t="array" ref="B5">_xlfn.XLOOKUP(C5, '❄️ SD-WIN-BBALL ⚾'!$I$2:I172, '❄️ SD-WIN-BBALL ⚾'!$G$2:G172)</f>
        <v>USBDAI</v>
      </c>
      <c r="C5" s="4" t="str">
        <v>Alameda International HS</v>
      </c>
      <c r="D5" s="4" cm="1">
        <f t="array" ref="D5">_xlfn.XLOOKUP(C5, '❄️ SD-WIN-BBALL ⚾'!$I$2:I172, '❄️ SD-WIN-BBALL ⚾'!$AA$2:AA172)</f>
        <v>125</v>
      </c>
      <c r="E5" s="4" cm="1">
        <f t="array" ref="E5">_xlfn.XLOOKUP(C5, '❄️ SD-WIN-BBALL ⚾'!$I$2:I172, '❄️ SD-WIN-BBALL ⚾'!$AB$2:AB172)</f>
        <v>222</v>
      </c>
      <c r="F5" s="4" t="str" cm="1">
        <f t="array" ref="F5">_xlfn.XLOOKUP(C5, '❄️ SD-WIN-BBALL ⚾'!$I$2:I172, '❄️ SD-WIN-BBALL ⚾'!$AE$2:AE172)</f>
        <v>Saturdays: Jan. 25; Feb. 1, 15, 22</v>
      </c>
      <c r="G5" s="4" t="str" cm="1">
        <f t="array" ref="G5">_xlfn.XLOOKUP(C5, '❄️ SD-WIN-BBALL ⚾'!$I$2:I172, '❄️ SD-WIN-BBALL ⚾'!$AF$2:AF172)</f>
        <v>9am-1:30pm</v>
      </c>
      <c r="H5" s="164"/>
      <c r="I5" s="10"/>
      <c r="J5" s="10">
        <v>4</v>
      </c>
      <c r="K5" s="10">
        <v>1</v>
      </c>
      <c r="L5" s="10" t="s">
        <v>7965</v>
      </c>
      <c r="M5" s="10">
        <v>1</v>
      </c>
      <c r="N5" s="10">
        <f t="shared" si="0"/>
        <v>6</v>
      </c>
      <c r="O5" s="164"/>
      <c r="P5" s="3" t="s">
        <v>7968</v>
      </c>
      <c r="Q5" s="3" t="s">
        <v>7968</v>
      </c>
      <c r="R5" s="3" t="s">
        <v>7968</v>
      </c>
      <c r="S5" s="171" t="s">
        <v>7969</v>
      </c>
      <c r="T5" s="171" t="s">
        <v>7969</v>
      </c>
      <c r="U5" s="171" t="s">
        <v>7969</v>
      </c>
      <c r="V5" s="171" t="s">
        <v>7969</v>
      </c>
      <c r="W5" s="171" t="s">
        <v>7969</v>
      </c>
      <c r="X5" s="171" t="s">
        <v>7969</v>
      </c>
      <c r="Y5" s="5" t="s">
        <v>7967</v>
      </c>
      <c r="Z5" s="5" t="s">
        <v>7967</v>
      </c>
      <c r="AA5" s="5" t="s">
        <v>7967</v>
      </c>
      <c r="AB5" s="3" t="s">
        <v>7970</v>
      </c>
      <c r="AC5" s="164"/>
    </row>
    <row r="6" spans="1:29">
      <c r="A6" s="4" t="str" cm="1">
        <f t="array" ref="A6">_xlfn.XLOOKUP(C6, '❄️ SD-WIN-BBALL ⚾'!$I$2:I173, '❄️ SD-WIN-BBALL ⚾'!$A$2:A173)</f>
        <v>B-RET</v>
      </c>
      <c r="B6" s="4" t="str" cm="1">
        <f t="array" ref="B6">_xlfn.XLOOKUP(C6, '❄️ SD-WIN-BBALL ⚾'!$I$2:I173, '❄️ SD-WIN-BBALL ⚾'!$G$2:G173)</f>
        <v>USBDAT</v>
      </c>
      <c r="C6" s="4" t="str">
        <v>Alexandria Technical CC</v>
      </c>
      <c r="D6" s="4" cm="1">
        <f t="array" ref="D6">_xlfn.XLOOKUP(C6, '❄️ SD-WIN-BBALL ⚾'!$I$2:I173, '❄️ SD-WIN-BBALL ⚾'!$AA$2:AA173)</f>
        <v>118</v>
      </c>
      <c r="E6" s="4" cm="1">
        <f t="array" ref="E6">_xlfn.XLOOKUP(C6, '❄️ SD-WIN-BBALL ⚾'!$I$2:I173, '❄️ SD-WIN-BBALL ⚾'!$AB$2:AB173)</f>
        <v>208</v>
      </c>
      <c r="F6" s="4" t="str" cm="1">
        <f t="array" ref="F6">_xlfn.XLOOKUP(C6, '❄️ SD-WIN-BBALL ⚾'!$I$2:I173, '❄️ SD-WIN-BBALL ⚾'!$AE$2:AE173)</f>
        <v>Saturdays: Jan. 18, 25; Feb. 1, 8</v>
      </c>
      <c r="G6" s="4" t="str" cm="1">
        <f t="array" ref="G6">_xlfn.XLOOKUP(C6, '❄️ SD-WIN-BBALL ⚾'!$I$2:I173, '❄️ SD-WIN-BBALL ⚾'!$AF$2:AF173)</f>
        <v>12:30pm-5pm</v>
      </c>
      <c r="H6" s="164"/>
      <c r="I6" s="10"/>
      <c r="J6" s="10">
        <v>5</v>
      </c>
      <c r="K6" s="10">
        <v>3</v>
      </c>
      <c r="L6" s="10" t="s">
        <v>7965</v>
      </c>
      <c r="M6" s="10">
        <v>1</v>
      </c>
      <c r="N6" s="10">
        <f t="shared" si="0"/>
        <v>9</v>
      </c>
      <c r="O6" s="164"/>
      <c r="P6" s="3" t="s">
        <v>7970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72"/>
      <c r="AC6" s="164"/>
    </row>
    <row r="7" spans="1:29">
      <c r="A7" s="4" t="str" cm="1">
        <f t="array" ref="A7">_xlfn.XLOOKUP(C7, '❄️ SD-WIN-BBALL ⚾'!$I$2:I174, '❄️ SD-WIN-BBALL ⚾'!$A$2:A174)</f>
        <v>B-RET</v>
      </c>
      <c r="B7" s="4" t="str" cm="1">
        <f t="array" ref="B7">_xlfn.XLOOKUP(C7, '❄️ SD-WIN-BBALL ⚾'!$I$2:I174, '❄️ SD-WIN-BBALL ⚾'!$G$2:G174)</f>
        <v>USBDALL</v>
      </c>
      <c r="C7" s="4" t="str">
        <v>Alliance HS</v>
      </c>
      <c r="D7" s="4" cm="1">
        <f t="array" ref="D7">_xlfn.XLOOKUP(C7, '❄️ SD-WIN-BBALL ⚾'!$I$2:I174, '❄️ SD-WIN-BBALL ⚾'!$AA$2:AA174)</f>
        <v>202</v>
      </c>
      <c r="E7" s="4" cm="1">
        <f t="array" ref="E7">_xlfn.XLOOKUP(C7, '❄️ SD-WIN-BBALL ⚾'!$I$2:I174, '❄️ SD-WIN-BBALL ⚾'!$AB$2:AB174)</f>
        <v>223</v>
      </c>
      <c r="F7" s="4" t="str" cm="1">
        <f t="array" ref="F7">_xlfn.XLOOKUP(C7, '❄️ SD-WIN-BBALL ⚾'!$I$2:I174, '❄️ SD-WIN-BBALL ⚾'!$AE$2:AE174)</f>
        <v>Sundays: Feb. 2, 9, 16, 23</v>
      </c>
      <c r="G7" s="4" t="str" cm="1">
        <f t="array" ref="G7">_xlfn.XLOOKUP(C7, '❄️ SD-WIN-BBALL ⚾'!$I$2:I174, '❄️ SD-WIN-BBALL ⚾'!$AF$2:AF174)</f>
        <v>Noon-4:30pm</v>
      </c>
      <c r="H7" s="164"/>
      <c r="I7" s="10"/>
      <c r="J7" s="10">
        <v>2</v>
      </c>
      <c r="K7" s="10">
        <v>1</v>
      </c>
      <c r="L7" s="10" t="s">
        <v>7965</v>
      </c>
      <c r="M7" s="10">
        <v>1</v>
      </c>
      <c r="N7" s="10">
        <f t="shared" si="0"/>
        <v>4</v>
      </c>
      <c r="O7" s="164"/>
      <c r="P7" s="3" t="s">
        <v>7968</v>
      </c>
      <c r="Q7" s="171" t="s">
        <v>7969</v>
      </c>
      <c r="R7" s="171" t="s">
        <v>7969</v>
      </c>
      <c r="S7" s="171" t="s">
        <v>7969</v>
      </c>
      <c r="T7" s="10"/>
      <c r="U7" s="10"/>
      <c r="V7" s="10"/>
      <c r="W7" s="10"/>
      <c r="X7" s="10"/>
      <c r="Y7" s="10"/>
      <c r="Z7" s="10"/>
      <c r="AA7" s="10"/>
      <c r="AB7" s="172"/>
      <c r="AC7" s="164"/>
    </row>
    <row r="8" spans="1:29">
      <c r="A8" s="4" t="str" cm="1">
        <f t="array" ref="A8">_xlfn.XLOOKUP(C8, '❄️ SD-WIN-BBALL ⚾'!$I$2:I175, '❄️ SD-WIN-BBALL ⚾'!$A$2:A175)</f>
        <v>B-RET</v>
      </c>
      <c r="B8" s="4" t="str" cm="1">
        <f t="array" ref="B8">_xlfn.XLOOKUP(C8, '❄️ SD-WIN-BBALL ⚾'!$I$2:I175, '❄️ SD-WIN-BBALL ⚾'!$G$2:G175)</f>
        <v>USBDAND</v>
      </c>
      <c r="C8" s="4" t="str">
        <v>Anderson County HS</v>
      </c>
      <c r="D8" s="4" cm="1">
        <f t="array" ref="D8">_xlfn.XLOOKUP(C8, '❄️ SD-WIN-BBALL ⚾'!$I$2:I175, '❄️ SD-WIN-BBALL ⚾'!$AA$2:AA175)</f>
        <v>105</v>
      </c>
      <c r="E8" s="4" cm="1">
        <f t="array" ref="E8">_xlfn.XLOOKUP(C8, '❄️ SD-WIN-BBALL ⚾'!$I$2:I175, '❄️ SD-WIN-BBALL ⚾'!$AB$2:AB175)</f>
        <v>126</v>
      </c>
      <c r="F8" s="4" t="str" cm="1">
        <f t="array" ref="F8">_xlfn.XLOOKUP(C8, '❄️ SD-WIN-BBALL ⚾'!$I$2:I175, '❄️ SD-WIN-BBALL ⚾'!$AE$2:AE175)</f>
        <v>Sundays: Jan. 5, 12, 19, 26</v>
      </c>
      <c r="G8" s="4" t="str" cm="1">
        <f t="array" ref="G8">_xlfn.XLOOKUP(C8, '❄️ SD-WIN-BBALL ⚾'!$I$2:I175, '❄️ SD-WIN-BBALL ⚾'!$AF$2:AF175)</f>
        <v>2pm-6:30pm</v>
      </c>
      <c r="H8" s="164"/>
      <c r="J8" s="7">
        <v>6</v>
      </c>
      <c r="K8" s="10">
        <v>4</v>
      </c>
      <c r="L8" s="10" t="s">
        <v>7965</v>
      </c>
      <c r="M8" s="10">
        <v>1</v>
      </c>
      <c r="N8" s="10">
        <f t="shared" si="0"/>
        <v>11</v>
      </c>
      <c r="O8" s="164"/>
      <c r="P8" s="5" t="s">
        <v>7971</v>
      </c>
      <c r="Q8" s="5" t="s">
        <v>7971</v>
      </c>
      <c r="R8" s="5" t="s">
        <v>7971</v>
      </c>
      <c r="S8" s="5" t="s">
        <v>7971</v>
      </c>
      <c r="T8" s="5" t="s">
        <v>7971</v>
      </c>
      <c r="U8" s="5" t="s">
        <v>7971</v>
      </c>
      <c r="V8" s="5" t="s">
        <v>7971</v>
      </c>
      <c r="W8" s="5" t="s">
        <v>7971</v>
      </c>
      <c r="X8" s="5" t="s">
        <v>7971</v>
      </c>
      <c r="Y8" s="171" t="s">
        <v>7969</v>
      </c>
      <c r="Z8" s="171" t="s">
        <v>7969</v>
      </c>
      <c r="AA8" s="10"/>
      <c r="AB8" s="172"/>
      <c r="AC8" s="164"/>
    </row>
    <row r="9" spans="1:29">
      <c r="A9" s="4" t="str" cm="1">
        <f t="array" ref="A9">_xlfn.XLOOKUP(C9, '❄️ SD-WIN-BBALL ⚾'!$I$2:I178, '❄️ SD-WIN-BBALL ⚾'!$A$2:A178)</f>
        <v>B-RET</v>
      </c>
      <c r="B9" s="4" t="str" cm="1">
        <f t="array" ref="B9">_xlfn.XLOOKUP(C9, '❄️ SD-WIN-BBALL ⚾'!$I$2:I178, '❄️ SD-WIN-BBALL ⚾'!$G$2:G178)</f>
        <v>USBDAR</v>
      </c>
      <c r="C9" s="4" t="str">
        <v xml:space="preserve">Anoka-Ramsey CC  </v>
      </c>
      <c r="D9" s="4" cm="1">
        <f t="array" ref="D9">_xlfn.XLOOKUP(C9, '❄️ SD-WIN-BBALL ⚾'!$I$2:I178, '❄️ SD-WIN-BBALL ⚾'!$AA$2:AA178)</f>
        <v>202</v>
      </c>
      <c r="E9" s="4" cm="1">
        <f t="array" ref="E9">_xlfn.XLOOKUP(C9, '❄️ SD-WIN-BBALL ⚾'!$I$2:I178, '❄️ SD-WIN-BBALL ⚾'!$AB$2:AB178)</f>
        <v>222</v>
      </c>
      <c r="F9" s="4" t="str" cm="1">
        <f t="array" ref="F9">_xlfn.XLOOKUP(C9, '❄️ SD-WIN-BBALL ⚾'!$I$2:I178, '❄️ SD-WIN-BBALL ⚾'!$AE$2:AE178)</f>
        <v>Saturdays: Feb. 2 (Sun.), 8, 15, 22</v>
      </c>
      <c r="G9" s="4" t="str" cm="1">
        <f t="array" ref="G9">_xlfn.XLOOKUP(C9, '❄️ SD-WIN-BBALL ⚾'!$I$2:I178, '❄️ SD-WIN-BBALL ⚾'!$AF$2:AF178)</f>
        <v>9am-1:30pm</v>
      </c>
      <c r="H9" s="164"/>
      <c r="I9" s="10"/>
      <c r="J9" s="10">
        <v>3</v>
      </c>
      <c r="K9" s="10">
        <v>1</v>
      </c>
      <c r="L9" s="10" t="s">
        <v>7965</v>
      </c>
      <c r="M9" s="10">
        <v>1</v>
      </c>
      <c r="N9" s="10">
        <f t="shared" si="0"/>
        <v>5</v>
      </c>
      <c r="O9" s="164"/>
      <c r="P9" s="171" t="s">
        <v>7969</v>
      </c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72"/>
      <c r="AC9" s="164"/>
    </row>
    <row r="10" spans="1:29">
      <c r="A10" s="4" t="str" cm="1">
        <f t="array" ref="A10">_xlfn.XLOOKUP(C10, '❄️ SD-WIN-BBALL ⚾'!$I$2:I179, '❄️ SD-WIN-BBALL ⚾'!$A$2:A179)</f>
        <v>B-RET</v>
      </c>
      <c r="B10" s="4" t="str" cm="1">
        <f t="array" ref="B10">_xlfn.XLOOKUP(C10, '❄️ SD-WIN-BBALL ⚾'!$I$2:I179, '❄️ SD-WIN-BBALL ⚾'!$G$2:G179)</f>
        <v>USBDARC</v>
      </c>
      <c r="C10" s="4" t="str">
        <v>Arcadia HS</v>
      </c>
      <c r="D10" s="4" cm="1">
        <f t="array" ref="D10">_xlfn.XLOOKUP(C10, '❄️ SD-WIN-BBALL ⚾'!$I$2:I179, '❄️ SD-WIN-BBALL ⚾'!$AA$2:AA179)</f>
        <v>202</v>
      </c>
      <c r="E10" s="4" cm="1">
        <f t="array" ref="E10">_xlfn.XLOOKUP(C10, '❄️ SD-WIN-BBALL ⚾'!$I$2:I179, '❄️ SD-WIN-BBALL ⚾'!$AB$2:AB179)</f>
        <v>222</v>
      </c>
      <c r="F10" s="4" t="str" cm="1">
        <f t="array" ref="F10">_xlfn.XLOOKUP(C10, '❄️ SD-WIN-BBALL ⚾'!$I$2:I179, '❄️ SD-WIN-BBALL ⚾'!$AE$2:AE179)</f>
        <v>Sundays: Feb. 2, 9, 16, 22 (Sat.)</v>
      </c>
      <c r="G10" s="4" t="str" cm="1">
        <f t="array" ref="G10">_xlfn.XLOOKUP(C10, '❄️ SD-WIN-BBALL ⚾'!$I$2:I179, '❄️ SD-WIN-BBALL ⚾'!$AF$2:AF179)</f>
        <v>11am-3:30pm</v>
      </c>
      <c r="H10" s="164"/>
      <c r="I10" s="10"/>
      <c r="J10" s="10">
        <v>2</v>
      </c>
      <c r="K10" s="10">
        <v>1</v>
      </c>
      <c r="L10" s="10" t="s">
        <v>7965</v>
      </c>
      <c r="M10" s="10">
        <v>1</v>
      </c>
      <c r="N10" s="10">
        <f t="shared" si="0"/>
        <v>4</v>
      </c>
      <c r="O10" s="164"/>
      <c r="P10" s="5" t="s">
        <v>7971</v>
      </c>
      <c r="Q10" s="5" t="s">
        <v>7966</v>
      </c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72"/>
      <c r="AC10" s="164"/>
    </row>
    <row r="11" spans="1:29">
      <c r="A11" s="22" t="str" cm="1">
        <f t="array" ref="A11">_xlfn.XLOOKUP(C11, '❄️ SD-WIN-BBALL ⚾'!$I$2:I180, '❄️ SD-WIN-BBALL ⚾'!$A$2:A180)</f>
        <v>Z-CNCLD-LOW ENRLMT</v>
      </c>
      <c r="B11" s="22" t="str" cm="1">
        <f t="array" ref="B11">_xlfn.XLOOKUP(C11, '❄️ SD-WIN-BBALL ⚾'!$I$2:I180, '❄️ SD-WIN-BBALL ⚾'!$G$2:G180)</f>
        <v>USBDAVH</v>
      </c>
      <c r="C11" s="22" t="str">
        <v>Arcadia Valley HS</v>
      </c>
      <c r="D11" s="22" cm="1">
        <f t="array" ref="D11">_xlfn.XLOOKUP(C11, '❄️ SD-WIN-BBALL ⚾'!$I$2:I180, '❄️ SD-WIN-BBALL ⚾'!$AA$2:AA180)</f>
        <v>0</v>
      </c>
      <c r="E11" s="22" cm="1">
        <f t="array" ref="E11">_xlfn.XLOOKUP(C11, '❄️ SD-WIN-BBALL ⚾'!$I$2:I180, '❄️ SD-WIN-BBALL ⚾'!$AB$2:AB180)</f>
        <v>0</v>
      </c>
      <c r="F11" s="22" cm="1">
        <f t="array" ref="F11">_xlfn.XLOOKUP(C11, '❄️ SD-WIN-BBALL ⚾'!$I$2:I180, '❄️ SD-WIN-BBALL ⚾'!$AE$2:AE180)</f>
        <v>0</v>
      </c>
      <c r="G11" s="22" cm="1">
        <f t="array" ref="G11">_xlfn.XLOOKUP(C11, '❄️ SD-WIN-BBALL ⚾'!$I$2:I180, '❄️ SD-WIN-BBALL ⚾'!$AF$2:AF180)</f>
        <v>0</v>
      </c>
      <c r="H11" s="164"/>
      <c r="I11" s="10"/>
      <c r="J11" s="10">
        <v>2</v>
      </c>
      <c r="K11" s="10">
        <v>1</v>
      </c>
      <c r="L11" s="10" t="s">
        <v>7965</v>
      </c>
      <c r="M11" s="10">
        <v>1</v>
      </c>
      <c r="N11" s="10">
        <f t="shared" si="0"/>
        <v>4</v>
      </c>
      <c r="O11" s="164"/>
      <c r="P11" s="171" t="s">
        <v>7969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72"/>
      <c r="AC11" s="164"/>
    </row>
    <row r="12" spans="1:29">
      <c r="A12" s="22" t="str" cm="1">
        <f t="array" ref="A12">_xlfn.XLOOKUP(C12, '❄️ SD-WIN-BBALL ⚾'!$I$2:I181, '❄️ SD-WIN-BBALL ⚾'!$A$2:A181)</f>
        <v>B-RET</v>
      </c>
      <c r="B12" s="22" t="str" cm="1">
        <f t="array" ref="B12">_xlfn.XLOOKUP(C12, '❄️ SD-WIN-BBALL ⚾'!$I$2:I181, '❄️ SD-WIN-BBALL ⚾'!$G$2:G181)</f>
        <v>USBDARH</v>
      </c>
      <c r="C12" s="22" t="str">
        <v>Arcata HS</v>
      </c>
      <c r="D12" s="22" cm="1">
        <f t="array" ref="D12">_xlfn.XLOOKUP(C12, '❄️ SD-WIN-BBALL ⚾'!$I$2:I181, '❄️ SD-WIN-BBALL ⚾'!$AA$2:AA181)</f>
        <v>216</v>
      </c>
      <c r="E12" s="22" cm="1">
        <f t="array" ref="E12">_xlfn.XLOOKUP(C12, '❄️ SD-WIN-BBALL ⚾'!$I$2:I181, '❄️ SD-WIN-BBALL ⚾'!$AB$2:AB181)</f>
        <v>309</v>
      </c>
      <c r="F12" s="22" t="str" cm="1">
        <f t="array" ref="F12">_xlfn.XLOOKUP(C12, '❄️ SD-WIN-BBALL ⚾'!$I$2:I181, '❄️ SD-WIN-BBALL ⚾'!$AE$2:AE181)</f>
        <v>Sundays: Feb. 16, 23; Mar. 2, 9</v>
      </c>
      <c r="G12" s="22" t="str" cm="1">
        <f t="array" ref="G12">_xlfn.XLOOKUP(C12, '❄️ SD-WIN-BBALL ⚾'!$I$2:I181, '❄️ SD-WIN-BBALL ⚾'!$AF$2:AF181)</f>
        <v>Noon-4:30pm</v>
      </c>
      <c r="H12" s="164"/>
      <c r="I12" s="10"/>
      <c r="J12" s="10">
        <v>2</v>
      </c>
      <c r="K12" s="10">
        <v>1</v>
      </c>
      <c r="L12" s="10" t="s">
        <v>7965</v>
      </c>
      <c r="M12" s="10">
        <v>1</v>
      </c>
      <c r="N12" s="10">
        <f t="shared" si="0"/>
        <v>4</v>
      </c>
      <c r="O12" s="164"/>
      <c r="P12" s="171" t="s">
        <v>7969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72"/>
      <c r="AC12" s="164"/>
    </row>
    <row r="13" spans="1:29">
      <c r="A13" s="4" t="str" cm="1">
        <f t="array" ref="A13">_xlfn.XLOOKUP(C13, '❄️ SD-WIN-BBALL ⚾'!$I$2:I182, '❄️ SD-WIN-BBALL ⚾'!$A$2:A182)</f>
        <v>A-NEW</v>
      </c>
      <c r="B13" s="4" t="str" cm="1">
        <f t="array" ref="B13">_xlfn.XLOOKUP(C13, '❄️ SD-WIN-BBALL ⚾'!$I$2:I182, '❄️ SD-WIN-BBALL ⚾'!$G$2:G182)</f>
        <v>USBDARD</v>
      </c>
      <c r="C13" s="4" t="str">
        <v xml:space="preserve">Ardmore HS  </v>
      </c>
      <c r="D13" s="4" cm="1">
        <f t="array" ref="D13">_xlfn.XLOOKUP(C13, '❄️ SD-WIN-BBALL ⚾'!$I$2:I182, '❄️ SD-WIN-BBALL ⚾'!$AA$2:AA182)</f>
        <v>202</v>
      </c>
      <c r="E13" s="4" cm="1">
        <f t="array" ref="E13">_xlfn.XLOOKUP(C13, '❄️ SD-WIN-BBALL ⚾'!$I$2:I182, '❄️ SD-WIN-BBALL ⚾'!$AB$2:AB182)</f>
        <v>223</v>
      </c>
      <c r="F13" s="4" t="str" cm="1">
        <f t="array" ref="F13">_xlfn.XLOOKUP(C13, '❄️ SD-WIN-BBALL ⚾'!$I$2:I182, '❄️ SD-WIN-BBALL ⚾'!$AE$2:AE182)</f>
        <v>Sundays: Feb. 2, 9, 16, 23</v>
      </c>
      <c r="G13" s="4" t="str" cm="1">
        <f t="array" ref="G13">_xlfn.XLOOKUP(C13, '❄️ SD-WIN-BBALL ⚾'!$I$2:I182, '❄️ SD-WIN-BBALL ⚾'!$AF$2:AF182)</f>
        <v>1pm-5:30pm</v>
      </c>
      <c r="H13" s="164"/>
      <c r="I13" s="10"/>
      <c r="J13" s="10">
        <v>4</v>
      </c>
      <c r="K13" s="10">
        <v>2</v>
      </c>
      <c r="L13" s="10" t="s">
        <v>7965</v>
      </c>
      <c r="M13" s="10">
        <v>1</v>
      </c>
      <c r="N13" s="10">
        <f t="shared" si="0"/>
        <v>7</v>
      </c>
      <c r="O13" s="164"/>
      <c r="P13" s="171" t="s">
        <v>7969</v>
      </c>
      <c r="Q13" s="171" t="s">
        <v>7969</v>
      </c>
      <c r="R13" s="171" t="s">
        <v>7969</v>
      </c>
      <c r="S13" s="5" t="s">
        <v>7966</v>
      </c>
      <c r="T13" s="171" t="s">
        <v>7969</v>
      </c>
      <c r="U13" s="10"/>
      <c r="V13" s="10"/>
      <c r="W13" s="10"/>
      <c r="X13" s="10"/>
      <c r="Y13" s="10"/>
      <c r="Z13" s="10"/>
      <c r="AA13" s="10"/>
      <c r="AB13" s="172"/>
      <c r="AC13" s="164"/>
    </row>
    <row r="14" spans="1:29">
      <c r="A14" s="4" t="str" cm="1">
        <f t="array" ref="A14">_xlfn.XLOOKUP(C14, '❄️ SD-WIN-BBALL ⚾'!$I$2:I183, '❄️ SD-WIN-BBALL ⚾'!$A$2:A183)</f>
        <v>A-NEW</v>
      </c>
      <c r="B14" s="4" t="str" cm="1">
        <f t="array" ref="B14">_xlfn.XLOOKUP(C14, '❄️ SD-WIN-BBALL ⚾'!$I$2:I183, '❄️ SD-WIN-BBALL ⚾'!$G$2:G183)</f>
        <v>USBDALA</v>
      </c>
      <c r="C14" s="4" t="str">
        <v xml:space="preserve">Ascend Leadership Academy  </v>
      </c>
      <c r="D14" s="4" cm="1">
        <f t="array" ref="D14">_xlfn.XLOOKUP(C14, '❄️ SD-WIN-BBALL ⚾'!$I$2:I183, '❄️ SD-WIN-BBALL ⚾'!$AA$2:AA183)</f>
        <v>111</v>
      </c>
      <c r="E14" s="4" cm="1">
        <f t="array" ref="E14">_xlfn.XLOOKUP(C14, '❄️ SD-WIN-BBALL ⚾'!$I$2:I183, '❄️ SD-WIN-BBALL ⚾'!$AB$2:AB183)</f>
        <v>215</v>
      </c>
      <c r="F14" s="4" t="str" cm="1">
        <f t="array" ref="F14">_xlfn.XLOOKUP(C14, '❄️ SD-WIN-BBALL ⚾'!$I$2:I183, '❄️ SD-WIN-BBALL ⚾'!$AE$2:AE183)</f>
        <v>Saturdays: Jan. 11, 18; Feb. 8, 15</v>
      </c>
      <c r="G14" s="4" t="str" cm="1">
        <f t="array" ref="G14">_xlfn.XLOOKUP(C14, '❄️ SD-WIN-BBALL ⚾'!$I$2:I183, '❄️ SD-WIN-BBALL ⚾'!$AF$2:AF183)</f>
        <v>9am-1:30pm</v>
      </c>
      <c r="H14" s="164"/>
      <c r="I14" s="10"/>
      <c r="J14" s="10">
        <v>2</v>
      </c>
      <c r="K14" s="10">
        <v>1</v>
      </c>
      <c r="L14" s="10" t="s">
        <v>7965</v>
      </c>
      <c r="M14" s="10">
        <v>1</v>
      </c>
      <c r="N14" s="10">
        <f t="shared" si="0"/>
        <v>4</v>
      </c>
      <c r="O14" s="164"/>
      <c r="P14" s="171" t="s">
        <v>7969</v>
      </c>
      <c r="Q14" s="171" t="s">
        <v>7969</v>
      </c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72"/>
      <c r="AC14" s="164"/>
    </row>
    <row r="15" spans="1:29">
      <c r="A15" s="4" t="str" cm="1">
        <f t="array" ref="A15">_xlfn.XLOOKUP(C15, '❄️ SD-WIN-BBALL ⚾'!$I$2:I184, '❄️ SD-WIN-BBALL ⚾'!$A$2:A184)</f>
        <v>B-RET</v>
      </c>
      <c r="B15" s="4" t="str" cm="1">
        <f t="array" ref="B15">_xlfn.XLOOKUP(C15, '❄️ SD-WIN-BBALL ⚾'!$I$2:I184, '❄️ SD-WIN-BBALL ⚾'!$G$2:G184)</f>
        <v>USBDACC</v>
      </c>
      <c r="C15" s="4" t="str">
        <v xml:space="preserve">Aurora Central Catholic HS  </v>
      </c>
      <c r="D15" s="4" cm="1">
        <f t="array" ref="D15">_xlfn.XLOOKUP(C15, '❄️ SD-WIN-BBALL ⚾'!$I$2:I184, '❄️ SD-WIN-BBALL ⚾'!$AA$2:AA184)</f>
        <v>216</v>
      </c>
      <c r="E15" s="4" cm="1">
        <f t="array" ref="E15">_xlfn.XLOOKUP(C15, '❄️ SD-WIN-BBALL ⚾'!$I$2:I184, '❄️ SD-WIN-BBALL ⚾'!$AB$2:AB184)</f>
        <v>309</v>
      </c>
      <c r="F15" s="4" t="str" cm="1">
        <f t="array" ref="F15">_xlfn.XLOOKUP(C15, '❄️ SD-WIN-BBALL ⚾'!$I$2:I184, '❄️ SD-WIN-BBALL ⚾'!$AE$2:AE184)</f>
        <v>Sundays: Feb. 16, 23; Mar. 2, 9</v>
      </c>
      <c r="G15" s="4" t="str" cm="1">
        <f t="array" ref="G15">_xlfn.XLOOKUP(C15, '❄️ SD-WIN-BBALL ⚾'!$I$2:I184, '❄️ SD-WIN-BBALL ⚾'!$AF$2:AF184)</f>
        <v>1pm-5:30pm</v>
      </c>
      <c r="H15" s="164"/>
      <c r="I15" s="10"/>
      <c r="J15" s="10">
        <v>1</v>
      </c>
      <c r="K15" s="10">
        <v>1</v>
      </c>
      <c r="L15" s="10" t="s">
        <v>7965</v>
      </c>
      <c r="M15" s="10">
        <v>0</v>
      </c>
      <c r="N15" s="10">
        <f t="shared" si="0"/>
        <v>2</v>
      </c>
      <c r="O15" s="164"/>
      <c r="P15" s="171" t="s">
        <v>7969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72"/>
      <c r="AC15" s="164"/>
    </row>
    <row r="16" spans="1:29">
      <c r="A16" s="4" t="str" cm="1">
        <f t="array" ref="A16">_xlfn.XLOOKUP(C16, '❄️ SD-WIN-BBALL ⚾'!$I$2:I185, '❄️ SD-WIN-BBALL ⚾'!$A$2:A185)</f>
        <v>B-RET</v>
      </c>
      <c r="B16" s="4" t="str" cm="1">
        <f t="array" ref="B16">_xlfn.XLOOKUP(C16, '❄️ SD-WIN-BBALL ⚾'!$I$2:I185, '❄️ SD-WIN-BBALL ⚾'!$G$2:G185)</f>
        <v>USBDBBA</v>
      </c>
      <c r="C16" s="4" t="str">
        <v>Ballistic Baseball Academy</v>
      </c>
      <c r="D16" s="4" cm="1">
        <f t="array" ref="D16">_xlfn.XLOOKUP(C16, '❄️ SD-WIN-BBALL ⚾'!$I$2:I185, '❄️ SD-WIN-BBALL ⚾'!$AA$2:AA185)</f>
        <v>104</v>
      </c>
      <c r="E16" s="4" cm="1">
        <f t="array" ref="E16">_xlfn.XLOOKUP(C16, '❄️ SD-WIN-BBALL ⚾'!$I$2:I185, '❄️ SD-WIN-BBALL ⚾'!$AB$2:AB185)</f>
        <v>125</v>
      </c>
      <c r="F16" s="4" t="str" cm="1">
        <f t="array" ref="F16">_xlfn.XLOOKUP(C16, '❄️ SD-WIN-BBALL ⚾'!$I$2:I185, '❄️ SD-WIN-BBALL ⚾'!$AE$2:AE185)</f>
        <v>Saturdays: Jan. 4, 11, 18, 25</v>
      </c>
      <c r="G16" s="4" t="str" cm="1">
        <f t="array" ref="G16">_xlfn.XLOOKUP(C16, '❄️ SD-WIN-BBALL ⚾'!$I$2:I185, '❄️ SD-WIN-BBALL ⚾'!$AF$2:AF185)</f>
        <v>Noon-4:30pm</v>
      </c>
      <c r="H16" s="164"/>
      <c r="I16" s="10"/>
      <c r="J16" s="10">
        <v>4</v>
      </c>
      <c r="K16" s="10">
        <v>2</v>
      </c>
      <c r="L16" s="10" t="s">
        <v>7965</v>
      </c>
      <c r="M16" s="10">
        <v>1</v>
      </c>
      <c r="N16" s="10">
        <f t="shared" si="0"/>
        <v>7</v>
      </c>
      <c r="O16" s="164"/>
      <c r="P16" s="171" t="s">
        <v>7969</v>
      </c>
      <c r="Q16" s="171" t="s">
        <v>7969</v>
      </c>
      <c r="R16" s="3" t="s">
        <v>7968</v>
      </c>
      <c r="S16" s="3" t="s">
        <v>7968</v>
      </c>
      <c r="T16" s="10"/>
      <c r="U16" s="10"/>
      <c r="V16" s="10"/>
      <c r="W16" s="10"/>
      <c r="X16" s="10"/>
      <c r="Y16" s="10"/>
      <c r="Z16" s="10"/>
      <c r="AA16" s="10"/>
      <c r="AB16" s="172"/>
      <c r="AC16" s="164"/>
    </row>
    <row r="17" spans="1:29">
      <c r="A17" s="77" t="str" cm="1">
        <f t="array" ref="A17">_xlfn.XLOOKUP(C17, '❄️ SD-WIN-BBALL ⚾'!$I$2:I186, '❄️ SD-WIN-BBALL ⚾'!$A$2:A186)</f>
        <v>B-RET</v>
      </c>
      <c r="B17" s="77" t="str" cm="1">
        <f t="array" ref="B17">_xlfn.XLOOKUP(C17, '❄️ SD-WIN-BBALL ⚾'!$I$2:I186, '❄️ SD-WIN-BBALL ⚾'!$G$2:G186)</f>
        <v>USBDBP</v>
      </c>
      <c r="C17" s="77" t="str">
        <v>Baseball Plus</v>
      </c>
      <c r="D17" s="77" cm="1">
        <f t="array" ref="D17">_xlfn.XLOOKUP(C17, '❄️ SD-WIN-BBALL ⚾'!$I$2:I186, '❄️ SD-WIN-BBALL ⚾'!$AA$2:AA186)</f>
        <v>110</v>
      </c>
      <c r="E17" s="77" cm="1">
        <f t="array" ref="E17">_xlfn.XLOOKUP(C17, '❄️ SD-WIN-BBALL ⚾'!$I$2:I186, '❄️ SD-WIN-BBALL ⚾'!$AB$2:AB186)</f>
        <v>131</v>
      </c>
      <c r="F17" s="77" t="str" cm="1">
        <f t="array" ref="F17">_xlfn.XLOOKUP(C17, '❄️ SD-WIN-BBALL ⚾'!$I$2:I186, '❄️ SD-WIN-BBALL ⚾'!$AE$2:AE186)</f>
        <v>Fridays: Jan. 10, 17, 24, 31</v>
      </c>
      <c r="G17" s="77" t="str" cm="1">
        <f t="array" ref="G17">_xlfn.XLOOKUP(C17, '❄️ SD-WIN-BBALL ⚾'!$I$2:I186, '❄️ SD-WIN-BBALL ⚾'!$AF$2:AF186)</f>
        <v>6pm-9pm</v>
      </c>
      <c r="H17" s="164"/>
      <c r="I17" s="10"/>
      <c r="J17" s="10"/>
      <c r="K17" s="10"/>
      <c r="L17" s="10" t="s">
        <v>7965</v>
      </c>
      <c r="M17" s="10"/>
      <c r="N17" s="10">
        <f t="shared" si="0"/>
        <v>0</v>
      </c>
      <c r="O17" s="164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72"/>
      <c r="AC17" s="164"/>
    </row>
    <row r="18" spans="1:29">
      <c r="A18" s="4" t="str" cm="1">
        <f t="array" ref="A18">_xlfn.XLOOKUP(C18, '❄️ SD-WIN-BBALL ⚾'!$I$2:I187, '❄️ SD-WIN-BBALL ⚾'!$A$2:A187)</f>
        <v>Z-CNCLD-LOW ENRLMT</v>
      </c>
      <c r="B18" s="4" t="str" cm="1">
        <f t="array" ref="B18">_xlfn.XLOOKUP(C18, '❄️ SD-WIN-BBALL ⚾'!$I$2:I187, '❄️ SD-WIN-BBALL ⚾'!$G$2:G187)</f>
        <v>USBDBP2</v>
      </c>
      <c r="C18" s="4" t="str">
        <v>Baseball Plus -  WINTER BREAK</v>
      </c>
      <c r="D18" s="4" cm="1">
        <f t="array" ref="D18">_xlfn.XLOOKUP(C18, '❄️ SD-WIN-BBALL ⚾'!$I$2:I187, '❄️ SD-WIN-BBALL ⚾'!$AA$2:AA187)</f>
        <v>0</v>
      </c>
      <c r="E18" s="4" cm="1">
        <f t="array" ref="E18">_xlfn.XLOOKUP(C18, '❄️ SD-WIN-BBALL ⚾'!$I$2:I187, '❄️ SD-WIN-BBALL ⚾'!$AB$2:AB187)</f>
        <v>0</v>
      </c>
      <c r="F18" s="4" cm="1">
        <f t="array" ref="F18">_xlfn.XLOOKUP(C18, '❄️ SD-WIN-BBALL ⚾'!$I$2:I187, '❄️ SD-WIN-BBALL ⚾'!$AE$2:AE187)</f>
        <v>0</v>
      </c>
      <c r="G18" s="4" cm="1">
        <f t="array" ref="G18">_xlfn.XLOOKUP(C18, '❄️ SD-WIN-BBALL ⚾'!$I$2:I187, '❄️ SD-WIN-BBALL ⚾'!$AF$2:AF187)</f>
        <v>0</v>
      </c>
      <c r="H18" s="164"/>
      <c r="I18" s="10"/>
      <c r="J18" s="10">
        <v>3</v>
      </c>
      <c r="K18" s="10">
        <v>1</v>
      </c>
      <c r="L18" s="10" t="s">
        <v>7965</v>
      </c>
      <c r="M18" s="10">
        <v>1</v>
      </c>
      <c r="N18" s="10">
        <f t="shared" si="0"/>
        <v>5</v>
      </c>
      <c r="O18" s="164"/>
      <c r="P18" s="3" t="s">
        <v>7970</v>
      </c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72"/>
      <c r="AC18" s="164"/>
    </row>
    <row r="19" spans="1:29">
      <c r="A19" s="22" t="str" cm="1">
        <f t="array" ref="A19">_xlfn.XLOOKUP(C19, '❄️ SD-WIN-BBALL ⚾'!$I$2:I188, '❄️ SD-WIN-BBALL ⚾'!$A$2:A188)</f>
        <v>B-RET</v>
      </c>
      <c r="B19" s="22" t="str" cm="1">
        <f t="array" ref="B19">_xlfn.XLOOKUP(C19, '❄️ SD-WIN-BBALL ⚾'!$I$2:I188, '❄️ SD-WIN-BBALL ⚾'!$G$2:G188)</f>
        <v>USBDBELL</v>
      </c>
      <c r="C19" s="22" t="str">
        <v xml:space="preserve">Bellbrook HS  </v>
      </c>
      <c r="D19" s="22" cm="1">
        <f t="array" ref="D19">_xlfn.XLOOKUP(C19, '❄️ SD-WIN-BBALL ⚾'!$I$2:I188, '❄️ SD-WIN-BBALL ⚾'!$AA$2:AA188)</f>
        <v>119</v>
      </c>
      <c r="E19" s="22" cm="1">
        <f t="array" ref="E19">_xlfn.XLOOKUP(C19, '❄️ SD-WIN-BBALL ⚾'!$I$2:I188, '❄️ SD-WIN-BBALL ⚾'!$AB$2:AB188)</f>
        <v>209</v>
      </c>
      <c r="F19" s="22" t="str" cm="1">
        <f t="array" ref="F19">_xlfn.XLOOKUP(C19, '❄️ SD-WIN-BBALL ⚾'!$I$2:I188, '❄️ SD-WIN-BBALL ⚾'!$AE$2:AE188)</f>
        <v>Sundays: Jan. 19, 26; Feb. 2, 9</v>
      </c>
      <c r="G19" s="22" t="str" cm="1">
        <f t="array" ref="G19">_xlfn.XLOOKUP(C19, '❄️ SD-WIN-BBALL ⚾'!$I$2:I188, '❄️ SD-WIN-BBALL ⚾'!$AF$2:AF188)</f>
        <v>Noon-4:30pm</v>
      </c>
      <c r="H19" s="164"/>
      <c r="I19" s="10"/>
      <c r="J19" s="10">
        <v>2</v>
      </c>
      <c r="K19" s="10">
        <v>1</v>
      </c>
      <c r="L19" s="10" t="s">
        <v>7965</v>
      </c>
      <c r="M19" s="10">
        <v>1</v>
      </c>
      <c r="N19" s="10">
        <f t="shared" si="0"/>
        <v>4</v>
      </c>
      <c r="O19" s="164"/>
      <c r="P19" s="171" t="s">
        <v>7969</v>
      </c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72"/>
      <c r="AC19" s="164"/>
    </row>
    <row r="20" spans="1:29">
      <c r="A20" s="22" t="str" cm="1">
        <f t="array" ref="A20">_xlfn.XLOOKUP(C20, '❄️ SD-WIN-BBALL ⚾'!$I$2:I189, '❄️ SD-WIN-BBALL ⚾'!$A$2:A189)</f>
        <v>Z-CNCLD-LOW ENRLMT</v>
      </c>
      <c r="B20" s="22" t="str" cm="1">
        <f t="array" ref="B20">_xlfn.XLOOKUP(C20, '❄️ SD-WIN-BBALL ⚾'!$I$2:I189, '❄️ SD-WIN-BBALL ⚾'!$G$2:G189)</f>
        <v>USBDBSA</v>
      </c>
      <c r="C20" s="22" t="str">
        <v>Bellevue Sports Athletic Association - SPRING BREAK</v>
      </c>
      <c r="D20" s="22" cm="1">
        <f t="array" ref="D20">_xlfn.XLOOKUP(C20, '❄️ SD-WIN-BBALL ⚾'!$I$2:I189, '❄️ SD-WIN-BBALL ⚾'!$AA$2:AA189)</f>
        <v>310</v>
      </c>
      <c r="E20" s="22" cm="1">
        <f t="array" ref="E20">_xlfn.XLOOKUP(C20, '❄️ SD-WIN-BBALL ⚾'!$I$2:I189, '❄️ SD-WIN-BBALL ⚾'!$AB$2:AB189)</f>
        <v>313</v>
      </c>
      <c r="F20" s="22" t="str" cm="1">
        <f t="array" ref="F20">_xlfn.XLOOKUP(C20, '❄️ SD-WIN-BBALL ⚾'!$I$2:I189, '❄️ SD-WIN-BBALL ⚾'!$AE$2:AE189)</f>
        <v>Mon.-Thurs.: March 10-13</v>
      </c>
      <c r="G20" s="22" t="str" cm="1">
        <f t="array" ref="G20">_xlfn.XLOOKUP(C20, '❄️ SD-WIN-BBALL ⚾'!$I$2:I189, '❄️ SD-WIN-BBALL ⚾'!$AF$2:AF189)</f>
        <v>9am-3pm</v>
      </c>
      <c r="H20" s="164"/>
      <c r="I20" s="10"/>
      <c r="J20" s="10">
        <v>2</v>
      </c>
      <c r="K20" s="10">
        <v>1</v>
      </c>
      <c r="L20" s="10" t="s">
        <v>7965</v>
      </c>
      <c r="M20" s="10">
        <v>1</v>
      </c>
      <c r="N20" s="10">
        <f t="shared" si="0"/>
        <v>4</v>
      </c>
      <c r="O20" s="164"/>
      <c r="P20" s="171" t="s">
        <v>7969</v>
      </c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72"/>
      <c r="AC20" s="164"/>
    </row>
    <row r="21" spans="1:29">
      <c r="A21" s="90" t="str" cm="1">
        <f t="array" ref="A21">_xlfn.XLOOKUP(C21, '❄️ SD-WIN-BBALL ⚾'!$I$2:I190, '❄️ SD-WIN-BBALL ⚾'!$A$2:A190)</f>
        <v>B-RET</v>
      </c>
      <c r="B21" s="90" t="str" cm="1">
        <f t="array" ref="B21">_xlfn.XLOOKUP(C21, '❄️ SD-WIN-BBALL ⚾'!$I$2:I190, '❄️ SD-WIN-BBALL ⚾'!$G$2:G190)</f>
        <v>USBDBC</v>
      </c>
      <c r="C21" s="90" t="str">
        <v>Benedict College</v>
      </c>
      <c r="D21" s="90" cm="1">
        <f t="array" ref="D21">_xlfn.XLOOKUP(C21, '❄️ SD-WIN-BBALL ⚾'!$I$2:I190, '❄️ SD-WIN-BBALL ⚾'!$AA$2:AA190)</f>
        <v>119</v>
      </c>
      <c r="E21" s="90" cm="1">
        <f t="array" ref="E21">_xlfn.XLOOKUP(C21, '❄️ SD-WIN-BBALL ⚾'!$I$2:I190, '❄️ SD-WIN-BBALL ⚾'!$AB$2:AB190)</f>
        <v>209</v>
      </c>
      <c r="F21" s="90" t="str" cm="1">
        <f t="array" ref="F21">_xlfn.XLOOKUP(C21, '❄️ SD-WIN-BBALL ⚾'!$I$2:I190, '❄️ SD-WIN-BBALL ⚾'!$AE$2:AE190)</f>
        <v>Sundays: Jan. 19, 26; Feb. 2, 9</v>
      </c>
      <c r="G21" s="90" t="str" cm="1">
        <f t="array" ref="G21">_xlfn.XLOOKUP(C21, '❄️ SD-WIN-BBALL ⚾'!$I$2:I190, '❄️ SD-WIN-BBALL ⚾'!$AF$2:AF190)</f>
        <v>1pm-5:30pm</v>
      </c>
      <c r="H21" s="164"/>
      <c r="I21" s="10">
        <v>5</v>
      </c>
      <c r="J21" s="10"/>
      <c r="K21" s="10"/>
      <c r="L21" s="10" t="s">
        <v>7965</v>
      </c>
      <c r="M21" s="10"/>
      <c r="N21" s="10">
        <f t="shared" si="0"/>
        <v>5</v>
      </c>
      <c r="O21" s="164"/>
      <c r="P21" s="3" t="s">
        <v>7968</v>
      </c>
      <c r="Q21" s="3" t="s">
        <v>7970</v>
      </c>
      <c r="R21" s="3" t="s">
        <v>7970</v>
      </c>
      <c r="S21" s="10"/>
      <c r="T21" s="10"/>
      <c r="U21" s="10"/>
      <c r="V21" s="10"/>
      <c r="W21" s="10"/>
      <c r="X21" s="10"/>
      <c r="Y21" s="10"/>
      <c r="Z21" s="10"/>
      <c r="AA21" s="10"/>
      <c r="AB21" s="172"/>
      <c r="AC21" s="164"/>
    </row>
    <row r="22" spans="1:29">
      <c r="A22" s="4" t="str" cm="1">
        <f t="array" ref="A22">_xlfn.XLOOKUP(C22, '❄️ SD-WIN-BBALL ⚾'!$I$2:I191, '❄️ SD-WIN-BBALL ⚾'!$A$2:A191)</f>
        <v>A-NEW</v>
      </c>
      <c r="B22" s="4" t="str" cm="1">
        <f t="array" ref="B22">_xlfn.XLOOKUP(C22, '❄️ SD-WIN-BBALL ⚾'!$I$2:I191, '❄️ SD-WIN-BBALL ⚾'!$G$2:G191)</f>
        <v>USBDBET</v>
      </c>
      <c r="C22" s="4" t="str">
        <v>Bethel HS</v>
      </c>
      <c r="D22" s="4" cm="1">
        <f t="array" ref="D22">_xlfn.XLOOKUP(C22, '❄️ SD-WIN-BBALL ⚾'!$I$2:I191, '❄️ SD-WIN-BBALL ⚾'!$AA$2:AA191)</f>
        <v>112</v>
      </c>
      <c r="E22" s="4" cm="1">
        <f t="array" ref="E22">_xlfn.XLOOKUP(C22, '❄️ SD-WIN-BBALL ⚾'!$I$2:I191, '❄️ SD-WIN-BBALL ⚾'!$AB$2:AB191)</f>
        <v>209</v>
      </c>
      <c r="F22" s="4" t="str" cm="1">
        <f t="array" ref="F22">_xlfn.XLOOKUP(C22, '❄️ SD-WIN-BBALL ⚾'!$I$2:I191, '❄️ SD-WIN-BBALL ⚾'!$AE$2:AE191)</f>
        <v>Sundays: Jan. 12, 26; Feb. 2, 9</v>
      </c>
      <c r="G22" s="4" t="str" cm="1">
        <f t="array" ref="G22">_xlfn.XLOOKUP(C22, '❄️ SD-WIN-BBALL ⚾'!$I$2:I191, '❄️ SD-WIN-BBALL ⚾'!$AF$2:AF191)</f>
        <v>1pm-5:30pm</v>
      </c>
      <c r="H22" s="164"/>
      <c r="I22" s="10"/>
      <c r="J22" s="10">
        <v>2</v>
      </c>
      <c r="K22" s="10">
        <v>1</v>
      </c>
      <c r="L22" s="10" t="s">
        <v>7965</v>
      </c>
      <c r="M22" s="10">
        <v>0</v>
      </c>
      <c r="N22" s="10">
        <f t="shared" si="0"/>
        <v>3</v>
      </c>
      <c r="O22" s="164"/>
      <c r="P22" s="171" t="s">
        <v>7969</v>
      </c>
      <c r="Q22" s="3" t="s">
        <v>7968</v>
      </c>
      <c r="R22" s="3" t="s">
        <v>7968</v>
      </c>
      <c r="S22" s="10"/>
      <c r="T22" s="10"/>
      <c r="U22" s="10"/>
      <c r="V22" s="10"/>
      <c r="W22" s="10"/>
      <c r="X22" s="10"/>
      <c r="Y22" s="10"/>
      <c r="Z22" s="10"/>
      <c r="AA22" s="10"/>
      <c r="AB22" s="172"/>
      <c r="AC22" s="164"/>
    </row>
    <row r="23" spans="1:29">
      <c r="A23" s="4" t="str" cm="1">
        <f t="array" ref="A23">_xlfn.XLOOKUP(C23, '❄️ SD-WIN-BBALL ⚾'!$I$2:I192, '❄️ SD-WIN-BBALL ⚾'!$A$2:A192)</f>
        <v>A-NEW</v>
      </c>
      <c r="B23" s="4" t="str" cm="1">
        <f t="array" ref="B23">_xlfn.XLOOKUP(C23, '❄️ SD-WIN-BBALL ⚾'!$I$2:I192, '❄️ SD-WIN-BBALL ⚾'!$G$2:G192)</f>
        <v>USBDBUS</v>
      </c>
      <c r="C23" s="4" t="str">
        <v xml:space="preserve">Bushnell University </v>
      </c>
      <c r="D23" s="4" cm="1">
        <f t="array" ref="D23">_xlfn.XLOOKUP(C23, '❄️ SD-WIN-BBALL ⚾'!$I$2:I192, '❄️ SD-WIN-BBALL ⚾'!$AA$2:AA192)</f>
        <v>104</v>
      </c>
      <c r="E23" s="4" cm="1">
        <f t="array" ref="E23">_xlfn.XLOOKUP(C23, '❄️ SD-WIN-BBALL ⚾'!$I$2:I192, '❄️ SD-WIN-BBALL ⚾'!$AB$2:AB192)</f>
        <v>125</v>
      </c>
      <c r="F23" s="4" t="str" cm="1">
        <f t="array" ref="F23">_xlfn.XLOOKUP(C23, '❄️ SD-WIN-BBALL ⚾'!$I$2:I192, '❄️ SD-WIN-BBALL ⚾'!$AE$2:AE192)</f>
        <v>Saturdays: Jan. 4, 11, 18, 25</v>
      </c>
      <c r="G23" s="4" t="str" cm="1">
        <f t="array" ref="G23">_xlfn.XLOOKUP(C23, '❄️ SD-WIN-BBALL ⚾'!$I$2:I192, '❄️ SD-WIN-BBALL ⚾'!$AF$2:AF192)</f>
        <v>Noon-4:30pm</v>
      </c>
      <c r="H23" s="164"/>
      <c r="I23" s="10"/>
      <c r="J23" s="10">
        <v>4</v>
      </c>
      <c r="K23" s="10">
        <v>2</v>
      </c>
      <c r="L23" s="10" t="s">
        <v>7965</v>
      </c>
      <c r="M23" s="10">
        <v>1</v>
      </c>
      <c r="N23" s="10">
        <f t="shared" si="0"/>
        <v>7</v>
      </c>
      <c r="O23" s="164"/>
      <c r="P23" s="5" t="s">
        <v>7966</v>
      </c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72"/>
      <c r="AC23" s="164"/>
    </row>
    <row r="24" spans="1:29">
      <c r="A24" s="4" t="str" cm="1">
        <f t="array" ref="A24">_xlfn.XLOOKUP(C24, '❄️ SD-WIN-BBALL ⚾'!$I$2:I193, '❄️ SD-WIN-BBALL ⚾'!$A$2:A193)</f>
        <v>B-RET</v>
      </c>
      <c r="B24" s="4" t="str" cm="1">
        <f t="array" ref="B24">_xlfn.XLOOKUP(C24, '❄️ SD-WIN-BBALL ⚾'!$I$2:I193, '❄️ SD-WIN-BBALL ⚾'!$G$2:G193)</f>
        <v>USBDCSH</v>
      </c>
      <c r="C24" s="4" t="str">
        <v>Cantwell Sacred Heart of Mary - WINTER BREAK</v>
      </c>
      <c r="D24" s="4" cm="1">
        <f t="array" ref="D24">_xlfn.XLOOKUP(C24, '❄️ SD-WIN-BBALL ⚾'!$I$2:I193, '❄️ SD-WIN-BBALL ⚾'!$AA$2:AA193)</f>
        <v>26</v>
      </c>
      <c r="E24" s="4" cm="1">
        <f t="array" ref="E24">_xlfn.XLOOKUP(C24, '❄️ SD-WIN-BBALL ⚾'!$I$2:I193, '❄️ SD-WIN-BBALL ⚾'!$AB$2:AB193)</f>
        <v>30</v>
      </c>
      <c r="F24" s="4" t="str" cm="1">
        <f t="array" ref="F24">_xlfn.XLOOKUP(C24, '❄️ SD-WIN-BBALL ⚾'!$I$2:I193, '❄️ SD-WIN-BBALL ⚾'!$AE$2:AE193)</f>
        <v>Fri.-Mon.: Dec. 27, 28, 29, 30</v>
      </c>
      <c r="G24" s="4" t="str" cm="1">
        <f t="array" ref="G24">_xlfn.XLOOKUP(C24, '❄️ SD-WIN-BBALL ⚾'!$I$2:I193, '❄️ SD-WIN-BBALL ⚾'!$AF$2:AF193)</f>
        <v>9am-3pm</v>
      </c>
      <c r="H24" s="164"/>
      <c r="I24" s="10"/>
      <c r="J24" s="10">
        <v>1</v>
      </c>
      <c r="K24" s="10">
        <v>1</v>
      </c>
      <c r="L24" s="10" t="s">
        <v>7965</v>
      </c>
      <c r="M24" s="10">
        <v>1</v>
      </c>
      <c r="N24" s="10">
        <f t="shared" si="0"/>
        <v>3</v>
      </c>
      <c r="O24" s="164"/>
      <c r="P24" s="171" t="s">
        <v>7969</v>
      </c>
      <c r="Q24" s="171" t="s">
        <v>7969</v>
      </c>
      <c r="R24" s="171" t="s">
        <v>7969</v>
      </c>
      <c r="S24" s="10"/>
      <c r="T24" s="10"/>
      <c r="U24" s="10"/>
      <c r="V24" s="10"/>
      <c r="W24" s="10"/>
      <c r="X24" s="10"/>
      <c r="Y24" s="10"/>
      <c r="Z24" s="10"/>
      <c r="AA24" s="10"/>
      <c r="AB24" s="172"/>
      <c r="AC24" s="164"/>
    </row>
    <row r="25" spans="1:29">
      <c r="A25" s="4" t="str" cm="1">
        <f t="array" ref="A25">_xlfn.XLOOKUP(C25, '❄️ SD-WIN-BBALL ⚾'!$I$2:I194, '❄️ SD-WIN-BBALL ⚾'!$A$2:A194)</f>
        <v>B-RET</v>
      </c>
      <c r="B25" s="4" t="str" cm="1">
        <f t="array" ref="B25">_xlfn.XLOOKUP(C25, '❄️ SD-WIN-BBALL ⚾'!$I$2:I194, '❄️ SD-WIN-BBALL ⚾'!$G$2:G194)</f>
        <v>USBDCAP</v>
      </c>
      <c r="C25" s="4" t="str">
        <v>Capital HS</v>
      </c>
      <c r="D25" s="4" cm="1">
        <f t="array" ref="D25">_xlfn.XLOOKUP(C25, '❄️ SD-WIN-BBALL ⚾'!$I$2:I194, '❄️ SD-WIN-BBALL ⚾'!$AA$2:AA194)</f>
        <v>111</v>
      </c>
      <c r="E25" s="4" cm="1">
        <f t="array" ref="E25">_xlfn.XLOOKUP(C25, '❄️ SD-WIN-BBALL ⚾'!$I$2:I194, '❄️ SD-WIN-BBALL ⚾'!$AB$2:AB194)</f>
        <v>201</v>
      </c>
      <c r="F25" s="4" t="str" cm="1">
        <f t="array" ref="F25">_xlfn.XLOOKUP(C25, '❄️ SD-WIN-BBALL ⚾'!$I$2:I194, '❄️ SD-WIN-BBALL ⚾'!$AE$2:AE194)</f>
        <v>Saturdays: Jan. 11, 18, 25; Feb. 1</v>
      </c>
      <c r="G25" s="4" t="str" cm="1">
        <f t="array" ref="G25">_xlfn.XLOOKUP(C25, '❄️ SD-WIN-BBALL ⚾'!$I$2:I194, '❄️ SD-WIN-BBALL ⚾'!$AF$2:AF194)</f>
        <v>Noon-4:30pm</v>
      </c>
      <c r="H25" s="164"/>
      <c r="I25" s="10"/>
      <c r="J25" s="10">
        <v>1</v>
      </c>
      <c r="K25" s="10">
        <v>1</v>
      </c>
      <c r="L25" s="10" t="s">
        <v>7965</v>
      </c>
      <c r="M25" s="10">
        <v>1</v>
      </c>
      <c r="N25" s="10">
        <f t="shared" si="0"/>
        <v>3</v>
      </c>
      <c r="O25" s="164"/>
      <c r="P25" s="171" t="s">
        <v>7969</v>
      </c>
      <c r="Q25" s="171" t="s">
        <v>7969</v>
      </c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72"/>
      <c r="AC25" s="164"/>
    </row>
    <row r="26" spans="1:29">
      <c r="A26" s="4" t="str" cm="1">
        <f t="array" ref="A26">_xlfn.XLOOKUP(C26, '❄️ SD-WIN-BBALL ⚾'!$I$2:I195, '❄️ SD-WIN-BBALL ⚾'!$A$2:A195)</f>
        <v>B-RET</v>
      </c>
      <c r="B26" s="4" t="str" cm="1">
        <f t="array" ref="B26">_xlfn.XLOOKUP(C26, '❄️ SD-WIN-BBALL ⚾'!$I$2:I195, '❄️ SD-WIN-BBALL ⚾'!$G$2:G195)</f>
        <v>USBDCR</v>
      </c>
      <c r="C26" s="4" t="str">
        <v>Cardinal Ritter HS</v>
      </c>
      <c r="D26" s="4" cm="1">
        <f t="array" ref="D26">_xlfn.XLOOKUP(C26, '❄️ SD-WIN-BBALL ⚾'!$I$2:I195, '❄️ SD-WIN-BBALL ⚾'!$AA$2:AA195)</f>
        <v>208</v>
      </c>
      <c r="E26" s="4" cm="1">
        <f t="array" ref="E26">_xlfn.XLOOKUP(C26, '❄️ SD-WIN-BBALL ⚾'!$I$2:I195, '❄️ SD-WIN-BBALL ⚾'!$AB$2:AB195)</f>
        <v>301</v>
      </c>
      <c r="F26" s="4" t="str" cm="1">
        <f t="array" ref="F26">_xlfn.XLOOKUP(C26, '❄️ SD-WIN-BBALL ⚾'!$I$2:I195, '❄️ SD-WIN-BBALL ⚾'!$AE$2:AE195)</f>
        <v>Saturdays: Feb. 8, 15, 22; Mar. 1</v>
      </c>
      <c r="G26" s="4" t="str" cm="1">
        <f t="array" ref="G26">_xlfn.XLOOKUP(C26, '❄️ SD-WIN-BBALL ⚾'!$I$2:I195, '❄️ SD-WIN-BBALL ⚾'!$AF$2:AF195)</f>
        <v>9am-1:30pm</v>
      </c>
      <c r="H26" s="164"/>
      <c r="I26" s="10"/>
      <c r="J26" s="10">
        <v>3</v>
      </c>
      <c r="K26" s="10">
        <v>2</v>
      </c>
      <c r="L26" s="10" t="s">
        <v>7965</v>
      </c>
      <c r="M26" s="10">
        <v>0</v>
      </c>
      <c r="N26" s="10">
        <f t="shared" si="0"/>
        <v>5</v>
      </c>
      <c r="O26" s="164"/>
      <c r="P26" s="171" t="s">
        <v>7969</v>
      </c>
      <c r="Q26" s="171" t="s">
        <v>7969</v>
      </c>
      <c r="R26" s="171" t="s">
        <v>7969</v>
      </c>
      <c r="S26" s="171" t="s">
        <v>7969</v>
      </c>
      <c r="T26" s="171" t="s">
        <v>7969</v>
      </c>
      <c r="U26" s="10"/>
      <c r="V26" s="10"/>
      <c r="W26" s="10"/>
      <c r="X26" s="10"/>
      <c r="Y26" s="10"/>
      <c r="Z26" s="10"/>
      <c r="AA26" s="10"/>
      <c r="AB26" s="172"/>
      <c r="AC26" s="164"/>
    </row>
    <row r="27" spans="1:29">
      <c r="A27" s="22" t="str" cm="1">
        <f t="array" ref="A27">_xlfn.XLOOKUP(C27, '❄️ SD-WIN-BBALL ⚾'!$I$2:I196, '❄️ SD-WIN-BBALL ⚾'!$A$2:A196)</f>
        <v>B-RET</v>
      </c>
      <c r="B27" s="22" t="str" cm="1">
        <f t="array" ref="B27">_xlfn.XLOOKUP(C27, '❄️ SD-WIN-BBALL ⚾'!$I$2:I196, '❄️ SD-WIN-BBALL ⚾'!$G$2:G196)</f>
        <v>USBDCAB</v>
      </c>
      <c r="C27" s="22" t="str">
        <v>CenCal Athletics Baseball Academy</v>
      </c>
      <c r="D27" s="22" cm="1">
        <f t="array" ref="D27">_xlfn.XLOOKUP(C27, '❄️ SD-WIN-BBALL ⚾'!$I$2:I196, '❄️ SD-WIN-BBALL ⚾'!$AA$2:AA196)</f>
        <v>208</v>
      </c>
      <c r="E27" s="22" cm="1">
        <f t="array" ref="E27">_xlfn.XLOOKUP(C27, '❄️ SD-WIN-BBALL ⚾'!$I$2:I196, '❄️ SD-WIN-BBALL ⚾'!$AB$2:AB196)</f>
        <v>301</v>
      </c>
      <c r="F27" s="22" t="str" cm="1">
        <f t="array" ref="F27">_xlfn.XLOOKUP(C27, '❄️ SD-WIN-BBALL ⚾'!$I$2:I196, '❄️ SD-WIN-BBALL ⚾'!$AE$2:AE196)</f>
        <v>Saturdays: Feb. 8, 15, 22; Mar. 1</v>
      </c>
      <c r="G27" s="22" t="str" cm="1">
        <f t="array" ref="G27">_xlfn.XLOOKUP(C27, '❄️ SD-WIN-BBALL ⚾'!$I$2:I196, '❄️ SD-WIN-BBALL ⚾'!$AF$2:AF196)</f>
        <v>9am-1:30pm</v>
      </c>
      <c r="H27" s="164"/>
      <c r="I27" s="10"/>
      <c r="J27" s="10">
        <v>2</v>
      </c>
      <c r="K27" s="10">
        <v>1</v>
      </c>
      <c r="L27" s="10" t="s">
        <v>7965</v>
      </c>
      <c r="M27" s="10">
        <v>1</v>
      </c>
      <c r="N27" s="10">
        <f t="shared" si="0"/>
        <v>4</v>
      </c>
      <c r="O27" s="164"/>
      <c r="P27" s="171" t="s">
        <v>7969</v>
      </c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72"/>
      <c r="AC27" s="164"/>
    </row>
    <row r="28" spans="1:29">
      <c r="A28" s="77" t="str" cm="1">
        <f t="array" ref="A28">_xlfn.XLOOKUP(C28, '❄️ SD-WIN-BBALL ⚾'!$I$2:I197, '❄️ SD-WIN-BBALL ⚾'!$A$2:A197)</f>
        <v>B-RET</v>
      </c>
      <c r="B28" s="77" t="str" cm="1">
        <f t="array" ref="B28">_xlfn.XLOOKUP(C28, '❄️ SD-WIN-BBALL ⚾'!$I$2:I197, '❄️ SD-WIN-BBALL ⚾'!$G$2:G197)</f>
        <v>USBDCEN</v>
      </c>
      <c r="C28" s="77" t="str">
        <v>Center HS</v>
      </c>
      <c r="D28" s="77" cm="1">
        <f t="array" ref="D28">_xlfn.XLOOKUP(C28, '❄️ SD-WIN-BBALL ⚾'!$I$2:I197, '❄️ SD-WIN-BBALL ⚾'!$AA$2:AA197)</f>
        <v>105</v>
      </c>
      <c r="E28" s="77" cm="1">
        <f t="array" ref="E28">_xlfn.XLOOKUP(C28, '❄️ SD-WIN-BBALL ⚾'!$I$2:I197, '❄️ SD-WIN-BBALL ⚾'!$AB$2:AB197)</f>
        <v>126</v>
      </c>
      <c r="F28" s="77" t="str" cm="1">
        <f t="array" ref="F28">_xlfn.XLOOKUP(C28, '❄️ SD-WIN-BBALL ⚾'!$I$2:I197, '❄️ SD-WIN-BBALL ⚾'!$AE$2:AE197)</f>
        <v>Sundays: Jan. 5, 12, 19, 26</v>
      </c>
      <c r="G28" s="77" t="str" cm="1">
        <f t="array" ref="G28">_xlfn.XLOOKUP(C28, '❄️ SD-WIN-BBALL ⚾'!$I$2:I197, '❄️ SD-WIN-BBALL ⚾'!$AF$2:AF197)</f>
        <v>10am-2:30pm</v>
      </c>
      <c r="H28" s="164"/>
      <c r="I28" s="10"/>
      <c r="J28" s="10"/>
      <c r="K28" s="10"/>
      <c r="L28" s="10" t="s">
        <v>7965</v>
      </c>
      <c r="M28" s="10"/>
      <c r="N28" s="10">
        <f t="shared" si="0"/>
        <v>0</v>
      </c>
      <c r="O28" s="164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72"/>
      <c r="AC28" s="164"/>
    </row>
    <row r="29" spans="1:29">
      <c r="A29" s="4" t="str" cm="1">
        <f t="array" ref="A29">_xlfn.XLOOKUP(C29, '❄️ SD-WIN-BBALL ⚾'!$I$2:I198, '❄️ SD-WIN-BBALL ⚾'!$A$2:A198)</f>
        <v>B-RET</v>
      </c>
      <c r="B29" s="4" t="str" cm="1">
        <f t="array" ref="B29">_xlfn.XLOOKUP(C29, '❄️ SD-WIN-BBALL ⚾'!$I$2:I198, '❄️ SD-WIN-BBALL ⚾'!$G$2:G198)</f>
        <v>USBDCG</v>
      </c>
      <c r="C29" s="4" t="str">
        <v>Central Gwinnett HS</v>
      </c>
      <c r="D29" s="4" cm="1">
        <f t="array" ref="D29">_xlfn.XLOOKUP(C29, '❄️ SD-WIN-BBALL ⚾'!$I$2:I198, '❄️ SD-WIN-BBALL ⚾'!$AA$2:AA198)</f>
        <v>112</v>
      </c>
      <c r="E29" s="4" cm="1">
        <f t="array" ref="E29">_xlfn.XLOOKUP(C29, '❄️ SD-WIN-BBALL ⚾'!$I$2:I198, '❄️ SD-WIN-BBALL ⚾'!$AB$2:AB198)</f>
        <v>202</v>
      </c>
      <c r="F29" s="4" t="str" cm="1">
        <f t="array" ref="F29">_xlfn.XLOOKUP(C29, '❄️ SD-WIN-BBALL ⚾'!$I$2:I198, '❄️ SD-WIN-BBALL ⚾'!$AE$2:AE198)</f>
        <v>Sundays: Jan. 12, 19, 26; Feb. 2</v>
      </c>
      <c r="G29" s="4" t="str" cm="1">
        <f t="array" ref="G29">_xlfn.XLOOKUP(C29, '❄️ SD-WIN-BBALL ⚾'!$I$2:I198, '❄️ SD-WIN-BBALL ⚾'!$AF$2:AF198)</f>
        <v>9am-1:30pm</v>
      </c>
      <c r="H29" s="164"/>
      <c r="I29" s="10"/>
      <c r="J29" s="10">
        <v>5</v>
      </c>
      <c r="K29" s="10">
        <v>2</v>
      </c>
      <c r="L29" s="10" t="s">
        <v>7965</v>
      </c>
      <c r="M29" s="10">
        <v>1</v>
      </c>
      <c r="N29" s="10">
        <f t="shared" si="0"/>
        <v>8</v>
      </c>
      <c r="O29" s="164"/>
      <c r="P29" s="171" t="s">
        <v>7969</v>
      </c>
      <c r="Q29" s="171" t="s">
        <v>7969</v>
      </c>
      <c r="R29" s="171" t="s">
        <v>7969</v>
      </c>
      <c r="S29" s="171" t="s">
        <v>7969</v>
      </c>
      <c r="T29" s="3" t="s">
        <v>7968</v>
      </c>
      <c r="U29" s="3" t="s">
        <v>7968</v>
      </c>
      <c r="V29" s="3" t="s">
        <v>7968</v>
      </c>
      <c r="W29" s="3" t="s">
        <v>7968</v>
      </c>
      <c r="X29" s="10"/>
      <c r="Y29" s="10"/>
      <c r="Z29" s="10"/>
      <c r="AA29" s="10"/>
      <c r="AB29" s="172"/>
      <c r="AC29" s="164"/>
    </row>
    <row r="30" spans="1:29">
      <c r="A30" s="4" t="str" cm="1">
        <f t="array" ref="A30">_xlfn.XLOOKUP(C30, '❄️ SD-WIN-BBALL ⚾'!$I$2:I199, '❄️ SD-WIN-BBALL ⚾'!$A$2:A199)</f>
        <v>A-NEW</v>
      </c>
      <c r="B30" s="4" t="str" cm="1">
        <f t="array" ref="B30">_xlfn.XLOOKUP(C30, '❄️ SD-WIN-BBALL ⚾'!$I$2:I199, '❄️ SD-WIN-BBALL ⚾'!$G$2:G199)</f>
        <v>USBDCHS</v>
      </c>
      <c r="C30" s="4" t="str">
        <v>Century HS</v>
      </c>
      <c r="D30" s="4" cm="1">
        <f t="array" ref="D30">_xlfn.XLOOKUP(C30, '❄️ SD-WIN-BBALL ⚾'!$I$2:I199, '❄️ SD-WIN-BBALL ⚾'!$AA$2:AA199)</f>
        <v>112</v>
      </c>
      <c r="E30" s="4" cm="1">
        <f t="array" ref="E30">_xlfn.XLOOKUP(C30, '❄️ SD-WIN-BBALL ⚾'!$I$2:I199, '❄️ SD-WIN-BBALL ⚾'!$AB$2:AB199)</f>
        <v>209</v>
      </c>
      <c r="F30" s="4" t="str" cm="1">
        <f t="array" ref="F30">_xlfn.XLOOKUP(C30, '❄️ SD-WIN-BBALL ⚾'!$I$2:I199, '❄️ SD-WIN-BBALL ⚾'!$AE$2:AE199)</f>
        <v>Sundays: Jan. 12, 19, 26; Feb. 9</v>
      </c>
      <c r="G30" s="4" t="str" cm="1">
        <f t="array" ref="G30">_xlfn.XLOOKUP(C30, '❄️ SD-WIN-BBALL ⚾'!$I$2:I199, '❄️ SD-WIN-BBALL ⚾'!$AF$2:AF199)</f>
        <v>11am-3:30pm</v>
      </c>
      <c r="H30" s="164"/>
      <c r="I30" s="10"/>
      <c r="J30" s="10">
        <v>4</v>
      </c>
      <c r="K30" s="10">
        <v>1</v>
      </c>
      <c r="L30" s="10" t="s">
        <v>7965</v>
      </c>
      <c r="M30" s="10">
        <v>1</v>
      </c>
      <c r="N30" s="10">
        <f t="shared" si="0"/>
        <v>6</v>
      </c>
      <c r="O30" s="164"/>
      <c r="P30" s="171" t="s">
        <v>7969</v>
      </c>
      <c r="Q30" s="171" t="s">
        <v>7969</v>
      </c>
      <c r="R30" s="171" t="s">
        <v>7969</v>
      </c>
      <c r="S30" s="171" t="s">
        <v>7969</v>
      </c>
      <c r="T30" s="171" t="s">
        <v>7969</v>
      </c>
      <c r="U30" s="171" t="s">
        <v>7969</v>
      </c>
      <c r="V30" s="10"/>
      <c r="W30" s="10"/>
      <c r="X30" s="10"/>
      <c r="Y30" s="10"/>
      <c r="Z30" s="10"/>
      <c r="AA30" s="10"/>
      <c r="AB30" s="172"/>
      <c r="AC30" s="164"/>
    </row>
    <row r="31" spans="1:29">
      <c r="A31" s="4" t="str" cm="1">
        <f t="array" ref="A31">_xlfn.XLOOKUP(C31, '❄️ SD-WIN-BBALL ⚾'!$I$2:I200, '❄️ SD-WIN-BBALL ⚾'!$A$2:A200)</f>
        <v>B-RET</v>
      </c>
      <c r="B31" s="4" t="str" cm="1">
        <f t="array" ref="B31">_xlfn.XLOOKUP(C31, '❄️ SD-WIN-BBALL ⚾'!$I$2:I200, '❄️ SD-WIN-BBALL ⚾'!$G$2:G200)</f>
        <v>USBDCC</v>
      </c>
      <c r="C31" s="4" t="str">
        <v xml:space="preserve">Chemeketa CC  </v>
      </c>
      <c r="D31" s="4" cm="1">
        <f t="array" ref="D31">_xlfn.XLOOKUP(C31, '❄️ SD-WIN-BBALL ⚾'!$I$2:I200, '❄️ SD-WIN-BBALL ⚾'!$AA$2:AA200)</f>
        <v>112</v>
      </c>
      <c r="E31" s="4" cm="1">
        <f t="array" ref="E31">_xlfn.XLOOKUP(C31, '❄️ SD-WIN-BBALL ⚾'!$I$2:I200, '❄️ SD-WIN-BBALL ⚾'!$AB$2:AB200)</f>
        <v>216</v>
      </c>
      <c r="F31" s="4" t="str" cm="1">
        <f t="array" ref="F31">_xlfn.XLOOKUP(C31, '❄️ SD-WIN-BBALL ⚾'!$I$2:I200, '❄️ SD-WIN-BBALL ⚾'!$AE$2:AE200)</f>
        <v>Sundays: Jan. 5, 19; Feb. 1 (Sat.), 9</v>
      </c>
      <c r="G31" s="4" t="str" cm="1">
        <f t="array" ref="G31">_xlfn.XLOOKUP(C31, '❄️ SD-WIN-BBALL ⚾'!$I$2:I200, '❄️ SD-WIN-BBALL ⚾'!$AF$2:AF200)</f>
        <v>Noon-4:30pm</v>
      </c>
      <c r="H31" s="164"/>
      <c r="I31" s="10"/>
      <c r="J31" s="10">
        <v>4</v>
      </c>
      <c r="K31" s="10">
        <v>2</v>
      </c>
      <c r="L31" s="10" t="s">
        <v>7965</v>
      </c>
      <c r="M31" s="10">
        <v>1</v>
      </c>
      <c r="N31" s="10">
        <f t="shared" si="0"/>
        <v>7</v>
      </c>
      <c r="O31" s="164"/>
      <c r="P31" s="171" t="s">
        <v>7969</v>
      </c>
      <c r="Q31" s="171" t="s">
        <v>7969</v>
      </c>
      <c r="R31" s="171" t="s">
        <v>7969</v>
      </c>
      <c r="S31" s="10"/>
      <c r="T31" s="10"/>
      <c r="U31" s="10"/>
      <c r="V31" s="10"/>
      <c r="W31" s="10"/>
      <c r="X31" s="10"/>
      <c r="Y31" s="10"/>
      <c r="Z31" s="10"/>
      <c r="AA31" s="10"/>
      <c r="AB31" s="172"/>
      <c r="AC31" s="164"/>
    </row>
    <row r="32" spans="1:29">
      <c r="A32" s="22" t="str" cm="1">
        <f t="array" ref="A32">_xlfn.XLOOKUP(C32, '❄️ SD-WIN-BBALL ⚾'!$I$2:I201, '❄️ SD-WIN-BBALL ⚾'!$A$2:A201)</f>
        <v>B-RET</v>
      </c>
      <c r="B32" s="22" t="str" cm="1">
        <f t="array" ref="B32">_xlfn.XLOOKUP(C32, '❄️ SD-WIN-BBALL ⚾'!$I$2:I201, '❄️ SD-WIN-BBALL ⚾'!$G$2:G201)</f>
        <v>USBDCHC</v>
      </c>
      <c r="C32" s="22" t="str">
        <v xml:space="preserve">Chillicothe HS </v>
      </c>
      <c r="D32" s="22" cm="1">
        <f t="array" ref="D32">_xlfn.XLOOKUP(C32, '❄️ SD-WIN-BBALL ⚾'!$I$2:I201, '❄️ SD-WIN-BBALL ⚾'!$AA$2:AA201)</f>
        <v>112</v>
      </c>
      <c r="E32" s="22" cm="1">
        <f t="array" ref="E32">_xlfn.XLOOKUP(C32, '❄️ SD-WIN-BBALL ⚾'!$I$2:I201, '❄️ SD-WIN-BBALL ⚾'!$AB$2:AB201)</f>
        <v>202</v>
      </c>
      <c r="F32" s="22" t="str" cm="1">
        <f t="array" ref="F32">_xlfn.XLOOKUP(C32, '❄️ SD-WIN-BBALL ⚾'!$I$2:I201, '❄️ SD-WIN-BBALL ⚾'!$AE$2:AE201)</f>
        <v>Sundays: Jan. 12, 19, 26; Feb. 2</v>
      </c>
      <c r="G32" s="22" t="str" cm="1">
        <f t="array" ref="G32">_xlfn.XLOOKUP(C32, '❄️ SD-WIN-BBALL ⚾'!$I$2:I201, '❄️ SD-WIN-BBALL ⚾'!$AF$2:AF201)</f>
        <v>9am-1:30pm</v>
      </c>
      <c r="H32" s="164"/>
      <c r="I32" s="10"/>
      <c r="J32" s="10">
        <v>1</v>
      </c>
      <c r="K32" s="10">
        <v>1</v>
      </c>
      <c r="L32" s="10" t="s">
        <v>7965</v>
      </c>
      <c r="M32" s="10">
        <v>1</v>
      </c>
      <c r="N32" s="10">
        <f t="shared" si="0"/>
        <v>3</v>
      </c>
      <c r="O32" s="164"/>
      <c r="P32" s="171" t="s">
        <v>7969</v>
      </c>
      <c r="Q32" s="171" t="s">
        <v>7969</v>
      </c>
      <c r="R32" s="171" t="s">
        <v>7969</v>
      </c>
      <c r="S32" s="171" t="s">
        <v>7969</v>
      </c>
      <c r="T32" s="10"/>
      <c r="U32" s="10"/>
      <c r="V32" s="10"/>
      <c r="W32" s="10"/>
      <c r="X32" s="10"/>
      <c r="Y32" s="10"/>
      <c r="Z32" s="10"/>
      <c r="AA32" s="10"/>
      <c r="AB32" s="172"/>
      <c r="AC32" s="164"/>
    </row>
    <row r="33" spans="1:29">
      <c r="A33" s="4" t="str" cm="1">
        <f t="array" ref="A33">_xlfn.XLOOKUP(C33, '❄️ SD-WIN-BBALL ⚾'!$I$2:I202, '❄️ SD-WIN-BBALL ⚾'!$A$2:A202)</f>
        <v>B-RET</v>
      </c>
      <c r="B33" s="4" t="str" cm="1">
        <f t="array" ref="B33">_xlfn.XLOOKUP(C33, '❄️ SD-WIN-BBALL ⚾'!$I$2:I202, '❄️ SD-WIN-BBALL ⚾'!$G$2:G202)</f>
        <v>USBDCHU</v>
      </c>
      <c r="C33" s="4" t="str">
        <v xml:space="preserve">Chugiak HS </v>
      </c>
      <c r="D33" s="4" cm="1">
        <f t="array" ref="D33">_xlfn.XLOOKUP(C33, '❄️ SD-WIN-BBALL ⚾'!$I$2:I202, '❄️ SD-WIN-BBALL ⚾'!$AA$2:AA202)</f>
        <v>105</v>
      </c>
      <c r="E33" s="4" cm="1">
        <f t="array" ref="E33">_xlfn.XLOOKUP(C33, '❄️ SD-WIN-BBALL ⚾'!$I$2:I202, '❄️ SD-WIN-BBALL ⚾'!$AB$2:AB202)</f>
        <v>126</v>
      </c>
      <c r="F33" s="4" t="str" cm="1">
        <f t="array" ref="F33">_xlfn.XLOOKUP(C33, '❄️ SD-WIN-BBALL ⚾'!$I$2:I202, '❄️ SD-WIN-BBALL ⚾'!$AE$2:AE202)</f>
        <v>Sundays: Jan. 5, 12, 19, 26</v>
      </c>
      <c r="G33" s="4" t="str" cm="1">
        <f t="array" ref="G33">_xlfn.XLOOKUP(C33, '❄️ SD-WIN-BBALL ⚾'!$I$2:I202, '❄️ SD-WIN-BBALL ⚾'!$AF$2:AF202)</f>
        <v>9am-1:30pm</v>
      </c>
      <c r="H33" s="164"/>
      <c r="I33" s="10"/>
      <c r="J33" s="10">
        <v>2</v>
      </c>
      <c r="K33" s="10">
        <v>1</v>
      </c>
      <c r="L33" s="10" t="s">
        <v>7965</v>
      </c>
      <c r="M33" s="10">
        <v>1</v>
      </c>
      <c r="N33" s="10">
        <f t="shared" si="0"/>
        <v>4</v>
      </c>
      <c r="O33" s="164"/>
      <c r="P33" s="3" t="s">
        <v>7968</v>
      </c>
      <c r="Q33" s="3" t="s">
        <v>7970</v>
      </c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72"/>
      <c r="AC33" s="164"/>
    </row>
    <row r="34" spans="1:29">
      <c r="A34" s="4" t="str" cm="1">
        <f t="array" ref="A34">_xlfn.XLOOKUP(C34, '❄️ SD-WIN-BBALL ⚾'!$I$2:I203, '❄️ SD-WIN-BBALL ⚾'!$A$2:A203)</f>
        <v>A-NEW</v>
      </c>
      <c r="B34" s="4" t="str" cm="1">
        <f t="array" ref="B34">_xlfn.XLOOKUP(C34, '❄️ SD-WIN-BBALL ⚾'!$I$2:I203, '❄️ SD-WIN-BBALL ⚾'!$G$2:G203)</f>
        <v>USBDCLA</v>
      </c>
      <c r="C34" s="4" t="str">
        <v>Clarke County HS</v>
      </c>
      <c r="D34" s="4" cm="1">
        <f t="array" ref="D34">_xlfn.XLOOKUP(C34, '❄️ SD-WIN-BBALL ⚾'!$I$2:I203, '❄️ SD-WIN-BBALL ⚾'!$AA$2:AA203)</f>
        <v>105</v>
      </c>
      <c r="E34" s="4" cm="1">
        <f t="array" ref="E34">_xlfn.XLOOKUP(C34, '❄️ SD-WIN-BBALL ⚾'!$I$2:I203, '❄️ SD-WIN-BBALL ⚾'!$AB$2:AB203)</f>
        <v>126</v>
      </c>
      <c r="F34" s="4" t="str" cm="1">
        <f t="array" ref="F34">_xlfn.XLOOKUP(C34, '❄️ SD-WIN-BBALL ⚾'!$I$2:I203, '❄️ SD-WIN-BBALL ⚾'!$AE$2:AE203)</f>
        <v>Sundays: Jan. 5, 12, 19, 26</v>
      </c>
      <c r="G34" s="4" t="str" cm="1">
        <f t="array" ref="G34">_xlfn.XLOOKUP(C34, '❄️ SD-WIN-BBALL ⚾'!$I$2:I203, '❄️ SD-WIN-BBALL ⚾'!$AF$2:AF203)</f>
        <v>1pm-5:30pm</v>
      </c>
      <c r="H34" s="164"/>
      <c r="I34" s="10"/>
      <c r="J34" s="10"/>
      <c r="K34" s="10"/>
      <c r="L34" s="10" t="s">
        <v>7965</v>
      </c>
      <c r="M34" s="10"/>
      <c r="N34" s="10">
        <f t="shared" ref="N34:N65" si="1">I34+J34+K34+M34</f>
        <v>0</v>
      </c>
      <c r="O34" s="164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72"/>
      <c r="AC34" s="164"/>
    </row>
    <row r="35" spans="1:29">
      <c r="A35" s="4" t="str" cm="1">
        <f t="array" ref="A35">_xlfn.XLOOKUP(C35, '❄️ SD-WIN-BBALL ⚾'!$I$2:I204, '❄️ SD-WIN-BBALL ⚾'!$A$2:A204)</f>
        <v>B-RET</v>
      </c>
      <c r="B35" s="4" t="str" cm="1">
        <f t="array" ref="B35">_xlfn.XLOOKUP(C35, '❄️ SD-WIN-BBALL ⚾'!$I$2:I204, '❄️ SD-WIN-BBALL ⚾'!$G$2:G204)</f>
        <v>USBDCA</v>
      </c>
      <c r="C35" s="4" t="str">
        <v>Coastal Alabama CC South</v>
      </c>
      <c r="D35" s="4" cm="1">
        <f t="array" ref="D35">_xlfn.XLOOKUP(C35, '❄️ SD-WIN-BBALL ⚾'!$I$2:I204, '❄️ SD-WIN-BBALL ⚾'!$AA$2:AA204)</f>
        <v>111</v>
      </c>
      <c r="E35" s="4" cm="1">
        <f t="array" ref="E35">_xlfn.XLOOKUP(C35, '❄️ SD-WIN-BBALL ⚾'!$I$2:I204, '❄️ SD-WIN-BBALL ⚾'!$AB$2:AB204)</f>
        <v>119</v>
      </c>
      <c r="F35" s="4" t="str" cm="1">
        <f t="array" ref="F35">_xlfn.XLOOKUP(C35, '❄️ SD-WIN-BBALL ⚾'!$I$2:I204, '❄️ SD-WIN-BBALL ⚾'!$AE$2:AE204)</f>
        <v>Sat./Sun.: Jan. 11, 12, 18, 19</v>
      </c>
      <c r="G35" s="4" t="str" cm="1">
        <f t="array" ref="G35">_xlfn.XLOOKUP(C35, '❄️ SD-WIN-BBALL ⚾'!$I$2:I204, '❄️ SD-WIN-BBALL ⚾'!$AF$2:AF204)</f>
        <v>9am-1:30pm</v>
      </c>
      <c r="H35" s="164"/>
      <c r="I35" s="10"/>
      <c r="J35" s="10"/>
      <c r="K35" s="10"/>
      <c r="L35" s="10" t="s">
        <v>7965</v>
      </c>
      <c r="M35" s="10"/>
      <c r="N35" s="10">
        <f t="shared" si="1"/>
        <v>0</v>
      </c>
      <c r="O35" s="164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72"/>
      <c r="AC35" s="164"/>
    </row>
    <row r="36" spans="1:29">
      <c r="A36" s="4" t="str" cm="1">
        <f t="array" ref="A36">_xlfn.XLOOKUP(C36, '❄️ SD-WIN-BBALL ⚾'!$I$2:I205, '❄️ SD-WIN-BBALL ⚾'!$A$2:A205)</f>
        <v>B-RET</v>
      </c>
      <c r="B36" s="4" t="str" cm="1">
        <f t="array" ref="B36">_xlfn.XLOOKUP(C36, '❄️ SD-WIN-BBALL ⚾'!$I$2:I205, '❄️ SD-WIN-BBALL ⚾'!$G$2:G205)</f>
        <v>USBDCSS</v>
      </c>
      <c r="C36" s="4" t="str">
        <v>College of Saint Scholastica</v>
      </c>
      <c r="D36" s="4" cm="1">
        <f t="array" ref="D36">_xlfn.XLOOKUP(C36, '❄️ SD-WIN-BBALL ⚾'!$I$2:I205, '❄️ SD-WIN-BBALL ⚾'!$AA$2:AA205)</f>
        <v>105</v>
      </c>
      <c r="E36" s="4" cm="1">
        <f t="array" ref="E36">_xlfn.XLOOKUP(C36, '❄️ SD-WIN-BBALL ⚾'!$I$2:I205, '❄️ SD-WIN-BBALL ⚾'!$AB$2:AB205)</f>
        <v>126</v>
      </c>
      <c r="F36" s="4" t="str" cm="1">
        <f t="array" ref="F36">_xlfn.XLOOKUP(C36, '❄️ SD-WIN-BBALL ⚾'!$I$2:I205, '❄️ SD-WIN-BBALL ⚾'!$AE$2:AE205)</f>
        <v>Sundays: Jan. 5, 12, 19, 26</v>
      </c>
      <c r="G36" s="4" t="str" cm="1">
        <f t="array" ref="G36">_xlfn.XLOOKUP(C36, '❄️ SD-WIN-BBALL ⚾'!$I$2:I205, '❄️ SD-WIN-BBALL ⚾'!$AF$2:AF205)</f>
        <v>8:30am-1pm</v>
      </c>
      <c r="H36" s="164"/>
      <c r="I36" s="10"/>
      <c r="J36" s="10"/>
      <c r="K36" s="10"/>
      <c r="L36" s="10" t="s">
        <v>7965</v>
      </c>
      <c r="M36" s="10"/>
      <c r="N36" s="10">
        <f t="shared" si="1"/>
        <v>0</v>
      </c>
      <c r="O36" s="164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72"/>
      <c r="AC36" s="164"/>
    </row>
    <row r="37" spans="1:29">
      <c r="A37" s="4" t="str" cm="1">
        <f t="array" ref="A37">_xlfn.XLOOKUP(C37, '❄️ SD-WIN-BBALL ⚾'!$I$2:I206, '❄️ SD-WIN-BBALL ⚾'!$A$2:A206)</f>
        <v>B-RET</v>
      </c>
      <c r="B37" s="4" t="str" cm="1">
        <f t="array" ref="B37">_xlfn.XLOOKUP(C37, '❄️ SD-WIN-BBALL ⚾'!$I$2:I206, '❄️ SD-WIN-BBALL ⚾'!$G$2:G206)</f>
        <v>USBDCD</v>
      </c>
      <c r="C37" s="4" t="str">
        <v>College of the Desert</v>
      </c>
      <c r="D37" s="4" cm="1">
        <f t="array" ref="D37">_xlfn.XLOOKUP(C37, '❄️ SD-WIN-BBALL ⚾'!$I$2:I206, '❄️ SD-WIN-BBALL ⚾'!$AA$2:AA206)</f>
        <v>302</v>
      </c>
      <c r="E37" s="4" cm="1">
        <f t="array" ref="E37">_xlfn.XLOOKUP(C37, '❄️ SD-WIN-BBALL ⚾'!$I$2:I206, '❄️ SD-WIN-BBALL ⚾'!$AB$2:AB206)</f>
        <v>323</v>
      </c>
      <c r="F37" s="4" t="str" cm="1">
        <f t="array" ref="F37">_xlfn.XLOOKUP(C37, '❄️ SD-WIN-BBALL ⚾'!$I$2:I206, '❄️ SD-WIN-BBALL ⚾'!$AE$2:AE206)</f>
        <v>Sundays: Mar. 2, 9, 16, 23</v>
      </c>
      <c r="G37" s="4" t="str" cm="1">
        <f t="array" ref="G37">_xlfn.XLOOKUP(C37, '❄️ SD-WIN-BBALL ⚾'!$I$2:I206, '❄️ SD-WIN-BBALL ⚾'!$AF$2:AF206)</f>
        <v>Noon-4:30pm</v>
      </c>
      <c r="H37" s="164"/>
      <c r="I37" s="10"/>
      <c r="J37" s="10"/>
      <c r="K37" s="10"/>
      <c r="L37" s="10" t="s">
        <v>7965</v>
      </c>
      <c r="M37" s="10"/>
      <c r="N37" s="10">
        <f t="shared" si="1"/>
        <v>0</v>
      </c>
      <c r="O37" s="164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72"/>
      <c r="AC37" s="164"/>
    </row>
    <row r="38" spans="1:29">
      <c r="A38" s="4" t="str" cm="1">
        <f t="array" ref="A38">_xlfn.XLOOKUP(C38, '❄️ SD-WIN-BBALL ⚾'!$I$2:I207, '❄️ SD-WIN-BBALL ⚾'!$A$2:A207)</f>
        <v>B-RET</v>
      </c>
      <c r="B38" s="4" t="str" cm="1">
        <f t="array" ref="B38">_xlfn.XLOOKUP(C38, '❄️ SD-WIN-BBALL ⚾'!$I$2:I207, '❄️ SD-WIN-BBALL ⚾'!$G$2:G207)</f>
        <v>USBDCU</v>
      </c>
      <c r="C38" s="4" t="str">
        <v>Concordia University</v>
      </c>
      <c r="D38" s="4" cm="1">
        <f t="array" ref="D38">_xlfn.XLOOKUP(C38, '❄️ SD-WIN-BBALL ⚾'!$I$2:I207, '❄️ SD-WIN-BBALL ⚾'!$AA$2:AA207)</f>
        <v>125</v>
      </c>
      <c r="E38" s="4" cm="1">
        <f t="array" ref="E38">_xlfn.XLOOKUP(C38, '❄️ SD-WIN-BBALL ⚾'!$I$2:I207, '❄️ SD-WIN-BBALL ⚾'!$AB$2:AB207)</f>
        <v>202</v>
      </c>
      <c r="F38" s="4" t="str" cm="1">
        <f t="array" ref="F38">_xlfn.XLOOKUP(C38, '❄️ SD-WIN-BBALL ⚾'!$I$2:I207, '❄️ SD-WIN-BBALL ⚾'!$AE$2:AE207)</f>
        <v>Sat./Sun.: Jan. 25, 26; Feb. 1, 2</v>
      </c>
      <c r="G38" s="4" t="str" cm="1">
        <f t="array" ref="G38">_xlfn.XLOOKUP(C38, '❄️ SD-WIN-BBALL ⚾'!$I$2:I207, '❄️ SD-WIN-BBALL ⚾'!$AF$2:AF207)</f>
        <v>3pm-7:30pm</v>
      </c>
      <c r="H38" s="164"/>
      <c r="I38" s="10"/>
      <c r="J38" s="10"/>
      <c r="K38" s="10"/>
      <c r="L38" s="10" t="s">
        <v>7965</v>
      </c>
      <c r="M38" s="10"/>
      <c r="N38" s="10">
        <f t="shared" si="1"/>
        <v>0</v>
      </c>
      <c r="O38" s="164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72"/>
      <c r="AC38" s="164"/>
    </row>
    <row r="39" spans="1:29">
      <c r="A39" s="4" t="str" cm="1">
        <f t="array" ref="A39">_xlfn.XLOOKUP(C39, '❄️ SD-WIN-BBALL ⚾'!$I$2:I208, '❄️ SD-WIN-BBALL ⚾'!$A$2:A208)</f>
        <v>B-RET</v>
      </c>
      <c r="B39" s="4" t="str" cm="1">
        <f t="array" ref="B39">_xlfn.XLOOKUP(C39, '❄️ SD-WIN-BBALL ⚾'!$I$2:I208, '❄️ SD-WIN-BBALL ⚾'!$G$2:G208)</f>
        <v>USBDCRC</v>
      </c>
      <c r="C39" s="4" t="str">
        <v>Crown College</v>
      </c>
      <c r="D39" s="4" cm="1">
        <f t="array" ref="D39">_xlfn.XLOOKUP(C39, '❄️ SD-WIN-BBALL ⚾'!$I$2:I208, '❄️ SD-WIN-BBALL ⚾'!$AA$2:AA208)</f>
        <v>119</v>
      </c>
      <c r="E39" s="4" cm="1">
        <f t="array" ref="E39">_xlfn.XLOOKUP(C39, '❄️ SD-WIN-BBALL ⚾'!$I$2:I208, '❄️ SD-WIN-BBALL ⚾'!$AB$2:AB208)</f>
        <v>209</v>
      </c>
      <c r="F39" s="4" t="str" cm="1">
        <f t="array" ref="F39">_xlfn.XLOOKUP(C39, '❄️ SD-WIN-BBALL ⚾'!$I$2:I208, '❄️ SD-WIN-BBALL ⚾'!$AE$2:AE208)</f>
        <v>Sundays: Jan. 19, 26; Feb. 2, 9</v>
      </c>
      <c r="G39" s="4" t="str" cm="1">
        <f t="array" ref="G39">_xlfn.XLOOKUP(C39, '❄️ SD-WIN-BBALL ⚾'!$I$2:I208, '❄️ SD-WIN-BBALL ⚾'!$AF$2:AF208)</f>
        <v>1pm-5:30pm</v>
      </c>
      <c r="H39" s="164"/>
      <c r="I39" s="10"/>
      <c r="J39" s="10"/>
      <c r="K39" s="10"/>
      <c r="L39" s="10" t="s">
        <v>7965</v>
      </c>
      <c r="M39" s="10"/>
      <c r="N39" s="10">
        <f t="shared" si="1"/>
        <v>0</v>
      </c>
      <c r="O39" s="164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72"/>
      <c r="AC39" s="164"/>
    </row>
    <row r="40" spans="1:29">
      <c r="A40" s="4" t="str" cm="1">
        <f t="array" ref="A40">_xlfn.XLOOKUP(C40, '❄️ SD-WIN-BBALL ⚾'!$I$2:I209, '❄️ SD-WIN-BBALL ⚾'!$A$2:A209)</f>
        <v>B-RET</v>
      </c>
      <c r="B40" s="4" t="str" cm="1">
        <f t="array" ref="B40">_xlfn.XLOOKUP(C40, '❄️ SD-WIN-BBALL ⚾'!$I$2:I209, '❄️ SD-WIN-BBALL ⚾'!$G$2:G209)</f>
        <v>USBDDM</v>
      </c>
      <c r="C40" s="4" t="str">
        <v>Dallas Molina HS</v>
      </c>
      <c r="D40" s="4" cm="1">
        <f t="array" ref="D40">_xlfn.XLOOKUP(C40, '❄️ SD-WIN-BBALL ⚾'!$I$2:I209, '❄️ SD-WIN-BBALL ⚾'!$AA$2:AA209)</f>
        <v>105</v>
      </c>
      <c r="E40" s="4" cm="1">
        <f t="array" ref="E40">_xlfn.XLOOKUP(C40, '❄️ SD-WIN-BBALL ⚾'!$I$2:I209, '❄️ SD-WIN-BBALL ⚾'!$AB$2:AB209)</f>
        <v>126</v>
      </c>
      <c r="F40" s="4" t="str" cm="1">
        <f t="array" ref="F40">_xlfn.XLOOKUP(C40, '❄️ SD-WIN-BBALL ⚾'!$I$2:I209, '❄️ SD-WIN-BBALL ⚾'!$AE$2:AE209)</f>
        <v>Sundays: Jan. 5, 12, 19, 26</v>
      </c>
      <c r="G40" s="4" t="str" cm="1">
        <f t="array" ref="G40">_xlfn.XLOOKUP(C40, '❄️ SD-WIN-BBALL ⚾'!$I$2:I209, '❄️ SD-WIN-BBALL ⚾'!$AF$2:AF209)</f>
        <v>1pm-5:30pm</v>
      </c>
      <c r="H40" s="164"/>
      <c r="I40" s="10"/>
      <c r="J40" s="10"/>
      <c r="K40" s="10"/>
      <c r="L40" s="10" t="s">
        <v>7965</v>
      </c>
      <c r="M40" s="10"/>
      <c r="N40" s="10">
        <f t="shared" si="1"/>
        <v>0</v>
      </c>
      <c r="O40" s="164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72"/>
      <c r="AC40" s="164"/>
    </row>
    <row r="41" spans="1:29">
      <c r="A41" s="4" t="str" cm="1">
        <f t="array" ref="A41">_xlfn.XLOOKUP(C41, '❄️ SD-WIN-BBALL ⚾'!$I$2:I210, '❄️ SD-WIN-BBALL ⚾'!$A$2:A210)</f>
        <v>B-RET</v>
      </c>
      <c r="B41" s="4" t="str" cm="1">
        <f t="array" ref="B41">_xlfn.XLOOKUP(C41, '❄️ SD-WIN-BBALL ⚾'!$I$2:I210, '❄️ SD-WIN-BBALL ⚾'!$G$2:G210)</f>
        <v>USBDDG</v>
      </c>
      <c r="C41" s="4" t="str">
        <v>Dave Griffin's Sports Complex</v>
      </c>
      <c r="D41" s="4" cm="1">
        <f t="array" ref="D41">_xlfn.XLOOKUP(C41, '❄️ SD-WIN-BBALL ⚾'!$I$2:I210, '❄️ SD-WIN-BBALL ⚾'!$AA$2:AA210)</f>
        <v>111</v>
      </c>
      <c r="E41" s="4" cm="1">
        <f t="array" ref="E41">_xlfn.XLOOKUP(C41, '❄️ SD-WIN-BBALL ⚾'!$I$2:I210, '❄️ SD-WIN-BBALL ⚾'!$AB$2:AB210)</f>
        <v>201</v>
      </c>
      <c r="F41" s="4" t="str" cm="1">
        <f t="array" ref="F41">_xlfn.XLOOKUP(C41, '❄️ SD-WIN-BBALL ⚾'!$I$2:I210, '❄️ SD-WIN-BBALL ⚾'!$AE$2:AE210)</f>
        <v>Saturdays: Jan. 11, 18, 25; Feb. 1</v>
      </c>
      <c r="G41" s="4" t="str" cm="1">
        <f t="array" ref="G41">_xlfn.XLOOKUP(C41, '❄️ SD-WIN-BBALL ⚾'!$I$2:I210, '❄️ SD-WIN-BBALL ⚾'!$AF$2:AF210)</f>
        <v>Noon-4:30pm</v>
      </c>
      <c r="H41" s="164"/>
      <c r="I41" s="10"/>
      <c r="J41" s="10"/>
      <c r="K41" s="10"/>
      <c r="L41" s="10" t="s">
        <v>7965</v>
      </c>
      <c r="M41" s="10"/>
      <c r="N41" s="10">
        <f t="shared" si="1"/>
        <v>0</v>
      </c>
      <c r="O41" s="164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72"/>
      <c r="AC41" s="164"/>
    </row>
    <row r="42" spans="1:29">
      <c r="A42" s="22" t="str" cm="1">
        <f t="array" ref="A42">_xlfn.XLOOKUP(C42, '❄️ SD-WIN-BBALL ⚾'!$I$2:I211, '❄️ SD-WIN-BBALL ⚾'!$A$2:A211)</f>
        <v>B-RET</v>
      </c>
      <c r="B42" s="22" t="str" cm="1">
        <f t="array" ref="B42">_xlfn.XLOOKUP(C42, '❄️ SD-WIN-BBALL ⚾'!$I$2:I211, '❄️ SD-WIN-BBALL ⚾'!$G$2:G211)</f>
        <v>USBDDCC</v>
      </c>
      <c r="C42" s="22" t="str">
        <v xml:space="preserve">Delaware County Christian  </v>
      </c>
      <c r="D42" s="22" cm="1">
        <f t="array" ref="D42">_xlfn.XLOOKUP(C42, '❄️ SD-WIN-BBALL ⚾'!$I$2:I211, '❄️ SD-WIN-BBALL ⚾'!$AA$2:AA211)</f>
        <v>222</v>
      </c>
      <c r="E42" s="22" cm="1">
        <f t="array" ref="E42">_xlfn.XLOOKUP(C42, '❄️ SD-WIN-BBALL ⚾'!$I$2:I211, '❄️ SD-WIN-BBALL ⚾'!$AB$2:AB211)</f>
        <v>322</v>
      </c>
      <c r="F42" s="22" t="str" cm="1">
        <f t="array" ref="F42">_xlfn.XLOOKUP(C42, '❄️ SD-WIN-BBALL ⚾'!$I$2:I211, '❄️ SD-WIN-BBALL ⚾'!$AE$2:AE211)</f>
        <v>Saturdays: Feb. 22; Mar. 1, 15, 22</v>
      </c>
      <c r="G42" s="22" t="str" cm="1">
        <f t="array" ref="G42">_xlfn.XLOOKUP(C42, '❄️ SD-WIN-BBALL ⚾'!$I$2:I211, '❄️ SD-WIN-BBALL ⚾'!$AF$2:AF211)</f>
        <v>11am-3:30pm</v>
      </c>
      <c r="H42" s="164"/>
      <c r="I42" s="10"/>
      <c r="J42" s="10"/>
      <c r="K42" s="10"/>
      <c r="L42" s="10" t="s">
        <v>7965</v>
      </c>
      <c r="M42" s="10"/>
      <c r="N42" s="10">
        <f t="shared" si="1"/>
        <v>0</v>
      </c>
      <c r="O42" s="164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72"/>
      <c r="AC42" s="164"/>
    </row>
    <row r="43" spans="1:29">
      <c r="A43" s="4" t="str" cm="1">
        <f t="array" ref="A43">_xlfn.XLOOKUP(C43, '❄️ SD-WIN-BBALL ⚾'!$I$2:I212, '❄️ SD-WIN-BBALL ⚾'!$A$2:A212)</f>
        <v>B-RET</v>
      </c>
      <c r="B43" s="4" t="str" cm="1">
        <f t="array" ref="B43">_xlfn.XLOOKUP(C43, '❄️ SD-WIN-BBALL ⚾'!$I$2:I212, '❄️ SD-WIN-BBALL ⚾'!$G$2:G212)</f>
        <v>USBDDEL</v>
      </c>
      <c r="C43" s="4" t="str">
        <v>Delta College</v>
      </c>
      <c r="D43" s="4" cm="1">
        <f t="array" ref="D43">_xlfn.XLOOKUP(C43, '❄️ SD-WIN-BBALL ⚾'!$I$2:I212, '❄️ SD-WIN-BBALL ⚾'!$AA$2:AA212)</f>
        <v>202</v>
      </c>
      <c r="E43" s="4" cm="1">
        <f t="array" ref="E43">_xlfn.XLOOKUP(C43, '❄️ SD-WIN-BBALL ⚾'!$I$2:I212, '❄️ SD-WIN-BBALL ⚾'!$AB$2:AB212)</f>
        <v>223</v>
      </c>
      <c r="F43" s="4" t="str" cm="1">
        <f t="array" ref="F43">_xlfn.XLOOKUP(C43, '❄️ SD-WIN-BBALL ⚾'!$I$2:I212, '❄️ SD-WIN-BBALL ⚾'!$AE$2:AE212)</f>
        <v>Sundays: Feb. 2, 9, 16, 23</v>
      </c>
      <c r="G43" s="4" t="str" cm="1">
        <f t="array" ref="G43">_xlfn.XLOOKUP(C43, '❄️ SD-WIN-BBALL ⚾'!$I$2:I212, '❄️ SD-WIN-BBALL ⚾'!$AF$2:AF212)</f>
        <v>12:30pm-5pm</v>
      </c>
      <c r="H43" s="164"/>
      <c r="I43" s="10"/>
      <c r="J43" s="10"/>
      <c r="K43" s="10"/>
      <c r="L43" s="10" t="s">
        <v>7965</v>
      </c>
      <c r="M43" s="10"/>
      <c r="N43" s="10">
        <f t="shared" si="1"/>
        <v>0</v>
      </c>
      <c r="O43" s="164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72"/>
      <c r="AC43" s="164"/>
    </row>
    <row r="44" spans="1:29">
      <c r="A44" s="22" t="str" cm="1">
        <f t="array" ref="A44">_xlfn.XLOOKUP(C44, '❄️ SD-WIN-BBALL ⚾'!$I$2:I213, '❄️ SD-WIN-BBALL ⚾'!$A$2:A213)</f>
        <v>A-NEW</v>
      </c>
      <c r="B44" s="22" t="str" cm="1">
        <f t="array" ref="B44">_xlfn.XLOOKUP(C44, '❄️ SD-WIN-BBALL ⚾'!$I$2:I213, '❄️ SD-WIN-BBALL ⚾'!$G$2:G213)</f>
        <v>USBDDOD</v>
      </c>
      <c r="C44" s="22" t="str">
        <v>Dodge City CC  NO</v>
      </c>
      <c r="D44" s="22" cm="1">
        <f t="array" ref="D44">_xlfn.XLOOKUP(C44, '❄️ SD-WIN-BBALL ⚾'!$I$2:I213, '❄️ SD-WIN-BBALL ⚾'!$AA$2:AA213)</f>
        <v>105</v>
      </c>
      <c r="E44" s="22" cm="1">
        <f t="array" ref="E44">_xlfn.XLOOKUP(C44, '❄️ SD-WIN-BBALL ⚾'!$I$2:I213, '❄️ SD-WIN-BBALL ⚾'!$AB$2:AB213)</f>
        <v>126</v>
      </c>
      <c r="F44" s="22" t="str" cm="1">
        <f t="array" ref="F44">_xlfn.XLOOKUP(C44, '❄️ SD-WIN-BBALL ⚾'!$I$2:I213, '❄️ SD-WIN-BBALL ⚾'!$AE$2:AE213)</f>
        <v>Sundays: Jan. 5, 12, 19, 26</v>
      </c>
      <c r="G44" s="22" t="str" cm="1">
        <f t="array" ref="G44">_xlfn.XLOOKUP(C44, '❄️ SD-WIN-BBALL ⚾'!$I$2:I213, '❄️ SD-WIN-BBALL ⚾'!$AF$2:AF213)</f>
        <v>1pm-5:30pm</v>
      </c>
      <c r="H44" s="164"/>
      <c r="I44" s="10"/>
      <c r="J44" s="10"/>
      <c r="K44" s="10"/>
      <c r="L44" s="10" t="s">
        <v>7965</v>
      </c>
      <c r="M44" s="10"/>
      <c r="N44" s="10">
        <f t="shared" si="1"/>
        <v>0</v>
      </c>
      <c r="O44" s="164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72"/>
      <c r="AC44" s="164"/>
    </row>
    <row r="45" spans="1:29" ht="18.75" customHeight="1">
      <c r="A45" s="4" t="str" cm="1">
        <f t="array" ref="A45">_xlfn.XLOOKUP(C45, '❄️ SD-WIN-BBALL ⚾'!$I$2:I214, '❄️ SD-WIN-BBALL ⚾'!$A$2:A214)</f>
        <v>B-RET</v>
      </c>
      <c r="B45" s="4" t="str" cm="1">
        <f t="array" ref="B45">_xlfn.XLOOKUP(C45, '❄️ SD-WIN-BBALL ⚾'!$I$2:I214, '❄️ SD-WIN-BBALL ⚾'!$G$2:G214)</f>
        <v>USBDDH</v>
      </c>
      <c r="C45" s="4" t="str">
        <v>Drew HS</v>
      </c>
      <c r="D45" s="4" cm="1">
        <f t="array" ref="D45">_xlfn.XLOOKUP(C45, '❄️ SD-WIN-BBALL ⚾'!$I$2:I214, '❄️ SD-WIN-BBALL ⚾'!$AA$2:AA214)</f>
        <v>112</v>
      </c>
      <c r="E45" s="4" cm="1">
        <f t="array" ref="E45">_xlfn.XLOOKUP(C45, '❄️ SD-WIN-BBALL ⚾'!$I$2:I214, '❄️ SD-WIN-BBALL ⚾'!$AB$2:AB214)</f>
        <v>202</v>
      </c>
      <c r="F45" s="4" t="str" cm="1">
        <f t="array" ref="F45">_xlfn.XLOOKUP(C45, '❄️ SD-WIN-BBALL ⚾'!$I$2:I214, '❄️ SD-WIN-BBALL ⚾'!$AE$2:AE214)</f>
        <v>Sundays: Jan. 12, 19, 26; Feb. 2</v>
      </c>
      <c r="G45" s="4" t="str" cm="1">
        <f t="array" ref="G45">_xlfn.XLOOKUP(C45, '❄️ SD-WIN-BBALL ⚾'!$I$2:I214, '❄️ SD-WIN-BBALL ⚾'!$AF$2:AF214)</f>
        <v>Noon-4:30pm</v>
      </c>
      <c r="H45" s="164"/>
      <c r="I45" s="10"/>
      <c r="J45" s="10"/>
      <c r="K45" s="10"/>
      <c r="L45" s="10" t="s">
        <v>7965</v>
      </c>
      <c r="M45" s="10"/>
      <c r="N45" s="10">
        <f t="shared" si="1"/>
        <v>0</v>
      </c>
      <c r="O45" s="164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72"/>
      <c r="AC45" s="164"/>
    </row>
    <row r="46" spans="1:29">
      <c r="A46" s="90" t="str" cm="1">
        <f t="array" ref="A46">_xlfn.XLOOKUP(C46, '❄️ SD-WIN-BBALL ⚾'!$I$2:I215, '❄️ SD-WIN-BBALL ⚾'!$A$2:A215)</f>
        <v>A-NEW</v>
      </c>
      <c r="B46" s="90" t="str" cm="1">
        <f t="array" ref="B46">_xlfn.XLOOKUP(C46, '❄️ SD-WIN-BBALL ⚾'!$I$2:I215, '❄️ SD-WIN-BBALL ⚾'!$G$2:G215)</f>
        <v>USBDDRY</v>
      </c>
      <c r="C46" s="90" t="str">
        <v xml:space="preserve">Dryden HS  </v>
      </c>
      <c r="D46" s="90" cm="1">
        <f t="array" ref="D46">_xlfn.XLOOKUP(C46, '❄️ SD-WIN-BBALL ⚾'!$I$2:I215, '❄️ SD-WIN-BBALL ⚾'!$AA$2:AA215)</f>
        <v>216</v>
      </c>
      <c r="E46" s="90" cm="1">
        <f t="array" ref="E46">_xlfn.XLOOKUP(C46, '❄️ SD-WIN-BBALL ⚾'!$I$2:I215, '❄️ SD-WIN-BBALL ⚾'!$AB$2:AB215)</f>
        <v>316</v>
      </c>
      <c r="F46" s="90" t="str" cm="1">
        <f t="array" ref="F46">_xlfn.XLOOKUP(C46, '❄️ SD-WIN-BBALL ⚾'!$I$2:I215, '❄️ SD-WIN-BBALL ⚾'!$AE$2:AE215)</f>
        <v>Sundays: Feb. 16, 23; Mar. 2, 16</v>
      </c>
      <c r="G46" s="90" t="str" cm="1">
        <f t="array" ref="G46">_xlfn.XLOOKUP(C46, '❄️ SD-WIN-BBALL ⚾'!$I$2:I215, '❄️ SD-WIN-BBALL ⚾'!$AF$2:AF215)</f>
        <v>Noon-4:30pm</v>
      </c>
      <c r="H46" s="164"/>
      <c r="I46" s="10"/>
      <c r="J46" s="10"/>
      <c r="K46" s="10"/>
      <c r="L46" s="10" t="s">
        <v>7965</v>
      </c>
      <c r="M46" s="10"/>
      <c r="N46" s="10">
        <f t="shared" si="1"/>
        <v>0</v>
      </c>
      <c r="O46" s="164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72"/>
      <c r="AC46" s="164"/>
    </row>
    <row r="47" spans="1:29">
      <c r="A47" s="22" t="str" cm="1">
        <f t="array" ref="A47">_xlfn.XLOOKUP(C47, '❄️ SD-WIN-BBALL ⚾'!$I$2:I216, '❄️ SD-WIN-BBALL ⚾'!$A$2:A216)</f>
        <v>B-RET</v>
      </c>
      <c r="B47" s="22" t="str" cm="1">
        <f t="array" ref="B47">_xlfn.XLOOKUP(C47, '❄️ SD-WIN-BBALL ⚾'!$I$2:I216, '❄️ SD-WIN-BBALL ⚾'!$G$2:G216)</f>
        <v>USBDDUG2</v>
      </c>
      <c r="C47" s="22" t="str">
        <v>Dugout Baseball</v>
      </c>
      <c r="D47" s="22" cm="1">
        <f t="array" ref="D47">_xlfn.XLOOKUP(C47, '❄️ SD-WIN-BBALL ⚾'!$I$2:I216, '❄️ SD-WIN-BBALL ⚾'!$AA$2:AA216)</f>
        <v>301</v>
      </c>
      <c r="E47" s="22" cm="1">
        <f t="array" ref="E47">_xlfn.XLOOKUP(C47, '❄️ SD-WIN-BBALL ⚾'!$I$2:I216, '❄️ SD-WIN-BBALL ⚾'!$AB$2:AB216)</f>
        <v>322</v>
      </c>
      <c r="F47" s="22" t="str" cm="1">
        <f t="array" ref="F47">_xlfn.XLOOKUP(C47, '❄️ SD-WIN-BBALL ⚾'!$I$2:I216, '❄️ SD-WIN-BBALL ⚾'!$AE$2:AE216)</f>
        <v>Saturdays: Mar. 1, 8, 15, 22</v>
      </c>
      <c r="G47" s="22" t="str" cm="1">
        <f t="array" ref="G47">_xlfn.XLOOKUP(C47, '❄️ SD-WIN-BBALL ⚾'!$I$2:I216, '❄️ SD-WIN-BBALL ⚾'!$AF$2:AF216)</f>
        <v>9am-1:30pm</v>
      </c>
      <c r="H47" s="164"/>
      <c r="I47" s="10"/>
      <c r="J47" s="10"/>
      <c r="K47" s="10"/>
      <c r="L47" s="10" t="s">
        <v>7965</v>
      </c>
      <c r="M47" s="10"/>
      <c r="N47" s="10">
        <f t="shared" si="1"/>
        <v>0</v>
      </c>
      <c r="O47" s="164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72"/>
      <c r="AC47" s="164"/>
    </row>
    <row r="48" spans="1:29">
      <c r="A48" s="4" t="str" cm="1">
        <f t="array" ref="A48">_xlfn.XLOOKUP(C48, '❄️ SD-WIN-BBALL ⚾'!$I$2:I217, '❄️ SD-WIN-BBALL ⚾'!$A$2:A217)</f>
        <v>B-RET</v>
      </c>
      <c r="B48" s="4" t="str" cm="1">
        <f t="array" ref="B48">_xlfn.XLOOKUP(C48, '❄️ SD-WIN-BBALL ⚾'!$I$2:I217, '❄️ SD-WIN-BBALL ⚾'!$G$2:G217)</f>
        <v>USBDDUG</v>
      </c>
      <c r="C48" s="4" t="str">
        <v>Dugout Baseball   - WINTER BREAK</v>
      </c>
      <c r="D48" s="4" cm="1">
        <f t="array" ref="D48">_xlfn.XLOOKUP(C48, '❄️ SD-WIN-BBALL ⚾'!$I$2:I217, '❄️ SD-WIN-BBALL ⚾'!$AA$2:AA217)</f>
        <v>27</v>
      </c>
      <c r="E48" s="4" cm="1">
        <f t="array" ref="E48">_xlfn.XLOOKUP(C48, '❄️ SD-WIN-BBALL ⚾'!$I$2:I217, '❄️ SD-WIN-BBALL ⚾'!$AB$2:AB217)</f>
        <v>30</v>
      </c>
      <c r="F48" s="4" t="str" cm="1">
        <f t="array" ref="F48">_xlfn.XLOOKUP(C48, '❄️ SD-WIN-BBALL ⚾'!$I$2:I217, '❄️ SD-WIN-BBALL ⚾'!$AE$2:AE217)</f>
        <v>Fri.-Mon.: Dec. 27, 28, 29, 30</v>
      </c>
      <c r="G48" s="4" t="str" cm="1">
        <f t="array" ref="G48">_xlfn.XLOOKUP(C48, '❄️ SD-WIN-BBALL ⚾'!$I$2:I217, '❄️ SD-WIN-BBALL ⚾'!$AF$2:AF217)</f>
        <v>9am-3pm</v>
      </c>
      <c r="H48" s="164"/>
      <c r="I48" s="10"/>
      <c r="J48" s="10"/>
      <c r="K48" s="10"/>
      <c r="L48" s="10" t="s">
        <v>7965</v>
      </c>
      <c r="M48" s="10"/>
      <c r="N48" s="10">
        <f t="shared" si="1"/>
        <v>0</v>
      </c>
      <c r="O48" s="164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72"/>
      <c r="AC48" s="164"/>
    </row>
    <row r="49" spans="1:29">
      <c r="A49" s="22" t="str" cm="1">
        <f t="array" ref="A49">_xlfn.XLOOKUP(C49, '❄️ SD-WIN-BBALL ⚾'!$I$2:I218, '❄️ SD-WIN-BBALL ⚾'!$A$2:A218)</f>
        <v>A-NEW</v>
      </c>
      <c r="B49" s="22" t="str" cm="1">
        <f t="array" ref="B49">_xlfn.XLOOKUP(C49, '❄️ SD-WIN-BBALL ⚾'!$I$2:I218, '❄️ SD-WIN-BBALL ⚾'!$G$2:G218)</f>
        <v>USBDECT</v>
      </c>
      <c r="C49" s="22" t="str">
        <v>East Central HS</v>
      </c>
      <c r="D49" s="22" cm="1">
        <f t="array" ref="D49">_xlfn.XLOOKUP(C49, '❄️ SD-WIN-BBALL ⚾'!$I$2:I218, '❄️ SD-WIN-BBALL ⚾'!$AA$2:AA218)</f>
        <v>302</v>
      </c>
      <c r="E49" s="22" cm="1">
        <f t="array" ref="E49">_xlfn.XLOOKUP(C49, '❄️ SD-WIN-BBALL ⚾'!$I$2:I218, '❄️ SD-WIN-BBALL ⚾'!$AB$2:AB218)</f>
        <v>323</v>
      </c>
      <c r="F49" s="22" t="str" cm="1">
        <f t="array" ref="F49">_xlfn.XLOOKUP(C49, '❄️ SD-WIN-BBALL ⚾'!$I$2:I218, '❄️ SD-WIN-BBALL ⚾'!$AE$2:AE218)</f>
        <v>Sundays: Mar. 2, 9, 16, 23</v>
      </c>
      <c r="G49" s="22" t="str" cm="1">
        <f t="array" ref="G49">_xlfn.XLOOKUP(C49, '❄️ SD-WIN-BBALL ⚾'!$I$2:I218, '❄️ SD-WIN-BBALL ⚾'!$AF$2:AF218)</f>
        <v>Noon-4:30pm</v>
      </c>
      <c r="H49" s="164"/>
      <c r="I49" s="10"/>
      <c r="J49" s="10"/>
      <c r="K49" s="10"/>
      <c r="L49" s="10" t="s">
        <v>7965</v>
      </c>
      <c r="M49" s="10"/>
      <c r="N49" s="10">
        <f t="shared" si="1"/>
        <v>0</v>
      </c>
      <c r="O49" s="164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72"/>
      <c r="AC49" s="164"/>
    </row>
    <row r="50" spans="1:29">
      <c r="A50" s="4" t="str" cm="1">
        <f t="array" ref="A50">_xlfn.XLOOKUP(C50, '❄️ SD-WIN-BBALL ⚾'!$I$2:I219, '❄️ SD-WIN-BBALL ⚾'!$A$2:A219)</f>
        <v>B-RET</v>
      </c>
      <c r="B50" s="4" t="str" cm="1">
        <f t="array" ref="B50">_xlfn.XLOOKUP(C50, '❄️ SD-WIN-BBALL ⚾'!$I$2:I219, '❄️ SD-WIN-BBALL ⚾'!$G$2:G219)</f>
        <v>USBDED</v>
      </c>
      <c r="C50" s="4" t="str">
        <v>Edison HS</v>
      </c>
      <c r="D50" s="4" cm="1">
        <f t="array" ref="D50">_xlfn.XLOOKUP(C50, '❄️ SD-WIN-BBALL ⚾'!$I$2:I219, '❄️ SD-WIN-BBALL ⚾'!$AA$2:AA219)</f>
        <v>111</v>
      </c>
      <c r="E50" s="4" cm="1">
        <f t="array" ref="E50">_xlfn.XLOOKUP(C50, '❄️ SD-WIN-BBALL ⚾'!$I$2:I219, '❄️ SD-WIN-BBALL ⚾'!$AB$2:AB219)</f>
        <v>119</v>
      </c>
      <c r="F50" s="4" t="str" cm="1">
        <f t="array" ref="F50">_xlfn.XLOOKUP(C50, '❄️ SD-WIN-BBALL ⚾'!$I$2:I219, '❄️ SD-WIN-BBALL ⚾'!$AE$2:AE219)</f>
        <v>Sat./Sun.: Jan. 11, 12, 18, 19</v>
      </c>
      <c r="G50" s="4" t="str" cm="1">
        <f t="array" ref="G50">_xlfn.XLOOKUP(C50, '❄️ SD-WIN-BBALL ⚾'!$I$2:I219, '❄️ SD-WIN-BBALL ⚾'!$AF$2:AF219)</f>
        <v>9am-1:30pm</v>
      </c>
      <c r="H50" s="164"/>
      <c r="I50" s="10"/>
      <c r="J50" s="10"/>
      <c r="K50" s="10"/>
      <c r="L50" s="10" t="s">
        <v>7965</v>
      </c>
      <c r="M50" s="10"/>
      <c r="N50" s="10">
        <f t="shared" si="1"/>
        <v>0</v>
      </c>
      <c r="O50" s="164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72"/>
      <c r="AC50" s="164"/>
    </row>
    <row r="51" spans="1:29">
      <c r="A51" s="4" t="str" cm="1">
        <f t="array" ref="A51">_xlfn.XLOOKUP(C51, '❄️ SD-WIN-BBALL ⚾'!$I$2:I220, '❄️ SD-WIN-BBALL ⚾'!$A$2:A220)</f>
        <v>A-NEW</v>
      </c>
      <c r="B51" s="4" t="str" cm="1">
        <f t="array" ref="B51">_xlfn.XLOOKUP(C51, '❄️ SD-WIN-BBALL ⚾'!$I$2:I220, '❄️ SD-WIN-BBALL ⚾'!$G$2:G220)</f>
        <v>USBDEPG</v>
      </c>
      <c r="C51" s="4" t="str">
        <v xml:space="preserve">El Paso-Gridley HS  </v>
      </c>
      <c r="D51" s="4" cm="1">
        <f t="array" ref="D51">_xlfn.XLOOKUP(C51, '❄️ SD-WIN-BBALL ⚾'!$I$2:I220, '❄️ SD-WIN-BBALL ⚾'!$AA$2:AA220)</f>
        <v>208</v>
      </c>
      <c r="E51" s="4" cm="1">
        <f t="array" ref="E51">_xlfn.XLOOKUP(C51, '❄️ SD-WIN-BBALL ⚾'!$I$2:I220, '❄️ SD-WIN-BBALL ⚾'!$AB$2:AB220)</f>
        <v>308</v>
      </c>
      <c r="F51" s="4" t="str" cm="1">
        <f t="array" ref="F51">_xlfn.XLOOKUP(C51, '❄️ SD-WIN-BBALL ⚾'!$I$2:I220, '❄️ SD-WIN-BBALL ⚾'!$AE$2:AE220)</f>
        <v>Saturdays: Feb. 8, 22; Mar. 1, 8</v>
      </c>
      <c r="G51" s="4" t="str" cm="1">
        <f t="array" ref="G51">_xlfn.XLOOKUP(C51, '❄️ SD-WIN-BBALL ⚾'!$I$2:I220, '❄️ SD-WIN-BBALL ⚾'!$AF$2:AF220)</f>
        <v>1pm-5:30pm</v>
      </c>
      <c r="H51" s="164"/>
      <c r="I51" s="10"/>
      <c r="J51" s="10"/>
      <c r="K51" s="10"/>
      <c r="L51" s="10" t="s">
        <v>7965</v>
      </c>
      <c r="M51" s="10"/>
      <c r="N51" s="10">
        <f t="shared" si="1"/>
        <v>0</v>
      </c>
      <c r="O51" s="164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72"/>
      <c r="AC51" s="164"/>
    </row>
    <row r="52" spans="1:29">
      <c r="A52" s="22" t="str" cm="1">
        <f t="array" ref="A52">_xlfn.XLOOKUP(C52, '❄️ SD-WIN-BBALL ⚾'!$I$2:I221, '❄️ SD-WIN-BBALL ⚾'!$A$2:A221)</f>
        <v>B-RET</v>
      </c>
      <c r="B52" s="22" t="str" cm="1">
        <f t="array" ref="B52">_xlfn.XLOOKUP(C52, '❄️ SD-WIN-BBALL ⚾'!$I$2:I221, '❄️ SD-WIN-BBALL ⚾'!$G$2:G221)</f>
        <v>USBDECN1</v>
      </c>
      <c r="C52" s="22" t="str">
        <v>Erie CC North</v>
      </c>
      <c r="D52" s="22" cm="1">
        <f t="array" ref="D52">_xlfn.XLOOKUP(C52, '❄️ SD-WIN-BBALL ⚾'!$I$2:I221, '❄️ SD-WIN-BBALL ⚾'!$AA$2:AA221)</f>
        <v>118</v>
      </c>
      <c r="E52" s="22" cm="1">
        <f t="array" ref="E52">_xlfn.XLOOKUP(C52, '❄️ SD-WIN-BBALL ⚾'!$I$2:I221, '❄️ SD-WIN-BBALL ⚾'!$AB$2:AB221)</f>
        <v>222</v>
      </c>
      <c r="F52" s="22" t="str" cm="1">
        <f t="array" ref="F52">_xlfn.XLOOKUP(C52, '❄️ SD-WIN-BBALL ⚾'!$I$2:I221, '❄️ SD-WIN-BBALL ⚾'!$AE$2:AE221)</f>
        <v>Saturdays: Jan. 18, 25; Feb. 1, 8, 15, 22</v>
      </c>
      <c r="G52" s="22" t="str" cm="1">
        <f t="array" ref="G52">_xlfn.XLOOKUP(C52, '❄️ SD-WIN-BBALL ⚾'!$I$2:I221, '❄️ SD-WIN-BBALL ⚾'!$AF$2:AF221)</f>
        <v>Noon-5pm</v>
      </c>
      <c r="H52" s="164"/>
      <c r="I52" s="10"/>
      <c r="J52" s="10"/>
      <c r="K52" s="10"/>
      <c r="L52" s="10" t="s">
        <v>7965</v>
      </c>
      <c r="M52" s="10"/>
      <c r="N52" s="10">
        <f t="shared" si="1"/>
        <v>0</v>
      </c>
      <c r="O52" s="164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72"/>
      <c r="AC52" s="164"/>
    </row>
    <row r="53" spans="1:29">
      <c r="A53" s="4" t="str" cm="1">
        <f t="array" ref="A53">_xlfn.XLOOKUP(C53, '❄️ SD-WIN-BBALL ⚾'!$I$2:I222, '❄️ SD-WIN-BBALL ⚾'!$A$2:A222)</f>
        <v>B-RET</v>
      </c>
      <c r="B53" s="4" t="str" cm="1">
        <f t="array" ref="B53">_xlfn.XLOOKUP(C53, '❄️ SD-WIN-BBALL ⚾'!$I$2:I222, '❄️ SD-WIN-BBALL ⚾'!$G$2:G222)</f>
        <v>USBDECN2</v>
      </c>
      <c r="C53" s="4" t="str">
        <v>Erie CC South</v>
      </c>
      <c r="D53" s="4" cm="1">
        <f t="array" ref="D53">_xlfn.XLOOKUP(C53, '❄️ SD-WIN-BBALL ⚾'!$I$2:I222, '❄️ SD-WIN-BBALL ⚾'!$AA$2:AA222)</f>
        <v>119</v>
      </c>
      <c r="E53" s="4" cm="1">
        <f t="array" ref="E53">_xlfn.XLOOKUP(C53, '❄️ SD-WIN-BBALL ⚾'!$I$2:I222, '❄️ SD-WIN-BBALL ⚾'!$AB$2:AB222)</f>
        <v>223</v>
      </c>
      <c r="F53" s="4" t="str" cm="1">
        <f t="array" ref="F53">_xlfn.XLOOKUP(C53, '❄️ SD-WIN-BBALL ⚾'!$I$2:I222, '❄️ SD-WIN-BBALL ⚾'!$AE$2:AE222)</f>
        <v>Sundays: Jan. 19, 26; Feb. 2, 9, 16, 23</v>
      </c>
      <c r="G53" s="4" t="str" cm="1">
        <f t="array" ref="G53">_xlfn.XLOOKUP(C53, '❄️ SD-WIN-BBALL ⚾'!$I$2:I222, '❄️ SD-WIN-BBALL ⚾'!$AF$2:AF222)</f>
        <v>Noon-5pm</v>
      </c>
      <c r="H53" s="164"/>
      <c r="I53" s="10"/>
      <c r="J53" s="10"/>
      <c r="K53" s="10"/>
      <c r="L53" s="10" t="s">
        <v>7965</v>
      </c>
      <c r="M53" s="10"/>
      <c r="N53" s="10">
        <f t="shared" si="1"/>
        <v>0</v>
      </c>
      <c r="O53" s="164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72"/>
      <c r="AC53" s="164"/>
    </row>
    <row r="54" spans="1:29">
      <c r="A54" s="4" t="str" cm="1">
        <f t="array" ref="A54">_xlfn.XLOOKUP(C54, '❄️ SD-WIN-BBALL ⚾'!$I$2:I223, '❄️ SD-WIN-BBALL ⚾'!$A$2:A223)</f>
        <v>A-NEW</v>
      </c>
      <c r="B54" s="4" t="str" cm="1">
        <f t="array" ref="B54">_xlfn.XLOOKUP(C54, '❄️ SD-WIN-BBALL ⚾'!$I$2:I223, '❄️ SD-WIN-BBALL ⚾'!$G$2:G223)</f>
        <v>USBDEXC</v>
      </c>
      <c r="C54" s="4" t="str">
        <v xml:space="preserve">Excelsior Charter School  </v>
      </c>
      <c r="D54" s="4" cm="1">
        <f t="array" ref="D54">_xlfn.XLOOKUP(C54, '❄️ SD-WIN-BBALL ⚾'!$I$2:I223, '❄️ SD-WIN-BBALL ⚾'!$AA$2:AA223)</f>
        <v>104</v>
      </c>
      <c r="E54" s="4" cm="1">
        <f t="array" ref="E54">_xlfn.XLOOKUP(C54, '❄️ SD-WIN-BBALL ⚾'!$I$2:I223, '❄️ SD-WIN-BBALL ⚾'!$AB$2:AB223)</f>
        <v>125</v>
      </c>
      <c r="F54" s="4" t="str" cm="1">
        <f t="array" ref="F54">_xlfn.XLOOKUP(C54, '❄️ SD-WIN-BBALL ⚾'!$I$2:I223, '❄️ SD-WIN-BBALL ⚾'!$AE$2:AE223)</f>
        <v>Saturdays: Jan. 4, 11, 18, 25</v>
      </c>
      <c r="G54" s="4" t="str" cm="1">
        <f t="array" ref="G54">_xlfn.XLOOKUP(C54, '❄️ SD-WIN-BBALL ⚾'!$I$2:I223, '❄️ SD-WIN-BBALL ⚾'!$AF$2:AF223)</f>
        <v>10am-2:30pm</v>
      </c>
      <c r="H54" s="164"/>
      <c r="I54" s="10"/>
      <c r="J54" s="10"/>
      <c r="K54" s="10"/>
      <c r="L54" s="10" t="s">
        <v>7965</v>
      </c>
      <c r="M54" s="10"/>
      <c r="N54" s="10">
        <f t="shared" si="1"/>
        <v>0</v>
      </c>
      <c r="O54" s="164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72"/>
      <c r="AC54" s="164"/>
    </row>
    <row r="55" spans="1:29">
      <c r="A55" s="22" t="str" cm="1">
        <f t="array" ref="A55">_xlfn.XLOOKUP(C55, '❄️ SD-WIN-BBALL ⚾'!$I$2:I224, '❄️ SD-WIN-BBALL ⚾'!$A$2:A224)</f>
        <v>B-RET</v>
      </c>
      <c r="B55" s="22" t="str" cm="1">
        <f t="array" ref="B55">_xlfn.XLOOKUP(C55, '❄️ SD-WIN-BBALL ⚾'!$I$2:I224, '❄️ SD-WIN-BBALL ⚾'!$G$2:G224)</f>
        <v>USBDET</v>
      </c>
      <c r="C55" s="22" t="str">
        <v xml:space="preserve">Exeter Township HS  </v>
      </c>
      <c r="D55" s="22" cm="1">
        <f t="array" ref="D55">_xlfn.XLOOKUP(C55, '❄️ SD-WIN-BBALL ⚾'!$I$2:I224, '❄️ SD-WIN-BBALL ⚾'!$AA$2:AA224)</f>
        <v>112</v>
      </c>
      <c r="E55" s="22" cm="1">
        <f t="array" ref="E55">_xlfn.XLOOKUP(C55, '❄️ SD-WIN-BBALL ⚾'!$I$2:I224, '❄️ SD-WIN-BBALL ⚾'!$AB$2:AB224)</f>
        <v>202</v>
      </c>
      <c r="F55" s="22" t="str" cm="1">
        <f t="array" ref="F55">_xlfn.XLOOKUP(C55, '❄️ SD-WIN-BBALL ⚾'!$I$2:I224, '❄️ SD-WIN-BBALL ⚾'!$AE$2:AE224)</f>
        <v>Sundays: Jan. 12, 19, 26; Feb. 2</v>
      </c>
      <c r="G55" s="22" t="str" cm="1">
        <f t="array" ref="G55">_xlfn.XLOOKUP(C55, '❄️ SD-WIN-BBALL ⚾'!$I$2:I224, '❄️ SD-WIN-BBALL ⚾'!$AF$2:AF224)</f>
        <v>9am-1:30pm</v>
      </c>
      <c r="H55" s="164"/>
      <c r="I55" s="10"/>
      <c r="J55" s="10"/>
      <c r="K55" s="10"/>
      <c r="L55" s="10" t="s">
        <v>7965</v>
      </c>
      <c r="M55" s="10"/>
      <c r="N55" s="10">
        <f t="shared" si="1"/>
        <v>0</v>
      </c>
      <c r="O55" s="164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72"/>
      <c r="AC55" s="164"/>
    </row>
    <row r="56" spans="1:29">
      <c r="A56" s="4" t="str" cm="1">
        <f t="array" ref="A56">_xlfn.XLOOKUP(C56, '❄️ SD-WIN-BBALL ⚾'!$I$2:I225, '❄️ SD-WIN-BBALL ⚾'!$A$2:A225)</f>
        <v>B-RET</v>
      </c>
      <c r="B56" s="4" t="str" cm="1">
        <f t="array" ref="B56">_xlfn.XLOOKUP(C56, '❄️ SD-WIN-BBALL ⚾'!$I$2:I225, '❄️ SD-WIN-BBALL ⚾'!$G$2:G225)</f>
        <v>USBDFNW</v>
      </c>
      <c r="C56" s="4" t="str">
        <v>F.A.S.T of NW Ohio</v>
      </c>
      <c r="D56" s="4" cm="1">
        <f t="array" ref="D56">_xlfn.XLOOKUP(C56, '❄️ SD-WIN-BBALL ⚾'!$I$2:I225, '❄️ SD-WIN-BBALL ⚾'!$AA$2:AA225)</f>
        <v>105</v>
      </c>
      <c r="E56" s="4" cm="1">
        <f t="array" ref="E56">_xlfn.XLOOKUP(C56, '❄️ SD-WIN-BBALL ⚾'!$I$2:I225, '❄️ SD-WIN-BBALL ⚾'!$AB$2:AB225)</f>
        <v>209</v>
      </c>
      <c r="F56" s="4" t="str" cm="1">
        <f t="array" ref="F56">_xlfn.XLOOKUP(C56, '❄️ SD-WIN-BBALL ⚾'!$I$2:I225, '❄️ SD-WIN-BBALL ⚾'!$AE$2:AE225)</f>
        <v>Sundays: Jan. 5, 12, 19, 26; Feb. 2, 9</v>
      </c>
      <c r="G56" s="4" t="str" cm="1">
        <f t="array" ref="G56">_xlfn.XLOOKUP(C56, '❄️ SD-WIN-BBALL ⚾'!$I$2:I225, '❄️ SD-WIN-BBALL ⚾'!$AF$2:AF225)</f>
        <v>9am-1pm</v>
      </c>
      <c r="H56" s="164"/>
      <c r="I56" s="10"/>
      <c r="J56" s="10"/>
      <c r="K56" s="10"/>
      <c r="L56" s="10" t="s">
        <v>7965</v>
      </c>
      <c r="M56" s="10"/>
      <c r="N56" s="10">
        <f t="shared" si="1"/>
        <v>0</v>
      </c>
      <c r="O56" s="164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72"/>
      <c r="AC56" s="164"/>
    </row>
    <row r="57" spans="1:29">
      <c r="A57" s="90" t="str" cm="1">
        <f t="array" ref="A57">_xlfn.XLOOKUP(C57, '❄️ SD-WIN-BBALL ⚾'!$I$2:I226, '❄️ SD-WIN-BBALL ⚾'!$A$2:A226)</f>
        <v>A-NEW</v>
      </c>
      <c r="B57" s="90" t="str" cm="1">
        <f t="array" ref="B57">_xlfn.XLOOKUP(C57, '❄️ SD-WIN-BBALL ⚾'!$I$2:I226, '❄️ SD-WIN-BBALL ⚾'!$G$2:G226)</f>
        <v>USBDFSC</v>
      </c>
      <c r="C57" s="90" t="str">
        <v>Fairfield Sports Complex</v>
      </c>
      <c r="D57" s="90" cm="1">
        <f t="array" ref="D57">_xlfn.XLOOKUP(C57, '❄️ SD-WIN-BBALL ⚾'!$I$2:I226, '❄️ SD-WIN-BBALL ⚾'!$AA$2:AA226)</f>
        <v>104</v>
      </c>
      <c r="E57" s="90" cm="1">
        <f t="array" ref="E57">_xlfn.XLOOKUP(C57, '❄️ SD-WIN-BBALL ⚾'!$I$2:I226, '❄️ SD-WIN-BBALL ⚾'!$AB$2:AB226)</f>
        <v>125</v>
      </c>
      <c r="F57" s="90" t="str" cm="1">
        <f t="array" ref="F57">_xlfn.XLOOKUP(C57, '❄️ SD-WIN-BBALL ⚾'!$I$2:I226, '❄️ SD-WIN-BBALL ⚾'!$AE$2:AE226)</f>
        <v>Saturdays: Jan. 4, 11, 18, 25</v>
      </c>
      <c r="G57" s="90" t="str" cm="1">
        <f t="array" ref="G57">_xlfn.XLOOKUP(C57, '❄️ SD-WIN-BBALL ⚾'!$I$2:I226, '❄️ SD-WIN-BBALL ⚾'!$AF$2:AF226)</f>
        <v>Noon-4:30pm</v>
      </c>
      <c r="H57" s="164"/>
      <c r="I57" s="10"/>
      <c r="J57" s="10"/>
      <c r="K57" s="10"/>
      <c r="L57" s="10" t="s">
        <v>7965</v>
      </c>
      <c r="M57" s="10"/>
      <c r="N57" s="10">
        <f t="shared" si="1"/>
        <v>0</v>
      </c>
      <c r="O57" s="164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72"/>
      <c r="AC57" s="164"/>
    </row>
    <row r="58" spans="1:29">
      <c r="A58" s="4" t="str" cm="1">
        <f t="array" ref="A58">_xlfn.XLOOKUP(C58, '❄️ SD-WIN-BBALL ⚾'!$I$2:I227, '❄️ SD-WIN-BBALL ⚾'!$A$2:A227)</f>
        <v>B-RET</v>
      </c>
      <c r="B58" s="4" t="str" cm="1">
        <f t="array" ref="B58">_xlfn.XLOOKUP(C58, '❄️ SD-WIN-BBALL ⚾'!$I$2:I227, '❄️ SD-WIN-BBALL ⚾'!$G$2:G227)</f>
        <v>USBDFLC</v>
      </c>
      <c r="C58" s="4" t="str">
        <v>Finger Lakes CC</v>
      </c>
      <c r="D58" s="4" cm="1">
        <f t="array" ref="D58">_xlfn.XLOOKUP(C58, '❄️ SD-WIN-BBALL ⚾'!$I$2:I227, '❄️ SD-WIN-BBALL ⚾'!$AA$2:AA227)</f>
        <v>105</v>
      </c>
      <c r="E58" s="4" cm="1">
        <f t="array" ref="E58">_xlfn.XLOOKUP(C58, '❄️ SD-WIN-BBALL ⚾'!$I$2:I227, '❄️ SD-WIN-BBALL ⚾'!$AB$2:AB227)</f>
        <v>202</v>
      </c>
      <c r="F58" s="4" t="str" cm="1">
        <f t="array" ref="F58">_xlfn.XLOOKUP(C58, '❄️ SD-WIN-BBALL ⚾'!$I$2:I227, '❄️ SD-WIN-BBALL ⚾'!$AE$2:AE227)</f>
        <v>Sundays: Jan. 5, 12, 26; Feb. 2</v>
      </c>
      <c r="G58" s="4" t="str" cm="1">
        <f t="array" ref="G58">_xlfn.XLOOKUP(C58, '❄️ SD-WIN-BBALL ⚾'!$I$2:I227, '❄️ SD-WIN-BBALL ⚾'!$AF$2:AF227)</f>
        <v>9am-1:30pm</v>
      </c>
      <c r="H58" s="164"/>
      <c r="I58" s="10"/>
      <c r="J58" s="10"/>
      <c r="K58" s="10"/>
      <c r="L58" s="10" t="s">
        <v>7965</v>
      </c>
      <c r="M58" s="10"/>
      <c r="N58" s="10">
        <f t="shared" si="1"/>
        <v>0</v>
      </c>
      <c r="O58" s="164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72"/>
      <c r="AC58" s="164"/>
    </row>
    <row r="59" spans="1:29">
      <c r="A59" s="4" t="str" cm="1">
        <f t="array" ref="A59">_xlfn.XLOOKUP(C59, '❄️ SD-WIN-BBALL ⚾'!$I$2:I228, '❄️ SD-WIN-BBALL ⚾'!$A$2:A228)</f>
        <v>B-RET</v>
      </c>
      <c r="B59" s="4" t="str" cm="1">
        <f t="array" ref="B59">_xlfn.XLOOKUP(C59, '❄️ SD-WIN-BBALL ⚾'!$I$2:I228, '❄️ SD-WIN-BBALL ⚾'!$G$2:G228)</f>
        <v>USBDFLC2</v>
      </c>
      <c r="C59" s="4" t="str">
        <v>Finger Lakes CC - WINTER BREAK</v>
      </c>
      <c r="D59" s="4" cm="1">
        <f t="array" ref="D59">_xlfn.XLOOKUP(C59, '❄️ SD-WIN-BBALL ⚾'!$I$2:I228, '❄️ SD-WIN-BBALL ⚾'!$AA$2:AA228)</f>
        <v>27</v>
      </c>
      <c r="E59" s="4" cm="1">
        <f t="array" ref="E59">_xlfn.XLOOKUP(C59, '❄️ SD-WIN-BBALL ⚾'!$I$2:I228, '❄️ SD-WIN-BBALL ⚾'!$AB$2:AB228)</f>
        <v>30</v>
      </c>
      <c r="F59" s="4" t="str" cm="1">
        <f t="array" ref="F59">_xlfn.XLOOKUP(C59, '❄️ SD-WIN-BBALL ⚾'!$I$2:I228, '❄️ SD-WIN-BBALL ⚾'!$AE$2:AE228)</f>
        <v>Fri.-Mon.: Dec. 27, 28, 29, 30</v>
      </c>
      <c r="G59" s="4" t="str" cm="1">
        <f t="array" ref="G59">_xlfn.XLOOKUP(C59, '❄️ SD-WIN-BBALL ⚾'!$I$2:I228, '❄️ SD-WIN-BBALL ⚾'!$AF$2:AF228)</f>
        <v>9am-3pm</v>
      </c>
      <c r="H59" s="164"/>
      <c r="I59" s="10"/>
      <c r="J59" s="10"/>
      <c r="K59" s="10"/>
      <c r="L59" s="10" t="s">
        <v>7965</v>
      </c>
      <c r="M59" s="10"/>
      <c r="N59" s="10">
        <f t="shared" si="1"/>
        <v>0</v>
      </c>
      <c r="O59" s="164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72"/>
      <c r="AC59" s="164"/>
    </row>
    <row r="60" spans="1:29">
      <c r="A60" s="22" t="str" cm="1">
        <f t="array" ref="A60">_xlfn.XLOOKUP(C60, '❄️ SD-WIN-BBALL ⚾'!$I$2:I229, '❄️ SD-WIN-BBALL ⚾'!$A$2:A229)</f>
        <v>B-RET</v>
      </c>
      <c r="B60" s="22" t="str" cm="1">
        <f t="array" ref="B60">_xlfn.XLOOKUP(C60, '❄️ SD-WIN-BBALL ⚾'!$I$2:I229, '❄️ SD-WIN-BBALL ⚾'!$G$2:G229)</f>
        <v>USBDFLH</v>
      </c>
      <c r="C60" s="22" t="str">
        <v>Firelands HS</v>
      </c>
      <c r="D60" s="22" cm="1">
        <f t="array" ref="D60">_xlfn.XLOOKUP(C60, '❄️ SD-WIN-BBALL ⚾'!$I$2:I229, '❄️ SD-WIN-BBALL ⚾'!$AA$2:AA229)</f>
        <v>119</v>
      </c>
      <c r="E60" s="22" cm="1">
        <f t="array" ref="E60">_xlfn.XLOOKUP(C60, '❄️ SD-WIN-BBALL ⚾'!$I$2:I229, '❄️ SD-WIN-BBALL ⚾'!$AB$2:AB229)</f>
        <v>209</v>
      </c>
      <c r="F60" s="22" t="str" cm="1">
        <f t="array" ref="F60">_xlfn.XLOOKUP(C60, '❄️ SD-WIN-BBALL ⚾'!$I$2:I229, '❄️ SD-WIN-BBALL ⚾'!$AE$2:AE229)</f>
        <v>Sundays: Jan. 19, 26; Feb. 2, 9</v>
      </c>
      <c r="G60" s="22" t="str" cm="1">
        <f t="array" ref="G60">_xlfn.XLOOKUP(C60, '❄️ SD-WIN-BBALL ⚾'!$I$2:I229, '❄️ SD-WIN-BBALL ⚾'!$AF$2:AF229)</f>
        <v>Noon-4:30pm</v>
      </c>
      <c r="H60" s="164"/>
      <c r="I60" s="10"/>
      <c r="J60" s="10"/>
      <c r="K60" s="10"/>
      <c r="L60" s="10" t="s">
        <v>7965</v>
      </c>
      <c r="M60" s="10"/>
      <c r="N60" s="10">
        <f t="shared" si="1"/>
        <v>0</v>
      </c>
      <c r="O60" s="164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72"/>
      <c r="AC60" s="164"/>
    </row>
    <row r="61" spans="1:29">
      <c r="A61" s="4" t="str" cm="1">
        <f t="array" ref="A61">_xlfn.XLOOKUP(C61, '❄️ SD-WIN-BBALL ⚾'!$I$2:I230, '❄️ SD-WIN-BBALL ⚾'!$A$2:A230)</f>
        <v>B-RET</v>
      </c>
      <c r="B61" s="4" t="str" cm="1">
        <f t="array" ref="B61">_xlfn.XLOOKUP(C61, '❄️ SD-WIN-BBALL ⚾'!$I$2:I230, '❄️ SD-WIN-BBALL ⚾'!$G$2:G230)</f>
        <v>USBDFSH</v>
      </c>
      <c r="C61" s="4" t="str">
        <v>Firestone HS</v>
      </c>
      <c r="D61" s="4" cm="1">
        <f t="array" ref="D61">_xlfn.XLOOKUP(C61, '❄️ SD-WIN-BBALL ⚾'!$I$2:I230, '❄️ SD-WIN-BBALL ⚾'!$AA$2:AA230)</f>
        <v>112</v>
      </c>
      <c r="E61" s="4" cm="1">
        <f t="array" ref="E61">_xlfn.XLOOKUP(C61, '❄️ SD-WIN-BBALL ⚾'!$I$2:I230, '❄️ SD-WIN-BBALL ⚾'!$AB$2:AB230)</f>
        <v>202</v>
      </c>
      <c r="F61" s="4" t="str" cm="1">
        <f t="array" ref="F61">_xlfn.XLOOKUP(C61, '❄️ SD-WIN-BBALL ⚾'!$I$2:I230, '❄️ SD-WIN-BBALL ⚾'!$AE$2:AE230)</f>
        <v>Sundays: Jan. 12, 19, 26; Feb. 2</v>
      </c>
      <c r="G61" s="4" t="str" cm="1">
        <f t="array" ref="G61">_xlfn.XLOOKUP(C61, '❄️ SD-WIN-BBALL ⚾'!$I$2:I230, '❄️ SD-WIN-BBALL ⚾'!$AF$2:AF230)</f>
        <v>Noon-4:30pm</v>
      </c>
      <c r="H61" s="164"/>
      <c r="I61" s="10"/>
      <c r="J61" s="10"/>
      <c r="K61" s="10"/>
      <c r="L61" s="10" t="s">
        <v>7965</v>
      </c>
      <c r="M61" s="10"/>
      <c r="N61" s="10">
        <f t="shared" si="1"/>
        <v>0</v>
      </c>
      <c r="O61" s="164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72"/>
      <c r="AC61" s="164"/>
    </row>
    <row r="62" spans="1:29">
      <c r="A62" s="4" t="str" cm="1">
        <f t="array" ref="A62">_xlfn.XLOOKUP(C62, '❄️ SD-WIN-BBALL ⚾'!$I$2:I231, '❄️ SD-WIN-BBALL ⚾'!$A$2:A231)</f>
        <v>A-NEW</v>
      </c>
      <c r="B62" s="4" t="str" cm="1">
        <f t="array" ref="B62">_xlfn.XLOOKUP(C62, '❄️ SD-WIN-BBALL ⚾'!$I$2:I231, '❄️ SD-WIN-BBALL ⚾'!$G$2:G231)</f>
        <v>USBDFOR</v>
      </c>
      <c r="C62" s="4" t="str">
        <v xml:space="preserve">Forreston HS  </v>
      </c>
      <c r="D62" s="4" cm="1">
        <f t="array" ref="D62">_xlfn.XLOOKUP(C62, '❄️ SD-WIN-BBALL ⚾'!$I$2:I231, '❄️ SD-WIN-BBALL ⚾'!$AA$2:AA231)</f>
        <v>202</v>
      </c>
      <c r="E62" s="4" cm="1">
        <f t="array" ref="E62">_xlfn.XLOOKUP(C62, '❄️ SD-WIN-BBALL ⚾'!$I$2:I231, '❄️ SD-WIN-BBALL ⚾'!$AB$2:AB231)</f>
        <v>223</v>
      </c>
      <c r="F62" s="4" t="str" cm="1">
        <f t="array" ref="F62">_xlfn.XLOOKUP(C62, '❄️ SD-WIN-BBALL ⚾'!$I$2:I231, '❄️ SD-WIN-BBALL ⚾'!$AE$2:AE231)</f>
        <v>Sundays: Feb. 2, 9, 16, 23</v>
      </c>
      <c r="G62" s="4" t="str" cm="1">
        <f t="array" ref="G62">_xlfn.XLOOKUP(C62, '❄️ SD-WIN-BBALL ⚾'!$I$2:I231, '❄️ SD-WIN-BBALL ⚾'!$AF$2:AF231)</f>
        <v>Noon-4:30pm</v>
      </c>
      <c r="H62" s="164"/>
      <c r="I62" s="10"/>
      <c r="J62" s="10"/>
      <c r="K62" s="10"/>
      <c r="L62" s="10" t="s">
        <v>7965</v>
      </c>
      <c r="M62" s="10"/>
      <c r="N62" s="10">
        <f t="shared" si="1"/>
        <v>0</v>
      </c>
      <c r="O62" s="164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72"/>
      <c r="AC62" s="164"/>
    </row>
    <row r="63" spans="1:29">
      <c r="A63" s="4" t="str" cm="1">
        <f t="array" ref="A63">_xlfn.XLOOKUP(C63, '❄️ SD-WIN-BBALL ⚾'!$I$2:I232, '❄️ SD-WIN-BBALL ⚾'!$A$2:A232)</f>
        <v>B-RET</v>
      </c>
      <c r="B63" s="4" t="str" cm="1">
        <f t="array" ref="B63">_xlfn.XLOOKUP(C63, '❄️ SD-WIN-BBALL ⚾'!$I$2:I232, '❄️ SD-WIN-BBALL ⚾'!$G$2:G232)</f>
        <v>USBDFRI</v>
      </c>
      <c r="C63" s="4" t="str">
        <v xml:space="preserve">Fridley HS  </v>
      </c>
      <c r="D63" s="4" cm="1">
        <f t="array" ref="D63">_xlfn.XLOOKUP(C63, '❄️ SD-WIN-BBALL ⚾'!$I$2:I232, '❄️ SD-WIN-BBALL ⚾'!$AA$2:AA232)</f>
        <v>105</v>
      </c>
      <c r="E63" s="4" cm="1">
        <f t="array" ref="E63">_xlfn.XLOOKUP(C63, '❄️ SD-WIN-BBALL ⚾'!$I$2:I232, '❄️ SD-WIN-BBALL ⚾'!$AB$2:AB232)</f>
        <v>126</v>
      </c>
      <c r="F63" s="4" t="str" cm="1">
        <f t="array" ref="F63">_xlfn.XLOOKUP(C63, '❄️ SD-WIN-BBALL ⚾'!$I$2:I232, '❄️ SD-WIN-BBALL ⚾'!$AE$2:AE232)</f>
        <v>Sundays: Jan. 5, 12, 26; Feb. 9</v>
      </c>
      <c r="G63" s="4" t="str" cm="1">
        <f t="array" ref="G63">_xlfn.XLOOKUP(C63, '❄️ SD-WIN-BBALL ⚾'!$I$2:I232, '❄️ SD-WIN-BBALL ⚾'!$AF$2:AF232)</f>
        <v>Noon-4:30pm</v>
      </c>
      <c r="H63" s="164"/>
      <c r="I63" s="10"/>
      <c r="J63" s="10"/>
      <c r="K63" s="10"/>
      <c r="L63" s="10" t="s">
        <v>7965</v>
      </c>
      <c r="M63" s="10"/>
      <c r="N63" s="10">
        <f t="shared" si="1"/>
        <v>0</v>
      </c>
      <c r="O63" s="164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72"/>
      <c r="AC63" s="164"/>
    </row>
    <row r="64" spans="1:29">
      <c r="A64" s="4" t="str" cm="1">
        <f t="array" ref="A64">_xlfn.XLOOKUP(C64, '❄️ SD-WIN-BBALL ⚾'!$I$2:I233, '❄️ SD-WIN-BBALL ⚾'!$A$2:A233)</f>
        <v>B-RET</v>
      </c>
      <c r="B64" s="4" t="str" cm="1">
        <f t="array" ref="B64">_xlfn.XLOOKUP(C64, '❄️ SD-WIN-BBALL ⚾'!$I$2:I233, '❄️ SD-WIN-BBALL ⚾'!$G$2:G233)</f>
        <v>USBDHIN</v>
      </c>
      <c r="C64" s="4" t="str">
        <v>Gateway HS</v>
      </c>
      <c r="D64" s="4" cm="1">
        <f t="array" ref="D64">_xlfn.XLOOKUP(C64, '❄️ SD-WIN-BBALL ⚾'!$I$2:I233, '❄️ SD-WIN-BBALL ⚾'!$AA$2:AA233)</f>
        <v>126</v>
      </c>
      <c r="E64" s="4" cm="1">
        <f t="array" ref="E64">_xlfn.XLOOKUP(C64, '❄️ SD-WIN-BBALL ⚾'!$I$2:I233, '❄️ SD-WIN-BBALL ⚾'!$AB$2:AB233)</f>
        <v>223</v>
      </c>
      <c r="F64" s="4" t="str" cm="1">
        <f t="array" ref="F64">_xlfn.XLOOKUP(C64, '❄️ SD-WIN-BBALL ⚾'!$I$2:I233, '❄️ SD-WIN-BBALL ⚾'!$AE$2:AE233)</f>
        <v>Sundays: Jan. 26; Feb. 2, 16, 23</v>
      </c>
      <c r="G64" s="4" t="str" cm="1">
        <f t="array" ref="G64">_xlfn.XLOOKUP(C64, '❄️ SD-WIN-BBALL ⚾'!$I$2:I233, '❄️ SD-WIN-BBALL ⚾'!$AF$2:AF233)</f>
        <v>10am-2:30pm</v>
      </c>
      <c r="H64" s="164"/>
      <c r="I64" s="10"/>
      <c r="J64" s="10"/>
      <c r="K64" s="10"/>
      <c r="L64" s="10" t="s">
        <v>7965</v>
      </c>
      <c r="M64" s="10"/>
      <c r="N64" s="10">
        <f t="shared" si="1"/>
        <v>0</v>
      </c>
      <c r="O64" s="164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72"/>
      <c r="AC64" s="164"/>
    </row>
    <row r="65" spans="1:29">
      <c r="A65" s="22" t="str" cm="1">
        <f t="array" ref="A65">_xlfn.XLOOKUP(C65, '❄️ SD-WIN-BBALL ⚾'!$I$2:I234, '❄️ SD-WIN-BBALL ⚾'!$A$2:A234)</f>
        <v>B-RET</v>
      </c>
      <c r="B65" s="22" t="str" cm="1">
        <f t="array" ref="B65">_xlfn.XLOOKUP(C65, '❄️ SD-WIN-BBALL ⚾'!$I$2:I234, '❄️ SD-WIN-BBALL ⚾'!$G$2:G234)</f>
        <v>USBDGCC</v>
      </c>
      <c r="C65" s="22" t="str">
        <v>Genesee CC</v>
      </c>
      <c r="D65" s="22" cm="1">
        <f t="array" ref="D65">_xlfn.XLOOKUP(C65, '❄️ SD-WIN-BBALL ⚾'!$I$2:I234, '❄️ SD-WIN-BBALL ⚾'!$AA$2:AA234)</f>
        <v>201</v>
      </c>
      <c r="E65" s="22" cm="1">
        <f t="array" ref="E65">_xlfn.XLOOKUP(C65, '❄️ SD-WIN-BBALL ⚾'!$I$2:I234, '❄️ SD-WIN-BBALL ⚾'!$AB$2:AB234)</f>
        <v>222</v>
      </c>
      <c r="F65" s="22" t="str" cm="1">
        <f t="array" ref="F65">_xlfn.XLOOKUP(C65, '❄️ SD-WIN-BBALL ⚾'!$I$2:I234, '❄️ SD-WIN-BBALL ⚾'!$AE$2:AE234)</f>
        <v>Saturdays: Feb. 1, 8, 15, 22</v>
      </c>
      <c r="G65" s="22" t="str" cm="1">
        <f t="array" ref="G65">_xlfn.XLOOKUP(C65, '❄️ SD-WIN-BBALL ⚾'!$I$2:I234, '❄️ SD-WIN-BBALL ⚾'!$AF$2:AF234)</f>
        <v>1pm-5:30pm</v>
      </c>
      <c r="H65" s="164"/>
      <c r="I65" s="10"/>
      <c r="J65" s="10"/>
      <c r="K65" s="10"/>
      <c r="L65" s="10" t="s">
        <v>7965</v>
      </c>
      <c r="M65" s="10"/>
      <c r="N65" s="10">
        <f t="shared" si="1"/>
        <v>0</v>
      </c>
      <c r="O65" s="164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72"/>
      <c r="AC65" s="164"/>
    </row>
    <row r="66" spans="1:29">
      <c r="A66" s="4" t="str" cm="1">
        <f t="array" ref="A66">_xlfn.XLOOKUP(C66, '❄️ SD-WIN-BBALL ⚾'!$I$2:I235, '❄️ SD-WIN-BBALL ⚾'!$A$2:A235)</f>
        <v>B-RET</v>
      </c>
      <c r="B66" s="4" t="str" cm="1">
        <f t="array" ref="B66">_xlfn.XLOOKUP(C66, '❄️ SD-WIN-BBALL ⚾'!$I$2:I235, '❄️ SD-WIN-BBALL ⚾'!$G$2:G235)</f>
        <v>USBDGC</v>
      </c>
      <c r="C66" s="4" t="str">
        <v xml:space="preserve">Geneva College </v>
      </c>
      <c r="D66" s="4" cm="1">
        <f t="array" ref="D66">_xlfn.XLOOKUP(C66, '❄️ SD-WIN-BBALL ⚾'!$I$2:I235, '❄️ SD-WIN-BBALL ⚾'!$AA$2:AA235)</f>
        <v>118</v>
      </c>
      <c r="E66" s="4" cm="1">
        <f t="array" ref="E66">_xlfn.XLOOKUP(C66, '❄️ SD-WIN-BBALL ⚾'!$I$2:I235, '❄️ SD-WIN-BBALL ⚾'!$AB$2:AB235)</f>
        <v>208</v>
      </c>
      <c r="F66" s="4" t="str" cm="1">
        <f t="array" ref="F66">_xlfn.XLOOKUP(C66, '❄️ SD-WIN-BBALL ⚾'!$I$2:I235, '❄️ SD-WIN-BBALL ⚾'!$AE$2:AE235)</f>
        <v>Saturdays: Jan. 18, 25; Feb. 1, 8</v>
      </c>
      <c r="G66" s="4" t="str" cm="1">
        <f t="array" ref="G66">_xlfn.XLOOKUP(C66, '❄️ SD-WIN-BBALL ⚾'!$I$2:I235, '❄️ SD-WIN-BBALL ⚾'!$AF$2:AF235)</f>
        <v>8am-12:30pm</v>
      </c>
      <c r="H66" s="164"/>
      <c r="I66" s="10"/>
      <c r="J66" s="10"/>
      <c r="K66" s="10"/>
      <c r="L66" s="10" t="s">
        <v>7965</v>
      </c>
      <c r="M66" s="10"/>
      <c r="N66" s="10">
        <f t="shared" ref="N66:N97" si="2">I66+J66+K66+M66</f>
        <v>0</v>
      </c>
      <c r="O66" s="164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72"/>
      <c r="AC66" s="164"/>
    </row>
    <row r="67" spans="1:29">
      <c r="A67" s="4" t="str" cm="1">
        <f t="array" ref="A67">_xlfn.XLOOKUP(C67, '❄️ SD-WIN-BBALL ⚾'!$I$2:I236, '❄️ SD-WIN-BBALL ⚾'!$A$2:A236)</f>
        <v>A-NEW</v>
      </c>
      <c r="B67" s="4" t="str" cm="1">
        <f t="array" ref="B67">_xlfn.XLOOKUP(C67, '❄️ SD-WIN-BBALL ⚾'!$I$2:I236, '❄️ SD-WIN-BBALL ⚾'!$G$2:G236)</f>
        <v>USBDGCU</v>
      </c>
      <c r="C67" s="4" t="str">
        <v>Georgian Court University</v>
      </c>
      <c r="D67" s="4" cm="1">
        <f t="array" ref="D67">_xlfn.XLOOKUP(C67, '❄️ SD-WIN-BBALL ⚾'!$I$2:I236, '❄️ SD-WIN-BBALL ⚾'!$AA$2:AA236)</f>
        <v>111</v>
      </c>
      <c r="E67" s="4" cm="1">
        <f t="array" ref="E67">_xlfn.XLOOKUP(C67, '❄️ SD-WIN-BBALL ⚾'!$I$2:I236, '❄️ SD-WIN-BBALL ⚾'!$AB$2:AB236)</f>
        <v>208</v>
      </c>
      <c r="F67" s="4" t="str" cm="1">
        <f t="array" ref="F67">_xlfn.XLOOKUP(C67, '❄️ SD-WIN-BBALL ⚾'!$I$2:I236, '❄️ SD-WIN-BBALL ⚾'!$AE$2:AE236)</f>
        <v>Saturdays: Jan. 11, 18; Feb. 1, 8</v>
      </c>
      <c r="G67" s="4" t="str" cm="1">
        <f t="array" ref="G67">_xlfn.XLOOKUP(C67, '❄️ SD-WIN-BBALL ⚾'!$I$2:I236, '❄️ SD-WIN-BBALL ⚾'!$AF$2:AF236)</f>
        <v>9am-1:30pm</v>
      </c>
      <c r="H67" s="164"/>
      <c r="I67" s="10"/>
      <c r="J67" s="10"/>
      <c r="K67" s="10"/>
      <c r="L67" s="10" t="s">
        <v>7965</v>
      </c>
      <c r="M67" s="10"/>
      <c r="N67" s="10">
        <f t="shared" si="2"/>
        <v>0</v>
      </c>
      <c r="O67" s="164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72"/>
      <c r="AC67" s="164"/>
    </row>
    <row r="68" spans="1:29">
      <c r="A68" s="22" t="str" cm="1">
        <f t="array" ref="A68">_xlfn.XLOOKUP(C68, '❄️ SD-WIN-BBALL ⚾'!$I$2:I237, '❄️ SD-WIN-BBALL ⚾'!$A$2:A237)</f>
        <v>B-RET</v>
      </c>
      <c r="B68" s="22" t="str" cm="1">
        <f t="array" ref="B68">_xlfn.XLOOKUP(C68, '❄️ SD-WIN-BBALL ⚾'!$I$2:I237, '❄️ SD-WIN-BBALL ⚾'!$G$2:G237)</f>
        <v>USBDGSC</v>
      </c>
      <c r="C68" s="22" t="str">
        <v>Glendale Sports Complex</v>
      </c>
      <c r="D68" s="22" cm="1">
        <f t="array" ref="D68">_xlfn.XLOOKUP(C68, '❄️ SD-WIN-BBALL ⚾'!$I$2:I237, '❄️ SD-WIN-BBALL ⚾'!$AA$2:AA237)</f>
        <v>105</v>
      </c>
      <c r="E68" s="22" cm="1">
        <f t="array" ref="E68">_xlfn.XLOOKUP(C68, '❄️ SD-WIN-BBALL ⚾'!$I$2:I237, '❄️ SD-WIN-BBALL ⚾'!$AB$2:AB237)</f>
        <v>126</v>
      </c>
      <c r="F68" s="22" t="str" cm="1">
        <f t="array" ref="F68">_xlfn.XLOOKUP(C68, '❄️ SD-WIN-BBALL ⚾'!$I$2:I237, '❄️ SD-WIN-BBALL ⚾'!$AE$2:AE237)</f>
        <v>Sundays: Jan. 5, 12, 19, 26</v>
      </c>
      <c r="G68" s="22" t="str" cm="1">
        <f t="array" ref="G68">_xlfn.XLOOKUP(C68, '❄️ SD-WIN-BBALL ⚾'!$I$2:I237, '❄️ SD-WIN-BBALL ⚾'!$AF$2:AF237)</f>
        <v>Noon-4:30pm</v>
      </c>
      <c r="H68" s="164"/>
      <c r="I68" s="10"/>
      <c r="J68" s="10"/>
      <c r="K68" s="10"/>
      <c r="L68" s="10" t="s">
        <v>7965</v>
      </c>
      <c r="M68" s="10"/>
      <c r="N68" s="10">
        <f t="shared" si="2"/>
        <v>0</v>
      </c>
      <c r="O68" s="164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72"/>
      <c r="AC68" s="164"/>
    </row>
    <row r="69" spans="1:29">
      <c r="A69" s="4" t="str" cm="1">
        <f t="array" ref="A69">_xlfn.XLOOKUP(C69, '❄️ SD-WIN-BBALL ⚾'!$I$2:I238, '❄️ SD-WIN-BBALL ⚾'!$A$2:A238)</f>
        <v>B-RET</v>
      </c>
      <c r="B69" s="4" t="str" cm="1">
        <f t="array" ref="B69">_xlfn.XLOOKUP(C69, '❄️ SD-WIN-BBALL ⚾'!$I$2:I238, '❄️ SD-WIN-BBALL ⚾'!$G$2:G238)</f>
        <v>USBDGSG</v>
      </c>
      <c r="C69" s="4" t="str">
        <v>Golden State Grind</v>
      </c>
      <c r="D69" s="4" cm="1">
        <f t="array" ref="D69">_xlfn.XLOOKUP(C69, '❄️ SD-WIN-BBALL ⚾'!$I$2:I238, '❄️ SD-WIN-BBALL ⚾'!$AA$2:AA238)</f>
        <v>105</v>
      </c>
      <c r="E69" s="4" cm="1">
        <f t="array" ref="E69">_xlfn.XLOOKUP(C69, '❄️ SD-WIN-BBALL ⚾'!$I$2:I238, '❄️ SD-WIN-BBALL ⚾'!$AB$2:AB238)</f>
        <v>216</v>
      </c>
      <c r="F69" s="4" t="str" cm="1">
        <f t="array" ref="F69">_xlfn.XLOOKUP(C69, '❄️ SD-WIN-BBALL ⚾'!$I$2:I238, '❄️ SD-WIN-BBALL ⚾'!$AE$2:AE238)</f>
        <v>Sundays: Jan. 5, 12, 19, 26; Feb. 2, 16</v>
      </c>
      <c r="G69" s="4" t="str" cm="1">
        <f t="array" ref="G69">_xlfn.XLOOKUP(C69, '❄️ SD-WIN-BBALL ⚾'!$I$2:I238, '❄️ SD-WIN-BBALL ⚾'!$AF$2:AF238)</f>
        <v>Noon-4pm</v>
      </c>
      <c r="H69" s="164"/>
      <c r="I69" s="10"/>
      <c r="J69" s="10"/>
      <c r="K69" s="10"/>
      <c r="L69" s="10" t="s">
        <v>7965</v>
      </c>
      <c r="M69" s="10"/>
      <c r="N69" s="10">
        <f t="shared" si="2"/>
        <v>0</v>
      </c>
      <c r="O69" s="164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72"/>
      <c r="AC69" s="164"/>
    </row>
    <row r="70" spans="1:29">
      <c r="A70" s="4" t="str" cm="1">
        <f t="array" ref="A70">_xlfn.XLOOKUP(C70, '❄️ SD-WIN-BBALL ⚾'!$I$2:I239, '❄️ SD-WIN-BBALL ⚾'!$A$2:A239)</f>
        <v>A-NEW</v>
      </c>
      <c r="B70" s="4" t="str" cm="1">
        <f t="array" ref="B70">_xlfn.XLOOKUP(C70, '❄️ SD-WIN-BBALL ⚾'!$I$2:I239, '❄️ SD-WIN-BBALL ⚾'!$G$2:G239)</f>
        <v>USBDGCH</v>
      </c>
      <c r="C70" s="4" t="str">
        <v xml:space="preserve">Greeley Central HS   </v>
      </c>
      <c r="D70" s="4" cm="1">
        <f t="array" ref="D70">_xlfn.XLOOKUP(C70, '❄️ SD-WIN-BBALL ⚾'!$I$2:I239, '❄️ SD-WIN-BBALL ⚾'!$AA$2:AA239)</f>
        <v>126</v>
      </c>
      <c r="E70" s="4" cm="1">
        <f t="array" ref="E70">_xlfn.XLOOKUP(C70, '❄️ SD-WIN-BBALL ⚾'!$I$2:I239, '❄️ SD-WIN-BBALL ⚾'!$AB$2:AB239)</f>
        <v>223</v>
      </c>
      <c r="F70" s="4" t="str" cm="1">
        <f t="array" ref="F70">_xlfn.XLOOKUP(C70, '❄️ SD-WIN-BBALL ⚾'!$I$2:I239, '❄️ SD-WIN-BBALL ⚾'!$AE$2:AE239)</f>
        <v>Sundays: Jan. 26; Feb. 2, 16, 23</v>
      </c>
      <c r="G70" s="4" t="str" cm="1">
        <f t="array" ref="G70">_xlfn.XLOOKUP(C70, '❄️ SD-WIN-BBALL ⚾'!$I$2:I239, '❄️ SD-WIN-BBALL ⚾'!$AF$2:AF239)</f>
        <v>Noon-4:30pm</v>
      </c>
      <c r="H70" s="164"/>
      <c r="I70" s="10"/>
      <c r="J70" s="10"/>
      <c r="K70" s="10"/>
      <c r="L70" s="10" t="s">
        <v>7965</v>
      </c>
      <c r="M70" s="10"/>
      <c r="N70" s="10">
        <f t="shared" si="2"/>
        <v>0</v>
      </c>
      <c r="O70" s="164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72"/>
      <c r="AC70" s="164"/>
    </row>
    <row r="71" spans="1:29">
      <c r="A71" s="90" t="str" cm="1">
        <f t="array" ref="A71">_xlfn.XLOOKUP(C71, '❄️ SD-WIN-BBALL ⚾'!$I$2:I240, '❄️ SD-WIN-BBALL ⚾'!$A$2:A240)</f>
        <v>B-RET</v>
      </c>
      <c r="B71" s="90" t="str" cm="1">
        <f t="array" ref="B71">_xlfn.XLOOKUP(C71, '❄️ SD-WIN-BBALL ⚾'!$I$2:I240, '❄️ SD-WIN-BBALL ⚾'!$G$2:G240)</f>
        <v>USBDGLH</v>
      </c>
      <c r="C71" s="90" t="str">
        <v>Gull Lake HS</v>
      </c>
      <c r="D71" s="90" cm="1">
        <f t="array" ref="D71">_xlfn.XLOOKUP(C71, '❄️ SD-WIN-BBALL ⚾'!$I$2:I240, '❄️ SD-WIN-BBALL ⚾'!$AA$2:AA240)</f>
        <v>119</v>
      </c>
      <c r="E71" s="90" cm="1">
        <f t="array" ref="E71">_xlfn.XLOOKUP(C71, '❄️ SD-WIN-BBALL ⚾'!$I$2:I240, '❄️ SD-WIN-BBALL ⚾'!$AB$2:AB240)</f>
        <v>216</v>
      </c>
      <c r="F71" s="90" t="str" cm="1">
        <f t="array" ref="F71">_xlfn.XLOOKUP(C71, '❄️ SD-WIN-BBALL ⚾'!$I$2:I240, '❄️ SD-WIN-BBALL ⚾'!$AE$2:AE240)</f>
        <v>Sundays: Jan. 19, 26; Feb. 2, 16</v>
      </c>
      <c r="G71" s="90" t="str" cm="1">
        <f t="array" ref="G71">_xlfn.XLOOKUP(C71, '❄️ SD-WIN-BBALL ⚾'!$I$2:I240, '❄️ SD-WIN-BBALL ⚾'!$AF$2:AF240)</f>
        <v>Noon-4:30pm</v>
      </c>
      <c r="H71" s="164"/>
      <c r="I71" s="10"/>
      <c r="J71" s="10"/>
      <c r="K71" s="10"/>
      <c r="L71" s="10" t="s">
        <v>7965</v>
      </c>
      <c r="M71" s="10"/>
      <c r="N71" s="10">
        <f t="shared" si="2"/>
        <v>0</v>
      </c>
      <c r="O71" s="164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72"/>
      <c r="AC71" s="164"/>
    </row>
    <row r="72" spans="1:29">
      <c r="A72" s="4" t="str" cm="1">
        <f t="array" ref="A72">_xlfn.XLOOKUP(C72, '❄️ SD-WIN-BBALL ⚾'!$I$2:I241, '❄️ SD-WIN-BBALL ⚾'!$A$2:A241)</f>
        <v>B-RET</v>
      </c>
      <c r="B72" s="4" t="str" cm="1">
        <f t="array" ref="B72">_xlfn.XLOOKUP(C72, '❄️ SD-WIN-BBALL ⚾'!$I$2:I241, '❄️ SD-WIN-BBALL ⚾'!$G$2:G241)</f>
        <v>USBDHU</v>
      </c>
      <c r="C72" s="4" t="str">
        <v>Hamline University</v>
      </c>
      <c r="D72" s="4" cm="1">
        <f t="array" ref="D72">_xlfn.XLOOKUP(C72, '❄️ SD-WIN-BBALL ⚾'!$I$2:I241, '❄️ SD-WIN-BBALL ⚾'!$AA$2:AA241)</f>
        <v>104</v>
      </c>
      <c r="E72" s="4" cm="1">
        <f t="array" ref="E72">_xlfn.XLOOKUP(C72, '❄️ SD-WIN-BBALL ⚾'!$I$2:I241, '❄️ SD-WIN-BBALL ⚾'!$AB$2:AB241)</f>
        <v>208</v>
      </c>
      <c r="F72" s="4" t="str" cm="1">
        <f t="array" ref="F72">_xlfn.XLOOKUP(C72, '❄️ SD-WIN-BBALL ⚾'!$I$2:I241, '❄️ SD-WIN-BBALL ⚾'!$AE$2:AE241)</f>
        <v>Saturdays: Jan. 4, 11, 18, 25; Feb. 1, 8</v>
      </c>
      <c r="G72" s="4" t="str" cm="1">
        <f t="array" ref="G72">_xlfn.XLOOKUP(C72, '❄️ SD-WIN-BBALL ⚾'!$I$2:I241, '❄️ SD-WIN-BBALL ⚾'!$AF$2:AF241)</f>
        <v>11am-4pm</v>
      </c>
      <c r="H72" s="164"/>
      <c r="I72" s="10"/>
      <c r="J72" s="10"/>
      <c r="K72" s="10"/>
      <c r="L72" s="10" t="s">
        <v>7965</v>
      </c>
      <c r="M72" s="10"/>
      <c r="N72" s="10">
        <f t="shared" si="2"/>
        <v>0</v>
      </c>
      <c r="O72" s="164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72"/>
      <c r="AC72" s="164"/>
    </row>
    <row r="73" spans="1:29">
      <c r="A73" s="22" t="str" cm="1">
        <f t="array" ref="A73">_xlfn.XLOOKUP(C73, '❄️ SD-WIN-BBALL ⚾'!$I$2:I242, '❄️ SD-WIN-BBALL ⚾'!$A$2:A242)</f>
        <v>B-RET</v>
      </c>
      <c r="B73" s="22" t="str" cm="1">
        <f t="array" ref="B73">_xlfn.XLOOKUP(C73, '❄️ SD-WIN-BBALL ⚾'!$I$2:I242, '❄️ SD-WIN-BBALL ⚾'!$G$2:G242)</f>
        <v>USBDHU2</v>
      </c>
      <c r="C73" s="22" t="str">
        <v>Hamline University - WINTER BREAK</v>
      </c>
      <c r="D73" s="22" cm="1">
        <f t="array" ref="D73">_xlfn.XLOOKUP(C73, '❄️ SD-WIN-BBALL ⚾'!$I$2:I242, '❄️ SD-WIN-BBALL ⚾'!$AA$2:AA242)</f>
        <v>27</v>
      </c>
      <c r="E73" s="22" cm="1">
        <f t="array" ref="E73">_xlfn.XLOOKUP(C73, '❄️ SD-WIN-BBALL ⚾'!$I$2:I242, '❄️ SD-WIN-BBALL ⚾'!$AB$2:AB242)</f>
        <v>30</v>
      </c>
      <c r="F73" s="22" t="str" cm="1">
        <f t="array" ref="F73">_xlfn.XLOOKUP(C73, '❄️ SD-WIN-BBALL ⚾'!$I$2:I242, '❄️ SD-WIN-BBALL ⚾'!$AE$2:AE242)</f>
        <v>Fri.-Mon.: Dec. 27, 28, 29, 30</v>
      </c>
      <c r="G73" s="22" t="str" cm="1">
        <f t="array" ref="G73">_xlfn.XLOOKUP(C73, '❄️ SD-WIN-BBALL ⚾'!$I$2:I242, '❄️ SD-WIN-BBALL ⚾'!$AF$2:AF242)</f>
        <v>9am-3pm</v>
      </c>
      <c r="H73" s="164"/>
      <c r="I73" s="10"/>
      <c r="J73" s="10"/>
      <c r="K73" s="10"/>
      <c r="L73" s="10" t="s">
        <v>7965</v>
      </c>
      <c r="M73" s="10"/>
      <c r="N73" s="10">
        <f t="shared" si="2"/>
        <v>0</v>
      </c>
      <c r="O73" s="164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72"/>
      <c r="AC73" s="164"/>
    </row>
    <row r="74" spans="1:29">
      <c r="A74" s="22" t="str" cm="1">
        <f t="array" ref="A74">_xlfn.XLOOKUP(C74, '❄️ SD-WIN-BBALL ⚾'!$I$2:I243, '❄️ SD-WIN-BBALL ⚾'!$A$2:A243)</f>
        <v>B-RET</v>
      </c>
      <c r="B74" s="22" t="str" cm="1">
        <f t="array" ref="B74">_xlfn.XLOOKUP(C74, '❄️ SD-WIN-BBALL ⚾'!$I$2:I243, '❄️ SD-WIN-BBALL ⚾'!$G$2:G243)</f>
        <v>USBDHV</v>
      </c>
      <c r="C74" s="22" t="str">
        <v>Hidden Valley HS</v>
      </c>
      <c r="D74" s="22" cm="1">
        <f t="array" ref="D74">_xlfn.XLOOKUP(C74, '❄️ SD-WIN-BBALL ⚾'!$I$2:I243, '❄️ SD-WIN-BBALL ⚾'!$AA$2:AA243)</f>
        <v>119</v>
      </c>
      <c r="E74" s="22" cm="1">
        <f t="array" ref="E74">_xlfn.XLOOKUP(C74, '❄️ SD-WIN-BBALL ⚾'!$I$2:I243, '❄️ SD-WIN-BBALL ⚾'!$AB$2:AB243)</f>
        <v>209</v>
      </c>
      <c r="F74" s="22" t="str" cm="1">
        <f t="array" ref="F74">_xlfn.XLOOKUP(C74, '❄️ SD-WIN-BBALL ⚾'!$I$2:I243, '❄️ SD-WIN-BBALL ⚾'!$AE$2:AE243)</f>
        <v>Saturdays: Jan. 18, 25; Feb. 1, 8</v>
      </c>
      <c r="G74" s="22" t="str" cm="1">
        <f t="array" ref="G74">_xlfn.XLOOKUP(C74, '❄️ SD-WIN-BBALL ⚾'!$I$2:I243, '❄️ SD-WIN-BBALL ⚾'!$AF$2:AF243)</f>
        <v>9am-1:30pm</v>
      </c>
      <c r="H74" s="164"/>
      <c r="I74" s="10"/>
      <c r="J74" s="10"/>
      <c r="K74" s="10"/>
      <c r="L74" s="10" t="s">
        <v>7965</v>
      </c>
      <c r="M74" s="10"/>
      <c r="N74" s="10">
        <f t="shared" si="2"/>
        <v>0</v>
      </c>
      <c r="O74" s="164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72"/>
      <c r="AC74" s="164"/>
    </row>
    <row r="75" spans="1:29">
      <c r="A75" s="90" t="str" cm="1">
        <f t="array" ref="A75">_xlfn.XLOOKUP(C75, '❄️ SD-WIN-BBALL ⚾'!$I$2:I244, '❄️ SD-WIN-BBALL ⚾'!$A$2:A244)</f>
        <v>A-NEW</v>
      </c>
      <c r="B75" s="90" t="str" cm="1">
        <f t="array" ref="B75">_xlfn.XLOOKUP(C75, '❄️ SD-WIN-BBALL ⚾'!$I$2:I244, '❄️ SD-WIN-BBALL ⚾'!$G$2:G244)</f>
        <v>USBDHB</v>
      </c>
      <c r="C75" s="90" t="str">
        <v xml:space="preserve">Hilliard Bradley HS </v>
      </c>
      <c r="D75" s="90" cm="1">
        <f t="array" ref="D75">_xlfn.XLOOKUP(C75, '❄️ SD-WIN-BBALL ⚾'!$I$2:I244, '❄️ SD-WIN-BBALL ⚾'!$AA$2:AA244)</f>
        <v>223</v>
      </c>
      <c r="E75" s="90" cm="1">
        <f t="array" ref="E75">_xlfn.XLOOKUP(C75, '❄️ SD-WIN-BBALL ⚾'!$I$2:I244, '❄️ SD-WIN-BBALL ⚾'!$AB$2:AB244)</f>
        <v>323</v>
      </c>
      <c r="F75" s="90" t="str" cm="1">
        <f t="array" ref="F75">_xlfn.XLOOKUP(C75, '❄️ SD-WIN-BBALL ⚾'!$I$2:I244, '❄️ SD-WIN-BBALL ⚾'!$AE$2:AE244)</f>
        <v>Sundays: Feb. 23; Mar. 9, 16, 23</v>
      </c>
      <c r="G75" s="90" t="str" cm="1">
        <f t="array" ref="G75">_xlfn.XLOOKUP(C75, '❄️ SD-WIN-BBALL ⚾'!$I$2:I244, '❄️ SD-WIN-BBALL ⚾'!$AF$2:AF244)</f>
        <v>1pm-5:30pm</v>
      </c>
      <c r="H75" s="164"/>
      <c r="I75" s="10"/>
      <c r="J75" s="10"/>
      <c r="K75" s="10"/>
      <c r="L75" s="10" t="s">
        <v>7965</v>
      </c>
      <c r="M75" s="10"/>
      <c r="N75" s="10">
        <f t="shared" si="2"/>
        <v>0</v>
      </c>
      <c r="O75" s="164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72"/>
      <c r="AC75" s="164"/>
    </row>
    <row r="76" spans="1:29">
      <c r="A76" s="4" t="str" cm="1">
        <f t="array" ref="A76">_xlfn.XLOOKUP(C76, '❄️ SD-WIN-BBALL ⚾'!$I$2:I245, '❄️ SD-WIN-BBALL ⚾'!$A$2:A245)</f>
        <v>A-NEW</v>
      </c>
      <c r="B76" s="4" t="str" cm="1">
        <f t="array" ref="B76">_xlfn.XLOOKUP(C76, '❄️ SD-WIN-BBALL ⚾'!$I$2:I245, '❄️ SD-WIN-BBALL ⚾'!$G$2:G245)</f>
        <v>USBDHC</v>
      </c>
      <c r="C76" s="4" t="str">
        <v xml:space="preserve">Hocking College  </v>
      </c>
      <c r="D76" s="4" cm="1">
        <f t="array" ref="D76">_xlfn.XLOOKUP(C76, '❄️ SD-WIN-BBALL ⚾'!$I$2:I245, '❄️ SD-WIN-BBALL ⚾'!$AA$2:AA245)</f>
        <v>112</v>
      </c>
      <c r="E76" s="4" cm="1">
        <f t="array" ref="E76">_xlfn.XLOOKUP(C76, '❄️ SD-WIN-BBALL ⚾'!$I$2:I245, '❄️ SD-WIN-BBALL ⚾'!$AB$2:AB245)</f>
        <v>209</v>
      </c>
      <c r="F76" s="4" t="str" cm="1">
        <f t="array" ref="F76">_xlfn.XLOOKUP(C76, '❄️ SD-WIN-BBALL ⚾'!$I$2:I245, '❄️ SD-WIN-BBALL ⚾'!$AE$2:AE245)</f>
        <v>Sundays: Jan. 12, 19; Feb. 2, 9</v>
      </c>
      <c r="G76" s="4" t="str" cm="1">
        <f t="array" ref="G76">_xlfn.XLOOKUP(C76, '❄️ SD-WIN-BBALL ⚾'!$I$2:I245, '❄️ SD-WIN-BBALL ⚾'!$AF$2:AF245)</f>
        <v>1pm-5:30pm</v>
      </c>
      <c r="H76" s="164"/>
      <c r="I76" s="10"/>
      <c r="J76" s="10"/>
      <c r="K76" s="10"/>
      <c r="L76" s="10" t="s">
        <v>7965</v>
      </c>
      <c r="M76" s="10"/>
      <c r="N76" s="10">
        <f t="shared" si="2"/>
        <v>0</v>
      </c>
      <c r="O76" s="164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72"/>
      <c r="AC76" s="164"/>
    </row>
    <row r="77" spans="1:29">
      <c r="A77" s="22" t="str" cm="1">
        <f t="array" ref="A77">_xlfn.XLOOKUP(C77, '❄️ SD-WIN-BBALL ⚾'!$I$2:I246, '❄️ SD-WIN-BBALL ⚾'!$A$2:A246)</f>
        <v>A-NEW</v>
      </c>
      <c r="B77" s="22" t="str" cm="1">
        <f t="array" ref="B77">_xlfn.XLOOKUP(C77, '❄️ SD-WIN-BBALL ⚾'!$I$2:I246, '❄️ SD-WIN-BBALL ⚾'!$G$2:G246)</f>
        <v>USBDIR</v>
      </c>
      <c r="C77" s="22" t="str">
        <v>Ironwood Ridge HS - WINTER BREAK</v>
      </c>
      <c r="D77" s="22" cm="1">
        <f t="array" ref="D77">_xlfn.XLOOKUP(C77, '❄️ SD-WIN-BBALL ⚾'!$I$2:I246, '❄️ SD-WIN-BBALL ⚾'!$AA$2:AA246)</f>
        <v>27</v>
      </c>
      <c r="E77" s="22" cm="1">
        <f t="array" ref="E77">_xlfn.XLOOKUP(C77, '❄️ SD-WIN-BBALL ⚾'!$I$2:I246, '❄️ SD-WIN-BBALL ⚾'!$AB$2:AB246)</f>
        <v>30</v>
      </c>
      <c r="F77" s="22" t="str" cm="1">
        <f t="array" ref="F77">_xlfn.XLOOKUP(C77, '❄️ SD-WIN-BBALL ⚾'!$I$2:I246, '❄️ SD-WIN-BBALL ⚾'!$AE$2:AE246)</f>
        <v>Fri.-Mon.: Dec. 27, 28, 29, 30</v>
      </c>
      <c r="G77" s="22" t="str" cm="1">
        <f t="array" ref="G77">_xlfn.XLOOKUP(C77, '❄️ SD-WIN-BBALL ⚾'!$I$2:I246, '❄️ SD-WIN-BBALL ⚾'!$AF$2:AF246)</f>
        <v>9am-3pm</v>
      </c>
      <c r="H77" s="164"/>
      <c r="I77" s="10"/>
      <c r="J77" s="10"/>
      <c r="K77" s="10"/>
      <c r="L77" s="10" t="s">
        <v>7965</v>
      </c>
      <c r="M77" s="10"/>
      <c r="N77" s="10">
        <f t="shared" si="2"/>
        <v>0</v>
      </c>
      <c r="O77" s="164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72"/>
      <c r="AC77" s="164"/>
    </row>
    <row r="78" spans="1:29">
      <c r="A78" s="4" t="str" cm="1">
        <f t="array" ref="A78">_xlfn.XLOOKUP(C78, '❄️ SD-WIN-BBALL ⚾'!$I$2:I247, '❄️ SD-WIN-BBALL ⚾'!$A$2:A247)</f>
        <v>B-RET</v>
      </c>
      <c r="B78" s="4" t="str" cm="1">
        <f t="array" ref="B78">_xlfn.XLOOKUP(C78, '❄️ SD-WIN-BBALL ⚾'!$I$2:I247, '❄️ SD-WIN-BBALL ⚾'!$G$2:G247)</f>
        <v>USBDJM</v>
      </c>
      <c r="C78" s="4" t="str">
        <v>James Monroe HS</v>
      </c>
      <c r="D78" s="4" cm="1">
        <f t="array" ref="D78">_xlfn.XLOOKUP(C78, '❄️ SD-WIN-BBALL ⚾'!$I$2:I247, '❄️ SD-WIN-BBALL ⚾'!$AA$2:AA247)</f>
        <v>118</v>
      </c>
      <c r="E78" s="4" cm="1">
        <f t="array" ref="E78">_xlfn.XLOOKUP(C78, '❄️ SD-WIN-BBALL ⚾'!$I$2:I247, '❄️ SD-WIN-BBALL ⚾'!$AB$2:AB247)</f>
        <v>208</v>
      </c>
      <c r="F78" s="4" t="str" cm="1">
        <f t="array" ref="F78">_xlfn.XLOOKUP(C78, '❄️ SD-WIN-BBALL ⚾'!$I$2:I247, '❄️ SD-WIN-BBALL ⚾'!$AE$2:AE247)</f>
        <v>Saturdays: Jan. 18, 25; Feb. 1, 8</v>
      </c>
      <c r="G78" s="4" t="str" cm="1">
        <f t="array" ref="G78">_xlfn.XLOOKUP(C78, '❄️ SD-WIN-BBALL ⚾'!$I$2:I247, '❄️ SD-WIN-BBALL ⚾'!$AF$2:AF247)</f>
        <v>9am-1:30pm</v>
      </c>
      <c r="H78" s="164"/>
      <c r="I78" s="10"/>
      <c r="J78" s="10"/>
      <c r="K78" s="10"/>
      <c r="L78" s="10" t="s">
        <v>7965</v>
      </c>
      <c r="M78" s="10"/>
      <c r="N78" s="10">
        <f t="shared" si="2"/>
        <v>0</v>
      </c>
      <c r="O78" s="164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72"/>
      <c r="AC78" s="164"/>
    </row>
    <row r="79" spans="1:29">
      <c r="A79" s="4" t="str" cm="1">
        <f t="array" ref="A79">_xlfn.XLOOKUP(C79, '❄️ SD-WIN-BBALL ⚾'!$I$2:I248, '❄️ SD-WIN-BBALL ⚾'!$A$2:A248)</f>
        <v>A-NEW</v>
      </c>
      <c r="B79" s="4" t="str" cm="1">
        <f t="array" ref="B79">_xlfn.XLOOKUP(C79, '❄️ SD-WIN-BBALL ⚾'!$I$2:I248, '❄️ SD-WIN-BBALL ⚾'!$G$2:G248)</f>
        <v>USBDJC</v>
      </c>
      <c r="C79" s="4" t="str">
        <v xml:space="preserve">Johnson County HS  </v>
      </c>
      <c r="D79" s="4" cm="1">
        <f t="array" ref="D79">_xlfn.XLOOKUP(C79, '❄️ SD-WIN-BBALL ⚾'!$I$2:I248, '❄️ SD-WIN-BBALL ⚾'!$AA$2:AA248)</f>
        <v>125</v>
      </c>
      <c r="E79" s="4" cm="1">
        <f t="array" ref="E79">_xlfn.XLOOKUP(C79, '❄️ SD-WIN-BBALL ⚾'!$I$2:I248, '❄️ SD-WIN-BBALL ⚾'!$AB$2:AB248)</f>
        <v>215</v>
      </c>
      <c r="F79" s="4" t="str" cm="1">
        <f t="array" ref="F79">_xlfn.XLOOKUP(C79, '❄️ SD-WIN-BBALL ⚾'!$I$2:I248, '❄️ SD-WIN-BBALL ⚾'!$AE$2:AE248)</f>
        <v>Saturdays: Jan. 25; Feb. 1, 8, 15</v>
      </c>
      <c r="G79" s="4" t="str" cm="1">
        <f t="array" ref="G79">_xlfn.XLOOKUP(C79, '❄️ SD-WIN-BBALL ⚾'!$I$2:I248, '❄️ SD-WIN-BBALL ⚾'!$AF$2:AF248)</f>
        <v>10am-2:30pm</v>
      </c>
      <c r="H79" s="164"/>
      <c r="I79" s="10"/>
      <c r="J79" s="10"/>
      <c r="K79" s="10"/>
      <c r="L79" s="10" t="s">
        <v>7965</v>
      </c>
      <c r="M79" s="10"/>
      <c r="N79" s="10">
        <f t="shared" si="2"/>
        <v>0</v>
      </c>
      <c r="O79" s="164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72"/>
      <c r="AC79" s="164"/>
    </row>
    <row r="80" spans="1:29">
      <c r="A80" s="77" t="str" cm="1">
        <f t="array" ref="A80">_xlfn.XLOOKUP(C80, '❄️ SD-WIN-BBALL ⚾'!$I$2:I249, '❄️ SD-WIN-BBALL ⚾'!$A$2:A249)</f>
        <v>B-RET</v>
      </c>
      <c r="B80" s="77" t="str" cm="1">
        <f t="array" ref="B80">_xlfn.XLOOKUP(C80, '❄️ SD-WIN-BBALL ⚾'!$I$2:I249, '❄️ SD-WIN-BBALL ⚾'!$G$2:G249)</f>
        <v>USBDKF</v>
      </c>
      <c r="C80" s="77" t="str">
        <v>Kettering Fairmont HS</v>
      </c>
      <c r="D80" s="77" cm="1">
        <f t="array" ref="D80">_xlfn.XLOOKUP(C80, '❄️ SD-WIN-BBALL ⚾'!$I$2:I249, '❄️ SD-WIN-BBALL ⚾'!$AA$2:AA249)</f>
        <v>126</v>
      </c>
      <c r="E80" s="77" cm="1">
        <f t="array" ref="E80">_xlfn.XLOOKUP(C80, '❄️ SD-WIN-BBALL ⚾'!$I$2:I249, '❄️ SD-WIN-BBALL ⚾'!$AB$2:AB249)</f>
        <v>216</v>
      </c>
      <c r="F80" s="77" t="str" cm="1">
        <f t="array" ref="F80">_xlfn.XLOOKUP(C80, '❄️ SD-WIN-BBALL ⚾'!$I$2:I249, '❄️ SD-WIN-BBALL ⚾'!$AE$2:AE249)</f>
        <v>Sundays: Jan. 26; Feb. 2, 9, 16</v>
      </c>
      <c r="G80" s="77" t="str" cm="1">
        <f t="array" ref="G80">_xlfn.XLOOKUP(C80, '❄️ SD-WIN-BBALL ⚾'!$I$2:I249, '❄️ SD-WIN-BBALL ⚾'!$AF$2:AF249)</f>
        <v>11am-3:30pm</v>
      </c>
      <c r="H80" s="164"/>
      <c r="I80" s="10"/>
      <c r="J80" s="10"/>
      <c r="K80" s="10"/>
      <c r="L80" s="10" t="s">
        <v>7965</v>
      </c>
      <c r="M80" s="10"/>
      <c r="N80" s="10">
        <f t="shared" si="2"/>
        <v>0</v>
      </c>
      <c r="O80" s="164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72"/>
      <c r="AC80" s="164"/>
    </row>
    <row r="81" spans="1:29">
      <c r="A81" s="22" t="str" cm="1">
        <f t="array" ref="A81">_xlfn.XLOOKUP(C81, '❄️ SD-WIN-BBALL ⚾'!$I$2:I250, '❄️ SD-WIN-BBALL ⚾'!$A$2:A250)</f>
        <v>B-RET</v>
      </c>
      <c r="B81" s="22" t="str" cm="1">
        <f t="array" ref="B81">_xlfn.XLOOKUP(C81, '❄️ SD-WIN-BBALL ⚾'!$I$2:I250, '❄️ SD-WIN-BBALL ⚾'!$G$2:G250)</f>
        <v>USBDLS</v>
      </c>
      <c r="C81" s="22" t="str">
        <v>Lakeside HS</v>
      </c>
      <c r="D81" s="22" cm="1">
        <f t="array" ref="D81">_xlfn.XLOOKUP(C81, '❄️ SD-WIN-BBALL ⚾'!$I$2:I250, '❄️ SD-WIN-BBALL ⚾'!$AA$2:AA250)</f>
        <v>105</v>
      </c>
      <c r="E81" s="22" cm="1">
        <f t="array" ref="E81">_xlfn.XLOOKUP(C81, '❄️ SD-WIN-BBALL ⚾'!$I$2:I250, '❄️ SD-WIN-BBALL ⚾'!$AB$2:AB250)</f>
        <v>126</v>
      </c>
      <c r="F81" s="22" t="str" cm="1">
        <f t="array" ref="F81">_xlfn.XLOOKUP(C81, '❄️ SD-WIN-BBALL ⚾'!$I$2:I250, '❄️ SD-WIN-BBALL ⚾'!$AE$2:AE250)</f>
        <v>Sundays: Jan. 5, 12, 19, 26</v>
      </c>
      <c r="G81" s="22" t="str" cm="1">
        <f t="array" ref="G81">_xlfn.XLOOKUP(C81, '❄️ SD-WIN-BBALL ⚾'!$I$2:I250, '❄️ SD-WIN-BBALL ⚾'!$AF$2:AF250)</f>
        <v>10am-2:30pm</v>
      </c>
      <c r="H81" s="164"/>
      <c r="I81" s="10"/>
      <c r="J81" s="10"/>
      <c r="K81" s="10"/>
      <c r="L81" s="10" t="s">
        <v>7965</v>
      </c>
      <c r="M81" s="10"/>
      <c r="N81" s="10">
        <f t="shared" si="2"/>
        <v>0</v>
      </c>
      <c r="O81" s="164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72"/>
      <c r="AC81" s="164"/>
    </row>
    <row r="82" spans="1:29">
      <c r="A82" s="4" t="str" cm="1">
        <f t="array" ref="A82">_xlfn.XLOOKUP(C82, '❄️ SD-WIN-BBALL ⚾'!$I$2:I251, '❄️ SD-WIN-BBALL ⚾'!$A$2:A251)</f>
        <v>A-NEW</v>
      </c>
      <c r="B82" s="4" t="str" cm="1">
        <f t="array" ref="B82">_xlfn.XLOOKUP(C82, '❄️ SD-WIN-BBALL ⚾'!$I$2:I251, '❄️ SD-WIN-BBALL ⚾'!$G$2:G251)</f>
        <v>USBDLHS</v>
      </c>
      <c r="C82" s="4" t="str">
        <v xml:space="preserve">Lehman HS  </v>
      </c>
      <c r="D82" s="4" cm="1">
        <f t="array" ref="D82">_xlfn.XLOOKUP(C82, '❄️ SD-WIN-BBALL ⚾'!$I$2:I251, '❄️ SD-WIN-BBALL ⚾'!$AA$2:AA251)</f>
        <v>112</v>
      </c>
      <c r="E82" s="4" cm="1">
        <f t="array" ref="E82">_xlfn.XLOOKUP(C82, '❄️ SD-WIN-BBALL ⚾'!$I$2:I251, '❄️ SD-WIN-BBALL ⚾'!$AB$2:AB251)</f>
        <v>202</v>
      </c>
      <c r="F82" s="4" t="str" cm="1">
        <f t="array" ref="F82">_xlfn.XLOOKUP(C82, '❄️ SD-WIN-BBALL ⚾'!$I$2:I251, '❄️ SD-WIN-BBALL ⚾'!$AE$2:AE251)</f>
        <v>Sundays: Jan. 12, 19, 26; Feb. 2</v>
      </c>
      <c r="G82" s="4" t="str" cm="1">
        <f t="array" ref="G82">_xlfn.XLOOKUP(C82, '❄️ SD-WIN-BBALL ⚾'!$I$2:I251, '❄️ SD-WIN-BBALL ⚾'!$AF$2:AF251)</f>
        <v>1pm-5:30pm</v>
      </c>
      <c r="H82" s="164"/>
      <c r="I82" s="10"/>
      <c r="J82" s="10"/>
      <c r="K82" s="10"/>
      <c r="L82" s="10" t="s">
        <v>7965</v>
      </c>
      <c r="M82" s="10"/>
      <c r="N82" s="10">
        <f t="shared" si="2"/>
        <v>0</v>
      </c>
      <c r="O82" s="164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72"/>
      <c r="AC82" s="164"/>
    </row>
    <row r="83" spans="1:29">
      <c r="A83" s="22" t="str" cm="1">
        <f t="array" ref="A83">_xlfn.XLOOKUP(C83, '❄️ SD-WIN-BBALL ⚾'!$I$2:I252, '❄️ SD-WIN-BBALL ⚾'!$A$2:A252)</f>
        <v>B-RET</v>
      </c>
      <c r="B83" s="22" t="str" cm="1">
        <f t="array" ref="B83">_xlfn.XLOOKUP(C83, '❄️ SD-WIN-BBALL ⚾'!$I$2:I252, '❄️ SD-WIN-BBALL ⚾'!$G$2:G252)</f>
        <v>USBDLB</v>
      </c>
      <c r="C83" s="22" t="str">
        <v>Liberty-Benton HS</v>
      </c>
      <c r="D83" s="22" cm="1">
        <f t="array" ref="D83">_xlfn.XLOOKUP(C83, '❄️ SD-WIN-BBALL ⚾'!$I$2:I252, '❄️ SD-WIN-BBALL ⚾'!$AA$2:AA252)</f>
        <v>125</v>
      </c>
      <c r="E83" s="22" cm="1">
        <f t="array" ref="E83">_xlfn.XLOOKUP(C83, '❄️ SD-WIN-BBALL ⚾'!$I$2:I252, '❄️ SD-WIN-BBALL ⚾'!$AB$2:AB252)</f>
        <v>215</v>
      </c>
      <c r="F83" s="22" t="str" cm="1">
        <f t="array" ref="F83">_xlfn.XLOOKUP(C83, '❄️ SD-WIN-BBALL ⚾'!$I$2:I252, '❄️ SD-WIN-BBALL ⚾'!$AE$2:AE252)</f>
        <v>Saturdays: Jan. 25; Feb. 1, 8, 15</v>
      </c>
      <c r="G83" s="22" t="str" cm="1">
        <f t="array" ref="G83">_xlfn.XLOOKUP(C83, '❄️ SD-WIN-BBALL ⚾'!$I$2:I252, '❄️ SD-WIN-BBALL ⚾'!$AF$2:AF252)</f>
        <v>9am-1:30pm</v>
      </c>
      <c r="H83" s="164"/>
      <c r="I83" s="10"/>
      <c r="J83" s="10"/>
      <c r="K83" s="10"/>
      <c r="L83" s="10" t="s">
        <v>7965</v>
      </c>
      <c r="M83" s="10"/>
      <c r="N83" s="10">
        <f t="shared" si="2"/>
        <v>0</v>
      </c>
      <c r="O83" s="164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72"/>
      <c r="AC83" s="164"/>
    </row>
    <row r="84" spans="1:29">
      <c r="A84" s="22" t="str" cm="1">
        <f t="array" ref="A84">_xlfn.XLOOKUP(C84, '❄️ SD-WIN-BBALL ⚾'!$I$2:I253, '❄️ SD-WIN-BBALL ⚾'!$A$2:A253)</f>
        <v>A-NEW</v>
      </c>
      <c r="B84" s="22" t="str" cm="1">
        <f t="array" ref="B84">_xlfn.XLOOKUP(C84, '❄️ SD-WIN-BBALL ⚾'!$I$2:I253, '❄️ SD-WIN-BBALL ⚾'!$G$2:G253)</f>
        <v>USBDLIT</v>
      </c>
      <c r="C84" s="22" t="str">
        <v>Lithonia HS</v>
      </c>
      <c r="D84" s="22" cm="1">
        <f t="array" ref="D84">_xlfn.XLOOKUP(C84, '❄️ SD-WIN-BBALL ⚾'!$I$2:I253, '❄️ SD-WIN-BBALL ⚾'!$AA$2:AA253)</f>
        <v>119</v>
      </c>
      <c r="E84" s="22" cm="1">
        <f t="array" ref="E84">_xlfn.XLOOKUP(C84, '❄️ SD-WIN-BBALL ⚾'!$I$2:I253, '❄️ SD-WIN-BBALL ⚾'!$AB$2:AB253)</f>
        <v>209</v>
      </c>
      <c r="F84" s="22" t="str" cm="1">
        <f t="array" ref="F84">_xlfn.XLOOKUP(C84, '❄️ SD-WIN-BBALL ⚾'!$I$2:I253, '❄️ SD-WIN-BBALL ⚾'!$AE$2:AE253)</f>
        <v>Sundays: Jan. 19, 26; Feb. 2, 9</v>
      </c>
      <c r="G84" s="22" t="str" cm="1">
        <f t="array" ref="G84">_xlfn.XLOOKUP(C84, '❄️ SD-WIN-BBALL ⚾'!$I$2:I253, '❄️ SD-WIN-BBALL ⚾'!$AF$2:AF253)</f>
        <v>9am-1:30pm</v>
      </c>
      <c r="H84" s="164"/>
      <c r="I84" s="10"/>
      <c r="J84" s="10"/>
      <c r="K84" s="10"/>
      <c r="L84" s="10" t="s">
        <v>7965</v>
      </c>
      <c r="M84" s="10"/>
      <c r="N84" s="10">
        <f t="shared" si="2"/>
        <v>0</v>
      </c>
      <c r="O84" s="164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72"/>
      <c r="AC84" s="164"/>
    </row>
    <row r="85" spans="1:29">
      <c r="A85" s="4" t="str" cm="1">
        <f t="array" ref="A85">_xlfn.XLOOKUP(C85, '❄️ SD-WIN-BBALL ⚾'!$I$2:I254, '❄️ SD-WIN-BBALL ⚾'!$A$2:A254)</f>
        <v>A-NEW</v>
      </c>
      <c r="B85" s="4" t="str" cm="1">
        <f t="array" ref="B85">_xlfn.XLOOKUP(C85, '❄️ SD-WIN-BBALL ⚾'!$I$2:I254, '❄️ SD-WIN-BBALL ⚾'!$G$2:G254)</f>
        <v>USBDMJ</v>
      </c>
      <c r="C85" s="4" t="str">
        <v>Madison St. Joe HS</v>
      </c>
      <c r="D85" s="4" cm="1">
        <f t="array" ref="D85">_xlfn.XLOOKUP(C85, '❄️ SD-WIN-BBALL ⚾'!$I$2:I254, '❄️ SD-WIN-BBALL ⚾'!$AA$2:AA254)</f>
        <v>104</v>
      </c>
      <c r="E85" s="4" cm="1">
        <f t="array" ref="E85">_xlfn.XLOOKUP(C85, '❄️ SD-WIN-BBALL ⚾'!$I$2:I254, '❄️ SD-WIN-BBALL ⚾'!$AB$2:AB254)</f>
        <v>125</v>
      </c>
      <c r="F85" s="4" t="str" cm="1">
        <f t="array" ref="F85">_xlfn.XLOOKUP(C85, '❄️ SD-WIN-BBALL ⚾'!$I$2:I254, '❄️ SD-WIN-BBALL ⚾'!$AE$2:AE254)</f>
        <v>Saturdays: Jan. 4, 11, 18, 25</v>
      </c>
      <c r="G85" s="4" t="str" cm="1">
        <f t="array" ref="G85">_xlfn.XLOOKUP(C85, '❄️ SD-WIN-BBALL ⚾'!$I$2:I254, '❄️ SD-WIN-BBALL ⚾'!$AF$2:AF254)</f>
        <v>1pm-5:30pm</v>
      </c>
      <c r="H85" s="164"/>
      <c r="I85" s="10"/>
      <c r="J85" s="10"/>
      <c r="K85" s="10"/>
      <c r="L85" s="10" t="s">
        <v>7965</v>
      </c>
      <c r="M85" s="10"/>
      <c r="N85" s="10">
        <f t="shared" si="2"/>
        <v>0</v>
      </c>
      <c r="O85" s="164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72"/>
      <c r="AC85" s="164"/>
    </row>
    <row r="86" spans="1:29">
      <c r="A86" s="22" t="str" cm="1">
        <f t="array" ref="A86">_xlfn.XLOOKUP(C86, '❄️ SD-WIN-BBALL ⚾'!$I$2:I255, '❄️ SD-WIN-BBALL ⚾'!$A$2:A255)</f>
        <v>B-RET</v>
      </c>
      <c r="B86" s="22" t="str" cm="1">
        <f t="array" ref="B86">_xlfn.XLOOKUP(C86, '❄️ SD-WIN-BBALL ⚾'!$I$2:I255, '❄️ SD-WIN-BBALL ⚾'!$G$2:G255)</f>
        <v>USBDMAN</v>
      </c>
      <c r="C86" s="22" t="str">
        <v>Manning HS</v>
      </c>
      <c r="D86" s="22" cm="1">
        <f t="array" ref="D86">_xlfn.XLOOKUP(C86, '❄️ SD-WIN-BBALL ⚾'!$I$2:I255, '❄️ SD-WIN-BBALL ⚾'!$AA$2:AA255)</f>
        <v>208</v>
      </c>
      <c r="E86" s="22" cm="1">
        <f t="array" ref="E86">_xlfn.XLOOKUP(C86, '❄️ SD-WIN-BBALL ⚾'!$I$2:I255, '❄️ SD-WIN-BBALL ⚾'!$AB$2:AB255)</f>
        <v>301</v>
      </c>
      <c r="F86" s="22" t="str" cm="1">
        <f t="array" ref="F86">_xlfn.XLOOKUP(C86, '❄️ SD-WIN-BBALL ⚾'!$I$2:I255, '❄️ SD-WIN-BBALL ⚾'!$AE$2:AE255)</f>
        <v>Saturdays: Feb. 8, 15, 22; Mar. 1</v>
      </c>
      <c r="G86" s="22" t="str" cm="1">
        <f t="array" ref="G86">_xlfn.XLOOKUP(C86, '❄️ SD-WIN-BBALL ⚾'!$I$2:I255, '❄️ SD-WIN-BBALL ⚾'!$AF$2:AF255)</f>
        <v>10am-2:30pm</v>
      </c>
      <c r="H86" s="164"/>
      <c r="I86" s="10"/>
      <c r="J86" s="10"/>
      <c r="K86" s="10"/>
      <c r="L86" s="10" t="s">
        <v>7965</v>
      </c>
      <c r="M86" s="10"/>
      <c r="N86" s="10">
        <f t="shared" si="2"/>
        <v>0</v>
      </c>
      <c r="O86" s="164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72"/>
      <c r="AC86" s="164"/>
    </row>
    <row r="87" spans="1:29">
      <c r="A87" s="4" t="str" cm="1">
        <f t="array" ref="A87">_xlfn.XLOOKUP(C87, '❄️ SD-WIN-BBALL ⚾'!$I$2:I256, '❄️ SD-WIN-BBALL ⚾'!$A$2:A256)</f>
        <v>A-NEW</v>
      </c>
      <c r="B87" s="4" t="str" cm="1">
        <f t="array" ref="B87">_xlfn.XLOOKUP(C87, '❄️ SD-WIN-BBALL ⚾'!$I$2:I256, '❄️ SD-WIN-BBALL ⚾'!$G$2:G256)</f>
        <v>USBDMAT</v>
      </c>
      <c r="C87" s="4" t="str">
        <v xml:space="preserve">Mattawan HS  </v>
      </c>
      <c r="D87" s="4" cm="1">
        <f t="array" ref="D87">_xlfn.XLOOKUP(C87, '❄️ SD-WIN-BBALL ⚾'!$I$2:I256, '❄️ SD-WIN-BBALL ⚾'!$AA$2:AA256)</f>
        <v>126</v>
      </c>
      <c r="E87" s="4" cm="1">
        <f t="array" ref="E87">_xlfn.XLOOKUP(C87, '❄️ SD-WIN-BBALL ⚾'!$I$2:I256, '❄️ SD-WIN-BBALL ⚾'!$AB$2:AB256)</f>
        <v>216</v>
      </c>
      <c r="F87" s="4" t="str" cm="1">
        <f t="array" ref="F87">_xlfn.XLOOKUP(C87, '❄️ SD-WIN-BBALL ⚾'!$I$2:I256, '❄️ SD-WIN-BBALL ⚾'!$AE$2:AE256)</f>
        <v>Sundays: Jan. 26; Feb. 2, 9, 16</v>
      </c>
      <c r="G87" s="4" t="str" cm="1">
        <f t="array" ref="G87">_xlfn.XLOOKUP(C87, '❄️ SD-WIN-BBALL ⚾'!$I$2:I256, '❄️ SD-WIN-BBALL ⚾'!$AF$2:AF256)</f>
        <v>9am-1:30pm</v>
      </c>
      <c r="H87" s="164"/>
      <c r="I87" s="10"/>
      <c r="J87" s="10"/>
      <c r="K87" s="10"/>
      <c r="L87" s="10" t="s">
        <v>7965</v>
      </c>
      <c r="M87" s="10"/>
      <c r="N87" s="10">
        <f t="shared" si="2"/>
        <v>0</v>
      </c>
      <c r="O87" s="164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72"/>
      <c r="AC87" s="164"/>
    </row>
    <row r="88" spans="1:29">
      <c r="A88" s="4" t="str" cm="1">
        <f t="array" ref="A88">_xlfn.XLOOKUP(C88, '❄️ SD-WIN-BBALL ⚾'!$I$2:I257, '❄️ SD-WIN-BBALL ⚾'!$A$2:A257)</f>
        <v>B-RET</v>
      </c>
      <c r="B88" s="4" t="str" cm="1">
        <f t="array" ref="B88">_xlfn.XLOOKUP(C88, '❄️ SD-WIN-BBALL ⚾'!$I$2:I257, '❄️ SD-WIN-BBALL ⚾'!$G$2:G257)</f>
        <v>USBDMC</v>
      </c>
      <c r="C88" s="4" t="str">
        <v>McCollum HS</v>
      </c>
      <c r="D88" s="4" cm="1">
        <f t="array" ref="D88">_xlfn.XLOOKUP(C88, '❄️ SD-WIN-BBALL ⚾'!$I$2:I257, '❄️ SD-WIN-BBALL ⚾'!$AA$2:AA257)</f>
        <v>119</v>
      </c>
      <c r="E88" s="4" cm="1">
        <f t="array" ref="E88">_xlfn.XLOOKUP(C88, '❄️ SD-WIN-BBALL ⚾'!$I$2:I257, '❄️ SD-WIN-BBALL ⚾'!$AB$2:AB257)</f>
        <v>209</v>
      </c>
      <c r="F88" s="4" t="str" cm="1">
        <f t="array" ref="F88">_xlfn.XLOOKUP(C88, '❄️ SD-WIN-BBALL ⚾'!$I$2:I257, '❄️ SD-WIN-BBALL ⚾'!$AE$2:AE257)</f>
        <v>Sundays: Jan. 19, 26; Feb. 2, 9</v>
      </c>
      <c r="G88" s="4" t="str" cm="1">
        <f t="array" ref="G88">_xlfn.XLOOKUP(C88, '❄️ SD-WIN-BBALL ⚾'!$I$2:I257, '❄️ SD-WIN-BBALL ⚾'!$AF$2:AF257)</f>
        <v>Noon-4:30pm</v>
      </c>
      <c r="H88" s="164"/>
      <c r="I88" s="10"/>
      <c r="J88" s="10"/>
      <c r="K88" s="10"/>
      <c r="L88" s="10" t="s">
        <v>7965</v>
      </c>
      <c r="M88" s="10"/>
      <c r="N88" s="10">
        <f t="shared" si="2"/>
        <v>0</v>
      </c>
      <c r="O88" s="164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72"/>
      <c r="AC88" s="164"/>
    </row>
    <row r="89" spans="1:29">
      <c r="A89" s="4" t="str" cm="1">
        <f t="array" ref="A89">_xlfn.XLOOKUP(C89, '❄️ SD-WIN-BBALL ⚾'!$I$2:I258, '❄️ SD-WIN-BBALL ⚾'!$A$2:A258)</f>
        <v>B-RET</v>
      </c>
      <c r="B89" s="4" t="str" cm="1">
        <f t="array" ref="B89">_xlfn.XLOOKUP(C89, '❄️ SD-WIN-BBALL ⚾'!$I$2:I258, '❄️ SD-WIN-BBALL ⚾'!$G$2:G258)</f>
        <v>USBDMP</v>
      </c>
      <c r="C89" s="4" t="str">
        <v>Mercyhurst Prep HS</v>
      </c>
      <c r="D89" s="4" cm="1">
        <f t="array" ref="D89">_xlfn.XLOOKUP(C89, '❄️ SD-WIN-BBALL ⚾'!$I$2:I258, '❄️ SD-WIN-BBALL ⚾'!$AA$2:AA258)</f>
        <v>202</v>
      </c>
      <c r="E89" s="4" cm="1">
        <f t="array" ref="E89">_xlfn.XLOOKUP(C89, '❄️ SD-WIN-BBALL ⚾'!$I$2:I258, '❄️ SD-WIN-BBALL ⚾'!$AB$2:AB258)</f>
        <v>302</v>
      </c>
      <c r="F89" s="4" t="str" cm="1">
        <f t="array" ref="F89">_xlfn.XLOOKUP(C89, '❄️ SD-WIN-BBALL ⚾'!$I$2:I258, '❄️ SD-WIN-BBALL ⚾'!$AE$2:AE258)</f>
        <v>Sundays: Feb. 2, 16, 23; Mar. 2</v>
      </c>
      <c r="G89" s="4" t="str" cm="1">
        <f t="array" ref="G89">_xlfn.XLOOKUP(C89, '❄️ SD-WIN-BBALL ⚾'!$I$2:I258, '❄️ SD-WIN-BBALL ⚾'!$AF$2:AF258)</f>
        <v>Noon-4:30pm</v>
      </c>
      <c r="H89" s="164"/>
      <c r="I89" s="10"/>
      <c r="J89" s="10"/>
      <c r="K89" s="10"/>
      <c r="L89" s="10" t="s">
        <v>7965</v>
      </c>
      <c r="M89" s="10"/>
      <c r="N89" s="10">
        <f t="shared" si="2"/>
        <v>0</v>
      </c>
      <c r="O89" s="164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72"/>
      <c r="AC89" s="164"/>
    </row>
    <row r="90" spans="1:29">
      <c r="A90" s="90" t="str" cm="1">
        <f t="array" ref="A90">_xlfn.XLOOKUP(C90, '❄️ SD-WIN-BBALL ⚾'!$I$2:I259, '❄️ SD-WIN-BBALL ⚾'!$A$2:A259)</f>
        <v>B-RET</v>
      </c>
      <c r="B90" s="90" t="str" cm="1">
        <f t="array" ref="B90">_xlfn.XLOOKUP(C90, '❄️ SD-WIN-BBALL ⚾'!$I$2:I259, '❄️ SD-WIN-BBALL ⚾'!$G$2:G259)</f>
        <v>USBDMES</v>
      </c>
      <c r="C90" s="90" t="str">
        <v>Mesa CC</v>
      </c>
      <c r="D90" s="90" cm="1">
        <f t="array" ref="D90">_xlfn.XLOOKUP(C90, '❄️ SD-WIN-BBALL ⚾'!$I$2:I259, '❄️ SD-WIN-BBALL ⚾'!$AA$2:AA259)</f>
        <v>105</v>
      </c>
      <c r="E90" s="90" cm="1">
        <f t="array" ref="E90">_xlfn.XLOOKUP(C90, '❄️ SD-WIN-BBALL ⚾'!$I$2:I259, '❄️ SD-WIN-BBALL ⚾'!$AB$2:AB259)</f>
        <v>126</v>
      </c>
      <c r="F90" s="90" t="str" cm="1">
        <f t="array" ref="F90">_xlfn.XLOOKUP(C90, '❄️ SD-WIN-BBALL ⚾'!$I$2:I259, '❄️ SD-WIN-BBALL ⚾'!$AE$2:AE259)</f>
        <v>Sundays: Jan. 5, 12, 19, 26</v>
      </c>
      <c r="G90" s="90" t="str" cm="1">
        <f t="array" ref="G90">_xlfn.XLOOKUP(C90, '❄️ SD-WIN-BBALL ⚾'!$I$2:I259, '❄️ SD-WIN-BBALL ⚾'!$AF$2:AF259)</f>
        <v>10am-2:30pm</v>
      </c>
      <c r="H90" s="164"/>
      <c r="I90" s="10"/>
      <c r="J90" s="10"/>
      <c r="K90" s="10"/>
      <c r="L90" s="10" t="s">
        <v>7965</v>
      </c>
      <c r="M90" s="10"/>
      <c r="N90" s="10">
        <f t="shared" si="2"/>
        <v>0</v>
      </c>
      <c r="O90" s="164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72"/>
      <c r="AC90" s="164"/>
    </row>
    <row r="91" spans="1:29">
      <c r="A91" s="22" t="str" cm="1">
        <f t="array" ref="A91">_xlfn.XLOOKUP(C91, '❄️ SD-WIN-BBALL ⚾'!$I$2:I260, '❄️ SD-WIN-BBALL ⚾'!$A$2:A260)</f>
        <v>B-RET</v>
      </c>
      <c r="B91" s="22" t="str" cm="1">
        <f t="array" ref="B91">_xlfn.XLOOKUP(C91, '❄️ SD-WIN-BBALL ⚾'!$I$2:I260, '❄️ SD-WIN-BBALL ⚾'!$G$2:G260)</f>
        <v>USBDROS2</v>
      </c>
      <c r="C91" s="22" t="str">
        <v>Metro Detroit Baseball - WINTER BREAK</v>
      </c>
      <c r="D91" s="22" cm="1">
        <f t="array" ref="D91">_xlfn.XLOOKUP(C91, '❄️ SD-WIN-BBALL ⚾'!$I$2:I260, '❄️ SD-WIN-BBALL ⚾'!$AA$2:AA260)</f>
        <v>27</v>
      </c>
      <c r="E91" s="22" cm="1">
        <f t="array" ref="E91">_xlfn.XLOOKUP(C91, '❄️ SD-WIN-BBALL ⚾'!$I$2:I260, '❄️ SD-WIN-BBALL ⚾'!$AB$2:AB260)</f>
        <v>30</v>
      </c>
      <c r="F91" s="22" t="str" cm="1">
        <f t="array" ref="F91">_xlfn.XLOOKUP(C91, '❄️ SD-WIN-BBALL ⚾'!$I$2:I260, '❄️ SD-WIN-BBALL ⚾'!$AE$2:AE260)</f>
        <v>Fri.-Mon.: Dec. 27, 28, 29, 30</v>
      </c>
      <c r="G91" s="22" t="str" cm="1">
        <f t="array" ref="G91">_xlfn.XLOOKUP(C91, '❄️ SD-WIN-BBALL ⚾'!$I$2:I260, '❄️ SD-WIN-BBALL ⚾'!$AF$2:AF260)</f>
        <v>9am-3pm</v>
      </c>
      <c r="H91" s="164"/>
      <c r="I91" s="10"/>
      <c r="J91" s="10"/>
      <c r="K91" s="10"/>
      <c r="L91" s="10" t="s">
        <v>7965</v>
      </c>
      <c r="M91" s="10"/>
      <c r="N91" s="10">
        <f t="shared" si="2"/>
        <v>0</v>
      </c>
      <c r="O91" s="164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72"/>
      <c r="AC91" s="164"/>
    </row>
    <row r="92" spans="1:29">
      <c r="A92" s="4" t="str" cm="1">
        <f t="array" ref="A92">_xlfn.XLOOKUP(C92, '❄️ SD-WIN-BBALL ⚾'!$I$2:I261, '❄️ SD-WIN-BBALL ⚾'!$A$2:A261)</f>
        <v>A-NEW</v>
      </c>
      <c r="B92" s="4" t="str" cm="1">
        <f t="array" ref="B92">_xlfn.XLOOKUP(C92, '❄️ SD-WIN-BBALL ⚾'!$I$2:I261, '❄️ SD-WIN-BBALL ⚾'!$G$2:G261)</f>
        <v>USBDMT</v>
      </c>
      <c r="C92" s="4" t="str">
        <v>Morgan Township HS</v>
      </c>
      <c r="D92" s="4" cm="1">
        <f t="array" ref="D92">_xlfn.XLOOKUP(C92, '❄️ SD-WIN-BBALL ⚾'!$I$2:I261, '❄️ SD-WIN-BBALL ⚾'!$AA$2:AA261)</f>
        <v>201</v>
      </c>
      <c r="E92" s="4" cm="1">
        <f t="array" ref="E92">_xlfn.XLOOKUP(C92, '❄️ SD-WIN-BBALL ⚾'!$I$2:I261, '❄️ SD-WIN-BBALL ⚾'!$AB$2:AB261)</f>
        <v>222</v>
      </c>
      <c r="F92" s="4" t="str" cm="1">
        <f t="array" ref="F92">_xlfn.XLOOKUP(C92, '❄️ SD-WIN-BBALL ⚾'!$I$2:I261, '❄️ SD-WIN-BBALL ⚾'!$AE$2:AE261)</f>
        <v>Saturdays: Feb. 1, 8, 15, 22</v>
      </c>
      <c r="G92" s="4" t="str" cm="1">
        <f t="array" ref="G92">_xlfn.XLOOKUP(C92, '❄️ SD-WIN-BBALL ⚾'!$I$2:I261, '❄️ SD-WIN-BBALL ⚾'!$AF$2:AF261)</f>
        <v>12:30pm-5pm</v>
      </c>
      <c r="H92" s="164"/>
      <c r="I92" s="10"/>
      <c r="J92" s="10"/>
      <c r="K92" s="10"/>
      <c r="L92" s="10" t="s">
        <v>7965</v>
      </c>
      <c r="M92" s="10"/>
      <c r="N92" s="10">
        <f t="shared" si="2"/>
        <v>0</v>
      </c>
      <c r="O92" s="164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72"/>
      <c r="AC92" s="164"/>
    </row>
    <row r="93" spans="1:29">
      <c r="A93" s="22" t="str" cm="1">
        <f t="array" ref="A93">_xlfn.XLOOKUP(C93, '❄️ SD-WIN-BBALL ⚾'!$I$2:I262, '❄️ SD-WIN-BBALL ⚾'!$A$2:A262)</f>
        <v>B-RET</v>
      </c>
      <c r="B93" s="22" t="str" cm="1">
        <f t="array" ref="B93">_xlfn.XLOOKUP(C93, '❄️ SD-WIN-BBALL ⚾'!$I$2:I262, '❄️ SD-WIN-BBALL ⚾'!$G$2:G262)</f>
        <v>USBDMBA</v>
      </c>
      <c r="C93" s="22" t="str">
        <v>Morse Baseball Academy</v>
      </c>
      <c r="D93" s="22" cm="1">
        <f t="array" ref="D93">_xlfn.XLOOKUP(C93, '❄️ SD-WIN-BBALL ⚾'!$I$2:I262, '❄️ SD-WIN-BBALL ⚾'!$AA$2:AA262)</f>
        <v>112</v>
      </c>
      <c r="E93" s="22" cm="1">
        <f t="array" ref="E93">_xlfn.XLOOKUP(C93, '❄️ SD-WIN-BBALL ⚾'!$I$2:I262, '❄️ SD-WIN-BBALL ⚾'!$AB$2:AB262)</f>
        <v>202</v>
      </c>
      <c r="F93" s="22" t="str" cm="1">
        <f t="array" ref="F93">_xlfn.XLOOKUP(C93, '❄️ SD-WIN-BBALL ⚾'!$I$2:I262, '❄️ SD-WIN-BBALL ⚾'!$AE$2:AE262)</f>
        <v>Sundays: Jan. 12, 19, 26; Feb. 2</v>
      </c>
      <c r="G93" s="22" t="str" cm="1">
        <f t="array" ref="G93">_xlfn.XLOOKUP(C93, '❄️ SD-WIN-BBALL ⚾'!$I$2:I262, '❄️ SD-WIN-BBALL ⚾'!$AF$2:AF262)</f>
        <v>1pm-5:30pm</v>
      </c>
      <c r="H93" s="164"/>
      <c r="I93" s="10"/>
      <c r="J93" s="10"/>
      <c r="K93" s="10"/>
      <c r="L93" s="10" t="s">
        <v>7965</v>
      </c>
      <c r="M93" s="10"/>
      <c r="N93" s="10">
        <f t="shared" si="2"/>
        <v>0</v>
      </c>
      <c r="O93" s="164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72"/>
      <c r="AC93" s="164"/>
    </row>
    <row r="94" spans="1:29">
      <c r="A94" s="4" t="str" cm="1">
        <f t="array" ref="A94">_xlfn.XLOOKUP(C94, '❄️ SD-WIN-BBALL ⚾'!$I$2:I263, '❄️ SD-WIN-BBALL ⚾'!$A$2:A263)</f>
        <v>A-NEW</v>
      </c>
      <c r="B94" s="4" t="str" cm="1">
        <f t="array" ref="B94">_xlfn.XLOOKUP(C94, '❄️ SD-WIN-BBALL ⚾'!$I$2:I263, '❄️ SD-WIN-BBALL ⚾'!$G$2:G263)</f>
        <v>USBDMSC</v>
      </c>
      <c r="C94" s="4" t="str">
        <v xml:space="preserve">Mount Saint Charles Academy  </v>
      </c>
      <c r="D94" s="4" cm="1">
        <f t="array" ref="D94">_xlfn.XLOOKUP(C94, '❄️ SD-WIN-BBALL ⚾'!$I$2:I263, '❄️ SD-WIN-BBALL ⚾'!$AA$2:AA263)</f>
        <v>202</v>
      </c>
      <c r="E94" s="4" cm="1">
        <f t="array" ref="E94">_xlfn.XLOOKUP(C94, '❄️ SD-WIN-BBALL ⚾'!$I$2:I263, '❄️ SD-WIN-BBALL ⚾'!$AB$2:AB263)</f>
        <v>223</v>
      </c>
      <c r="F94" s="4" t="str" cm="1">
        <f t="array" ref="F94">_xlfn.XLOOKUP(C94, '❄️ SD-WIN-BBALL ⚾'!$I$2:I263, '❄️ SD-WIN-BBALL ⚾'!$AE$2:AE263)</f>
        <v>Sundays: Feb. 2, 9, 16, 23</v>
      </c>
      <c r="G94" s="4" t="str" cm="1">
        <f t="array" ref="G94">_xlfn.XLOOKUP(C94, '❄️ SD-WIN-BBALL ⚾'!$I$2:I263, '❄️ SD-WIN-BBALL ⚾'!$AF$2:AF263)</f>
        <v>1pm-5:30pm</v>
      </c>
      <c r="H94" s="164"/>
      <c r="I94" s="10"/>
      <c r="J94" s="10"/>
      <c r="K94" s="10"/>
      <c r="L94" s="10" t="s">
        <v>7965</v>
      </c>
      <c r="M94" s="10"/>
      <c r="N94" s="10">
        <f t="shared" si="2"/>
        <v>0</v>
      </c>
      <c r="O94" s="164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72"/>
      <c r="AC94" s="164"/>
    </row>
    <row r="95" spans="1:29">
      <c r="A95" s="90" t="str" cm="1">
        <f t="array" ref="A95">_xlfn.XLOOKUP(C95, '❄️ SD-WIN-BBALL ⚾'!$I$2:I264, '❄️ SD-WIN-BBALL ⚾'!$A$2:A264)</f>
        <v>B-RET</v>
      </c>
      <c r="B95" s="90" t="str" cm="1">
        <f t="array" ref="B95">_xlfn.XLOOKUP(C95, '❄️ SD-WIN-BBALL ⚾'!$I$2:I264, '❄️ SD-WIN-BBALL ⚾'!$G$2:G264)</f>
        <v>USBDMBC</v>
      </c>
      <c r="C95" s="90" t="str">
        <v>Mt. Bethel Christian Academy Upper School</v>
      </c>
      <c r="D95" s="90" cm="1">
        <f t="array" ref="D95">_xlfn.XLOOKUP(C95, '❄️ SD-WIN-BBALL ⚾'!$I$2:I264, '❄️ SD-WIN-BBALL ⚾'!$AA$2:AA264)</f>
        <v>119</v>
      </c>
      <c r="E95" s="90" cm="1">
        <f t="array" ref="E95">_xlfn.XLOOKUP(C95, '❄️ SD-WIN-BBALL ⚾'!$I$2:I264, '❄️ SD-WIN-BBALL ⚾'!$AB$2:AB264)</f>
        <v>209</v>
      </c>
      <c r="F95" s="90" t="str" cm="1">
        <f t="array" ref="F95">_xlfn.XLOOKUP(C95, '❄️ SD-WIN-BBALL ⚾'!$I$2:I264, '❄️ SD-WIN-BBALL ⚾'!$AE$2:AE264)</f>
        <v>Sundays: Jan. 19, 26; Feb. 2, 16</v>
      </c>
      <c r="G95" s="90" t="str" cm="1">
        <f t="array" ref="G95">_xlfn.XLOOKUP(C95, '❄️ SD-WIN-BBALL ⚾'!$I$2:I264, '❄️ SD-WIN-BBALL ⚾'!$AF$2:AF264)</f>
        <v>1pm-5:30pm</v>
      </c>
      <c r="H95" s="164"/>
      <c r="I95" s="10"/>
      <c r="J95" s="10"/>
      <c r="K95" s="10"/>
      <c r="L95" s="10" t="s">
        <v>7965</v>
      </c>
      <c r="M95" s="10"/>
      <c r="N95" s="10">
        <f t="shared" si="2"/>
        <v>0</v>
      </c>
      <c r="O95" s="164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72"/>
      <c r="AC95" s="164"/>
    </row>
    <row r="96" spans="1:29">
      <c r="A96" s="4" t="str" cm="1">
        <f t="array" ref="A96">_xlfn.XLOOKUP(C96, '❄️ SD-WIN-BBALL ⚾'!$I$2:I265, '❄️ SD-WIN-BBALL ⚾'!$A$2:A265)</f>
        <v>B-RET</v>
      </c>
      <c r="B96" s="4" t="str" cm="1">
        <f t="array" ref="B96">_xlfn.XLOOKUP(C96, '❄️ SD-WIN-BBALL ⚾'!$I$2:I265, '❄️ SD-WIN-BBALL ⚾'!$G$2:G265)</f>
        <v>USBDMBC2</v>
      </c>
      <c r="C96" s="4" t="str">
        <v>Mt. Bethel Christian Academy Upper School - WINTER BREAK</v>
      </c>
      <c r="D96" s="4" cm="1">
        <f t="array" ref="D96">_xlfn.XLOOKUP(C96, '❄️ SD-WIN-BBALL ⚾'!$I$2:I265, '❄️ SD-WIN-BBALL ⚾'!$AA$2:AA265)</f>
        <v>27</v>
      </c>
      <c r="E96" s="4" cm="1">
        <f t="array" ref="E96">_xlfn.XLOOKUP(C96, '❄️ SD-WIN-BBALL ⚾'!$I$2:I265, '❄️ SD-WIN-BBALL ⚾'!$AB$2:AB265)</f>
        <v>30</v>
      </c>
      <c r="F96" s="4" t="str" cm="1">
        <f t="array" ref="F96">_xlfn.XLOOKUP(C96, '❄️ SD-WIN-BBALL ⚾'!$I$2:I265, '❄️ SD-WIN-BBALL ⚾'!$AE$2:AE265)</f>
        <v>Fri.-Mon.: Dec. 27, 28, 29, 30</v>
      </c>
      <c r="G96" s="4" t="str" cm="1">
        <f t="array" ref="G96">_xlfn.XLOOKUP(C96, '❄️ SD-WIN-BBALL ⚾'!$I$2:I265, '❄️ SD-WIN-BBALL ⚾'!$AF$2:AF265)</f>
        <v>9am-3pm</v>
      </c>
      <c r="H96" s="164"/>
      <c r="I96" s="10"/>
      <c r="J96" s="10"/>
      <c r="K96" s="10"/>
      <c r="L96" s="10" t="s">
        <v>7965</v>
      </c>
      <c r="M96" s="10"/>
      <c r="N96" s="10">
        <f t="shared" si="2"/>
        <v>0</v>
      </c>
      <c r="O96" s="164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72"/>
      <c r="AC96" s="164"/>
    </row>
    <row r="97" spans="1:29">
      <c r="A97" s="22" t="str" cm="1">
        <f t="array" ref="A97">_xlfn.XLOOKUP(C97, '❄️ SD-WIN-BBALL ⚾'!$I$2:I266, '❄️ SD-WIN-BBALL ⚾'!$A$2:A266)</f>
        <v>B-RET</v>
      </c>
      <c r="B97" s="22" t="str" cm="1">
        <f t="array" ref="B97">_xlfn.XLOOKUP(C97, '❄️ SD-WIN-BBALL ⚾'!$I$2:I266, '❄️ SD-WIN-BBALL ⚾'!$G$2:G266)</f>
        <v>USBDNPU</v>
      </c>
      <c r="C97" s="22" t="str">
        <v>North Park University</v>
      </c>
      <c r="D97" s="22" cm="1">
        <f t="array" ref="D97">_xlfn.XLOOKUP(C97, '❄️ SD-WIN-BBALL ⚾'!$I$2:I266, '❄️ SD-WIN-BBALL ⚾'!$AA$2:AA266)</f>
        <v>119</v>
      </c>
      <c r="E97" s="22" cm="1">
        <f t="array" ref="E97">_xlfn.XLOOKUP(C97, '❄️ SD-WIN-BBALL ⚾'!$I$2:I266, '❄️ SD-WIN-BBALL ⚾'!$AB$2:AB266)</f>
        <v>209</v>
      </c>
      <c r="F97" s="22" t="str" cm="1">
        <f t="array" ref="F97">_xlfn.XLOOKUP(C97, '❄️ SD-WIN-BBALL ⚾'!$I$2:I266, '❄️ SD-WIN-BBALL ⚾'!$AE$2:AE266)</f>
        <v>Sundays: Jan. 19, 26; Feb. 2, 9</v>
      </c>
      <c r="G97" s="22" t="str" cm="1">
        <f t="array" ref="G97">_xlfn.XLOOKUP(C97, '❄️ SD-WIN-BBALL ⚾'!$I$2:I266, '❄️ SD-WIN-BBALL ⚾'!$AF$2:AF266)</f>
        <v>9am-3pm</v>
      </c>
      <c r="H97" s="164"/>
      <c r="I97" s="10"/>
      <c r="J97" s="10"/>
      <c r="K97" s="10"/>
      <c r="L97" s="10" t="s">
        <v>7965</v>
      </c>
      <c r="M97" s="10"/>
      <c r="N97" s="10">
        <f t="shared" si="2"/>
        <v>0</v>
      </c>
      <c r="O97" s="164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72"/>
      <c r="AC97" s="164"/>
    </row>
    <row r="98" spans="1:29">
      <c r="A98" s="4" t="str" cm="1">
        <f t="array" ref="A98">_xlfn.XLOOKUP(C98, '❄️ SD-WIN-BBALL ⚾'!$I$2:I267, '❄️ SD-WIN-BBALL ⚾'!$A$2:A267)</f>
        <v>A-NEW</v>
      </c>
      <c r="B98" s="4" t="str" cm="1">
        <f t="array" ref="B98">_xlfn.XLOOKUP(C98, '❄️ SD-WIN-BBALL ⚾'!$I$2:I267, '❄️ SD-WIN-BBALL ⚾'!$G$2:G267)</f>
        <v>USBDBTW</v>
      </c>
      <c r="C98" s="4" t="str">
        <v>Norview HS</v>
      </c>
      <c r="D98" s="4" cm="1">
        <f t="array" ref="D98">_xlfn.XLOOKUP(C98, '❄️ SD-WIN-BBALL ⚾'!$I$2:I267, '❄️ SD-WIN-BBALL ⚾'!$AA$2:AA267)</f>
        <v>301</v>
      </c>
      <c r="E98" s="4" cm="1">
        <f t="array" ref="E98">_xlfn.XLOOKUP(C98, '❄️ SD-WIN-BBALL ⚾'!$I$2:I267, '❄️ SD-WIN-BBALL ⚾'!$AB$2:AB267)</f>
        <v>322</v>
      </c>
      <c r="F98" s="4" t="str" cm="1">
        <f t="array" ref="F98">_xlfn.XLOOKUP(C98, '❄️ SD-WIN-BBALL ⚾'!$I$2:I267, '❄️ SD-WIN-BBALL ⚾'!$AE$2:AE267)</f>
        <v>Saturdays: Mar. 1, 8, 15, 22</v>
      </c>
      <c r="G98" s="4" t="str" cm="1">
        <f t="array" ref="G98">_xlfn.XLOOKUP(C98, '❄️ SD-WIN-BBALL ⚾'!$I$2:I267, '❄️ SD-WIN-BBALL ⚾'!$AF$2:AF267)</f>
        <v>9am-1:30pm</v>
      </c>
      <c r="H98" s="164"/>
      <c r="I98" s="10"/>
      <c r="J98" s="10"/>
      <c r="K98" s="10"/>
      <c r="L98" s="10" t="s">
        <v>7965</v>
      </c>
      <c r="M98" s="10"/>
      <c r="N98" s="10">
        <f t="shared" ref="N98:N129" si="3">I98+J98+K98+M98</f>
        <v>0</v>
      </c>
      <c r="O98" s="164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72"/>
      <c r="AC98" s="164"/>
    </row>
    <row r="99" spans="1:29">
      <c r="A99" s="4" t="str" cm="1">
        <f t="array" ref="A99">_xlfn.XLOOKUP(C99, '❄️ SD-WIN-BBALL ⚾'!$I$2:I268, '❄️ SD-WIN-BBALL ⚾'!$A$2:A268)</f>
        <v>B-RET</v>
      </c>
      <c r="B99" s="4" t="str" cm="1">
        <f t="array" ref="B99">_xlfn.XLOOKUP(C99, '❄️ SD-WIN-BBALL ⚾'!$I$2:I268, '❄️ SD-WIN-BBALL ⚾'!$G$2:G268)</f>
        <v>USBDNU</v>
      </c>
      <c r="C99" s="4" t="str">
        <v>Norwich University</v>
      </c>
      <c r="D99" s="4" cm="1">
        <f t="array" ref="D99">_xlfn.XLOOKUP(C99, '❄️ SD-WIN-BBALL ⚾'!$I$2:I268, '❄️ SD-WIN-BBALL ⚾'!$AA$2:AA268)</f>
        <v>112</v>
      </c>
      <c r="E99" s="4" cm="1">
        <f t="array" ref="E99">_xlfn.XLOOKUP(C99, '❄️ SD-WIN-BBALL ⚾'!$I$2:I268, '❄️ SD-WIN-BBALL ⚾'!$AB$2:AB268)</f>
        <v>202</v>
      </c>
      <c r="F99" s="4" t="str" cm="1">
        <f t="array" ref="F99">_xlfn.XLOOKUP(C99, '❄️ SD-WIN-BBALL ⚾'!$I$2:I268, '❄️ SD-WIN-BBALL ⚾'!$AE$2:AE268)</f>
        <v>Sundays: Jan. 12, 19, 26; Feb. 2</v>
      </c>
      <c r="G99" s="4" t="str" cm="1">
        <f t="array" ref="G99">_xlfn.XLOOKUP(C99, '❄️ SD-WIN-BBALL ⚾'!$I$2:I268, '❄️ SD-WIN-BBALL ⚾'!$AF$2:AF268)</f>
        <v>12:30pm-5pm</v>
      </c>
      <c r="H99" s="164"/>
      <c r="I99" s="10"/>
      <c r="J99" s="10"/>
      <c r="K99" s="10"/>
      <c r="L99" s="10" t="s">
        <v>7965</v>
      </c>
      <c r="M99" s="10"/>
      <c r="N99" s="10">
        <f t="shared" si="3"/>
        <v>0</v>
      </c>
      <c r="O99" s="164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72"/>
      <c r="AC99" s="164"/>
    </row>
    <row r="100" spans="1:29">
      <c r="A100" s="4" t="str" cm="1">
        <f t="array" ref="A100">_xlfn.XLOOKUP(C100, '❄️ SD-WIN-BBALL ⚾'!$I$2:I269, '❄️ SD-WIN-BBALL ⚾'!$A$2:A269)</f>
        <v>B-RET</v>
      </c>
      <c r="B100" s="4" t="str" cm="1">
        <f t="array" ref="B100">_xlfn.XLOOKUP(C100, '❄️ SD-WIN-BBALL ⚾'!$I$2:I269, '❄️ SD-WIN-BBALL ⚾'!$G$2:G269)</f>
        <v>USBDND</v>
      </c>
      <c r="C100" s="4" t="str">
        <v>Notre Dame HS</v>
      </c>
      <c r="D100" s="4" cm="1">
        <f t="array" ref="D100">_xlfn.XLOOKUP(C100, '❄️ SD-WIN-BBALL ⚾'!$I$2:I269, '❄️ SD-WIN-BBALL ⚾'!$AA$2:AA269)</f>
        <v>105</v>
      </c>
      <c r="E100" s="4" cm="1">
        <f t="array" ref="E100">_xlfn.XLOOKUP(C100, '❄️ SD-WIN-BBALL ⚾'!$I$2:I269, '❄️ SD-WIN-BBALL ⚾'!$AB$2:AB269)</f>
        <v>126</v>
      </c>
      <c r="F100" s="4" t="str" cm="1">
        <f t="array" ref="F100">_xlfn.XLOOKUP(C100, '❄️ SD-WIN-BBALL ⚾'!$I$2:I269, '❄️ SD-WIN-BBALL ⚾'!$AE$2:AE269)</f>
        <v>Sundays: Jan. 5, 12, 19, 26</v>
      </c>
      <c r="G100" s="4" t="str" cm="1">
        <f t="array" ref="G100">_xlfn.XLOOKUP(C100, '❄️ SD-WIN-BBALL ⚾'!$I$2:I269, '❄️ SD-WIN-BBALL ⚾'!$AF$2:AF269)</f>
        <v>Noon-4:30pm</v>
      </c>
      <c r="H100" s="164"/>
      <c r="I100" s="10"/>
      <c r="J100" s="10"/>
      <c r="K100" s="10"/>
      <c r="L100" s="10" t="s">
        <v>7965</v>
      </c>
      <c r="M100" s="10"/>
      <c r="N100" s="10">
        <f t="shared" si="3"/>
        <v>0</v>
      </c>
      <c r="O100" s="164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72"/>
      <c r="AC100" s="164"/>
    </row>
    <row r="101" spans="1:29">
      <c r="A101" s="22" t="str" cm="1">
        <f t="array" ref="A101">_xlfn.XLOOKUP(C101, '❄️ SD-WIN-BBALL ⚾'!$I$2:I270, '❄️ SD-WIN-BBALL ⚾'!$A$2:A270)</f>
        <v>B-RET</v>
      </c>
      <c r="B101" s="22" t="str" cm="1">
        <f t="array" ref="B101">_xlfn.XLOOKUP(C101, '❄️ SD-WIN-BBALL ⚾'!$I$2:I270, '❄️ SD-WIN-BBALL ⚾'!$G$2:G270)</f>
        <v>USBDOL</v>
      </c>
      <c r="C101" s="22" t="str">
        <v>Oak Lawn HS</v>
      </c>
      <c r="D101" s="22" cm="1">
        <f t="array" ref="D101">_xlfn.XLOOKUP(C101, '❄️ SD-WIN-BBALL ⚾'!$I$2:I270, '❄️ SD-WIN-BBALL ⚾'!$AA$2:AA270)</f>
        <v>302</v>
      </c>
      <c r="E101" s="22" cm="1">
        <f t="array" ref="E101">_xlfn.XLOOKUP(C101, '❄️ SD-WIN-BBALL ⚾'!$I$2:I270, '❄️ SD-WIN-BBALL ⚾'!$AB$2:AB270)</f>
        <v>323</v>
      </c>
      <c r="F101" s="22" t="str" cm="1">
        <f t="array" ref="F101">_xlfn.XLOOKUP(C101, '❄️ SD-WIN-BBALL ⚾'!$I$2:I270, '❄️ SD-WIN-BBALL ⚾'!$AE$2:AE270)</f>
        <v>Sundays: Mar. 2, 9, 16, 23</v>
      </c>
      <c r="G101" s="22" t="str" cm="1">
        <f t="array" ref="G101">_xlfn.XLOOKUP(C101, '❄️ SD-WIN-BBALL ⚾'!$I$2:I270, '❄️ SD-WIN-BBALL ⚾'!$AF$2:AF270)</f>
        <v>9am-1:30pm</v>
      </c>
      <c r="H101" s="164"/>
      <c r="I101" s="10"/>
      <c r="J101" s="10"/>
      <c r="K101" s="10"/>
      <c r="L101" s="10" t="s">
        <v>7965</v>
      </c>
      <c r="M101" s="10"/>
      <c r="N101" s="10">
        <f t="shared" si="3"/>
        <v>0</v>
      </c>
      <c r="O101" s="164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72"/>
      <c r="AC101" s="164"/>
    </row>
    <row r="102" spans="1:29">
      <c r="A102" s="4" t="str" cm="1">
        <f t="array" ref="A102">_xlfn.XLOOKUP(C102, '❄️ SD-WIN-BBALL ⚾'!$I$2:I271, '❄️ SD-WIN-BBALL ⚾'!$A$2:A271)</f>
        <v>A-NEW</v>
      </c>
      <c r="B102" s="4" t="str" cm="1">
        <f t="array" ref="B102">_xlfn.XLOOKUP(C102, '❄️ SD-WIN-BBALL ⚾'!$I$2:I271, '❄️ SD-WIN-BBALL ⚾'!$G$2:G271)</f>
        <v>USBDPAC</v>
      </c>
      <c r="C102" s="4" t="str">
        <v>Pacific University</v>
      </c>
      <c r="D102" s="4" cm="1">
        <f t="array" ref="D102">_xlfn.XLOOKUP(C102, '❄️ SD-WIN-BBALL ⚾'!$I$2:I271, '❄️ SD-WIN-BBALL ⚾'!$AA$2:AA271)</f>
        <v>119</v>
      </c>
      <c r="E102" s="4" cm="1">
        <f t="array" ref="E102">_xlfn.XLOOKUP(C102, '❄️ SD-WIN-BBALL ⚾'!$I$2:I271, '❄️ SD-WIN-BBALL ⚾'!$AB$2:AB271)</f>
        <v>209</v>
      </c>
      <c r="F102" s="4" t="str" cm="1">
        <f t="array" ref="F102">_xlfn.XLOOKUP(C102, '❄️ SD-WIN-BBALL ⚾'!$I$2:I271, '❄️ SD-WIN-BBALL ⚾'!$AE$2:AE271)</f>
        <v>Sundays: Jan. 19, 26; Feb. 2, 9</v>
      </c>
      <c r="G102" s="4" t="str" cm="1">
        <f t="array" ref="G102">_xlfn.XLOOKUP(C102, '❄️ SD-WIN-BBALL ⚾'!$I$2:I271, '❄️ SD-WIN-BBALL ⚾'!$AF$2:AF271)</f>
        <v>9am-1:30pm</v>
      </c>
      <c r="H102" s="164"/>
      <c r="I102" s="10"/>
      <c r="J102" s="10"/>
      <c r="K102" s="10"/>
      <c r="L102" s="10" t="s">
        <v>7965</v>
      </c>
      <c r="M102" s="10"/>
      <c r="N102" s="10">
        <f t="shared" si="3"/>
        <v>0</v>
      </c>
      <c r="O102" s="164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72"/>
      <c r="AC102" s="164"/>
    </row>
    <row r="103" spans="1:29">
      <c r="A103" s="22" t="str" cm="1">
        <f t="array" ref="A103">_xlfn.XLOOKUP(C103, '❄️ SD-WIN-BBALL ⚾'!$I$2:I272, '❄️ SD-WIN-BBALL ⚾'!$A$2:A272)</f>
        <v>B-RET</v>
      </c>
      <c r="B103" s="22" t="str" cm="1">
        <f t="array" ref="B103">_xlfn.XLOOKUP(C103, '❄️ SD-WIN-BBALL ⚾'!$I$2:I272, '❄️ SD-WIN-BBALL ⚾'!$G$2:G272)</f>
        <v>USBDPH</v>
      </c>
      <c r="C103" s="22" t="str">
        <v>Paradise Honors HS</v>
      </c>
      <c r="D103" s="22" cm="1">
        <f t="array" ref="D103">_xlfn.XLOOKUP(C103, '❄️ SD-WIN-BBALL ⚾'!$I$2:I272, '❄️ SD-WIN-BBALL ⚾'!$AA$2:AA272)</f>
        <v>119</v>
      </c>
      <c r="E103" s="22" cm="1">
        <f t="array" ref="E103">_xlfn.XLOOKUP(C103, '❄️ SD-WIN-BBALL ⚾'!$I$2:I272, '❄️ SD-WIN-BBALL ⚾'!$AB$2:AB272)</f>
        <v>209</v>
      </c>
      <c r="F103" s="22" t="str" cm="1">
        <f t="array" ref="F103">_xlfn.XLOOKUP(C103, '❄️ SD-WIN-BBALL ⚾'!$I$2:I272, '❄️ SD-WIN-BBALL ⚾'!$AE$2:AE272)</f>
        <v>Sundays: Jan. 5, 12, 19, 26</v>
      </c>
      <c r="G103" s="22" t="str" cm="1">
        <f t="array" ref="G103">_xlfn.XLOOKUP(C103, '❄️ SD-WIN-BBALL ⚾'!$I$2:I272, '❄️ SD-WIN-BBALL ⚾'!$AF$2:AF272)</f>
        <v>10am-2:30pm</v>
      </c>
      <c r="H103" s="164"/>
      <c r="I103" s="10"/>
      <c r="J103" s="10"/>
      <c r="K103" s="10"/>
      <c r="L103" s="10" t="s">
        <v>7965</v>
      </c>
      <c r="M103" s="10"/>
      <c r="N103" s="10">
        <f t="shared" si="3"/>
        <v>0</v>
      </c>
      <c r="O103" s="164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72"/>
      <c r="AC103" s="164"/>
    </row>
    <row r="104" spans="1:29">
      <c r="A104" s="4" t="str" cm="1">
        <f t="array" ref="A104">_xlfn.XLOOKUP(C104, '❄️ SD-WIN-BBALL ⚾'!$I$2:I273, '❄️ SD-WIN-BBALL ⚾'!$A$2:A273)</f>
        <v>A-NEW</v>
      </c>
      <c r="B104" s="4" t="str" cm="1">
        <f t="array" ref="B104">_xlfn.XLOOKUP(C104, '❄️ SD-WIN-BBALL ⚾'!$I$2:I273, '❄️ SD-WIN-BBALL ⚾'!$G$2:G273)</f>
        <v>USBDPSE</v>
      </c>
      <c r="C104" s="4" t="str">
        <v xml:space="preserve">Percy Sutton Educational Complex </v>
      </c>
      <c r="D104" s="4" cm="1">
        <f t="array" ref="D104">_xlfn.XLOOKUP(C104, '❄️ SD-WIN-BBALL ⚾'!$I$2:I273, '❄️ SD-WIN-BBALL ⚾'!$AA$2:AA273)</f>
        <v>111</v>
      </c>
      <c r="E104" s="4" cm="1">
        <f t="array" ref="E104">_xlfn.XLOOKUP(C104, '❄️ SD-WIN-BBALL ⚾'!$I$2:I273, '❄️ SD-WIN-BBALL ⚾'!$AB$2:AB273)</f>
        <v>201</v>
      </c>
      <c r="F104" s="4" t="str" cm="1">
        <f t="array" ref="F104">_xlfn.XLOOKUP(C104, '❄️ SD-WIN-BBALL ⚾'!$I$2:I273, '❄️ SD-WIN-BBALL ⚾'!$AE$2:AE273)</f>
        <v>Saturdays: Jan. 11, 18, 25; Feb. 1</v>
      </c>
      <c r="G104" s="4" t="str" cm="1">
        <f t="array" ref="G104">_xlfn.XLOOKUP(C104, '❄️ SD-WIN-BBALL ⚾'!$I$2:I273, '❄️ SD-WIN-BBALL ⚾'!$AF$2:AF273)</f>
        <v>9am-1:30pm</v>
      </c>
      <c r="H104" s="164"/>
      <c r="I104" s="10"/>
      <c r="J104" s="10"/>
      <c r="K104" s="10"/>
      <c r="L104" s="10" t="s">
        <v>7965</v>
      </c>
      <c r="M104" s="10"/>
      <c r="N104" s="10">
        <f t="shared" si="3"/>
        <v>0</v>
      </c>
      <c r="O104" s="164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72"/>
      <c r="AC104" s="164"/>
    </row>
    <row r="105" spans="1:29">
      <c r="A105" s="4" t="str" cm="1">
        <f t="array" ref="A105">_xlfn.XLOOKUP(C105, '❄️ SD-WIN-BBALL ⚾'!$I$2:I274, '❄️ SD-WIN-BBALL ⚾'!$A$2:A274)</f>
        <v>B-RET</v>
      </c>
      <c r="B105" s="4" t="str" cm="1">
        <f t="array" ref="B105">_xlfn.XLOOKUP(C105, '❄️ SD-WIN-BBALL ⚾'!$I$2:I274, '❄️ SD-WIN-BBALL ⚾'!$G$2:G274)</f>
        <v>USBDPKS</v>
      </c>
      <c r="C105" s="4" t="str">
        <v>Perkiomen School</v>
      </c>
      <c r="D105" s="4" cm="1">
        <f t="array" ref="D105">_xlfn.XLOOKUP(C105, '❄️ SD-WIN-BBALL ⚾'!$I$2:I274, '❄️ SD-WIN-BBALL ⚾'!$AA$2:AA274)</f>
        <v>119</v>
      </c>
      <c r="E105" s="4" cm="1">
        <f t="array" ref="E105">_xlfn.XLOOKUP(C105, '❄️ SD-WIN-BBALL ⚾'!$I$2:I274, '❄️ SD-WIN-BBALL ⚾'!$AB$2:AB274)</f>
        <v>216</v>
      </c>
      <c r="F105" s="4" t="str" cm="1">
        <f t="array" ref="F105">_xlfn.XLOOKUP(C105, '❄️ SD-WIN-BBALL ⚾'!$I$2:I274, '❄️ SD-WIN-BBALL ⚾'!$AE$2:AE274)</f>
        <v>Sundays: Jan. 19; Feb. 2, 9, 16</v>
      </c>
      <c r="G105" s="4" t="str" cm="1">
        <f t="array" ref="G105">_xlfn.XLOOKUP(C105, '❄️ SD-WIN-BBALL ⚾'!$I$2:I274, '❄️ SD-WIN-BBALL ⚾'!$AF$2:AF274)</f>
        <v>8:30AM-1PM</v>
      </c>
      <c r="H105" s="164"/>
      <c r="I105" s="10"/>
      <c r="J105" s="10"/>
      <c r="K105" s="10"/>
      <c r="L105" s="10" t="s">
        <v>7965</v>
      </c>
      <c r="M105" s="10"/>
      <c r="N105" s="10">
        <f t="shared" si="3"/>
        <v>0</v>
      </c>
      <c r="O105" s="164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72"/>
      <c r="AC105" s="164"/>
    </row>
    <row r="106" spans="1:29">
      <c r="A106" s="22" t="str" cm="1">
        <f t="array" ref="A106">_xlfn.XLOOKUP(C106, '❄️ SD-WIN-BBALL ⚾'!$I$2:I275, '❄️ SD-WIN-BBALL ⚾'!$A$2:A275)</f>
        <v>B-RET</v>
      </c>
      <c r="B106" s="22" t="str" cm="1">
        <f t="array" ref="B106">_xlfn.XLOOKUP(C106, '❄️ SD-WIN-BBALL ⚾'!$I$2:I275, '❄️ SD-WIN-BBALL ⚾'!$G$2:G275)</f>
        <v>USBDPC</v>
      </c>
      <c r="C106" s="22" t="str">
        <v>Phoenix Christian HS</v>
      </c>
      <c r="D106" s="22" cm="1">
        <f t="array" ref="D106">_xlfn.XLOOKUP(C106, '❄️ SD-WIN-BBALL ⚾'!$I$2:I275, '❄️ SD-WIN-BBALL ⚾'!$AA$2:AA275)</f>
        <v>14</v>
      </c>
      <c r="E106" s="22" cm="1">
        <f t="array" ref="E106">_xlfn.XLOOKUP(C106, '❄️ SD-WIN-BBALL ⚾'!$I$2:I275, '❄️ SD-WIN-BBALL ⚾'!$AB$2:AB275)</f>
        <v>118</v>
      </c>
      <c r="F106" s="22" t="str" cm="1">
        <f t="array" ref="F106">_xlfn.XLOOKUP(C106, '❄️ SD-WIN-BBALL ⚾'!$I$2:I275, '❄️ SD-WIN-BBALL ⚾'!$AE$2:AE275)</f>
        <v>Saturdays: Dec. 14, 21; Jan. 11, 18</v>
      </c>
      <c r="G106" s="22" t="str" cm="1">
        <f t="array" ref="G106">_xlfn.XLOOKUP(C106, '❄️ SD-WIN-BBALL ⚾'!$I$2:I275, '❄️ SD-WIN-BBALL ⚾'!$AF$2:AF275)</f>
        <v>9am-1:30pm</v>
      </c>
      <c r="H106" s="164"/>
      <c r="I106" s="10"/>
      <c r="J106" s="10"/>
      <c r="K106" s="10"/>
      <c r="L106" s="10" t="s">
        <v>7965</v>
      </c>
      <c r="M106" s="10"/>
      <c r="N106" s="10">
        <f t="shared" si="3"/>
        <v>0</v>
      </c>
      <c r="O106" s="164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72"/>
      <c r="AC106" s="164"/>
    </row>
    <row r="107" spans="1:29">
      <c r="A107" s="4" t="str" cm="1">
        <f t="array" ref="A107">_xlfn.XLOOKUP(C107, '❄️ SD-WIN-BBALL ⚾'!$I$2:I276, '❄️ SD-WIN-BBALL ⚾'!$A$2:A276)</f>
        <v>A-NEW</v>
      </c>
      <c r="B107" s="4" t="str" cm="1">
        <f t="array" ref="B107">_xlfn.XLOOKUP(C107, '❄️ SD-WIN-BBALL ⚾'!$I$2:I276, '❄️ SD-WIN-BBALL ⚾'!$G$2:G276)</f>
        <v>USBDPS</v>
      </c>
      <c r="C107" s="4" t="str">
        <v>Plainfield East HS</v>
      </c>
      <c r="D107" s="4" cm="1">
        <f t="array" ref="D107">_xlfn.XLOOKUP(C107, '❄️ SD-WIN-BBALL ⚾'!$I$2:I276, '❄️ SD-WIN-BBALL ⚾'!$AA$2:AA276)</f>
        <v>202</v>
      </c>
      <c r="E107" s="4" cm="1">
        <f t="array" ref="E107">_xlfn.XLOOKUP(C107, '❄️ SD-WIN-BBALL ⚾'!$I$2:I276, '❄️ SD-WIN-BBALL ⚾'!$AB$2:AB276)</f>
        <v>223</v>
      </c>
      <c r="F107" s="4" t="str" cm="1">
        <f t="array" ref="F107">_xlfn.XLOOKUP(C107, '❄️ SD-WIN-BBALL ⚾'!$I$2:I276, '❄️ SD-WIN-BBALL ⚾'!$AE$2:AE276)</f>
        <v>Sundays: Feb. 2, 9, 16, 23</v>
      </c>
      <c r="G107" s="4" t="str" cm="1">
        <f t="array" ref="G107">_xlfn.XLOOKUP(C107, '❄️ SD-WIN-BBALL ⚾'!$I$2:I276, '❄️ SD-WIN-BBALL ⚾'!$AF$2:AF276)</f>
        <v>9am-1:30pm</v>
      </c>
      <c r="H107" s="164"/>
      <c r="I107" s="10"/>
      <c r="J107" s="10"/>
      <c r="K107" s="10"/>
      <c r="L107" s="10" t="s">
        <v>7965</v>
      </c>
      <c r="M107" s="10"/>
      <c r="N107" s="10">
        <f t="shared" si="3"/>
        <v>0</v>
      </c>
      <c r="O107" s="164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72"/>
      <c r="AC107" s="164"/>
    </row>
    <row r="108" spans="1:29">
      <c r="A108" s="77" t="str" cm="1">
        <f t="array" ref="A108">_xlfn.XLOOKUP(C108, '❄️ SD-WIN-BBALL ⚾'!$I$2:I277, '❄️ SD-WIN-BBALL ⚾'!$A$2:A277)</f>
        <v>B-RET</v>
      </c>
      <c r="B108" s="77" t="str" cm="1">
        <f t="array" ref="B108">_xlfn.XLOOKUP(C108, '❄️ SD-WIN-BBALL ⚾'!$I$2:I277, '❄️ SD-WIN-BBALL ⚾'!$G$2:G277)</f>
        <v>USBDPR</v>
      </c>
      <c r="C108" s="77" t="str">
        <v xml:space="preserve">Principia College   </v>
      </c>
      <c r="D108" s="77" cm="1">
        <f t="array" ref="D108">_xlfn.XLOOKUP(C108, '❄️ SD-WIN-BBALL ⚾'!$I$2:I277, '❄️ SD-WIN-BBALL ⚾'!$AA$2:AA277)</f>
        <v>126</v>
      </c>
      <c r="E108" s="77" cm="1">
        <f t="array" ref="E108">_xlfn.XLOOKUP(C108, '❄️ SD-WIN-BBALL ⚾'!$I$2:I277, '❄️ SD-WIN-BBALL ⚾'!$AB$2:AB277)</f>
        <v>216</v>
      </c>
      <c r="F108" s="77" t="str" cm="1">
        <f t="array" ref="F108">_xlfn.XLOOKUP(C108, '❄️ SD-WIN-BBALL ⚾'!$I$2:I277, '❄️ SD-WIN-BBALL ⚾'!$AE$2:AE277)</f>
        <v>Sundays: Jan. 26; Feb. 2, 9, 16</v>
      </c>
      <c r="G108" s="77" t="str" cm="1">
        <f t="array" ref="G108">_xlfn.XLOOKUP(C108, '❄️ SD-WIN-BBALL ⚾'!$I$2:I277, '❄️ SD-WIN-BBALL ⚾'!$AF$2:AF277)</f>
        <v>Noon-4:30pm</v>
      </c>
      <c r="H108" s="164"/>
      <c r="I108" s="10"/>
      <c r="J108" s="10"/>
      <c r="K108" s="10"/>
      <c r="L108" s="10" t="s">
        <v>7965</v>
      </c>
      <c r="M108" s="10"/>
      <c r="N108" s="10">
        <f t="shared" si="3"/>
        <v>0</v>
      </c>
      <c r="O108" s="164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72"/>
      <c r="AC108" s="164"/>
    </row>
    <row r="109" spans="1:29">
      <c r="A109" s="4" t="str" cm="1">
        <f t="array" ref="A109">_xlfn.XLOOKUP(C109, '❄️ SD-WIN-BBALL ⚾'!$I$2:I278, '❄️ SD-WIN-BBALL ⚾'!$A$2:A278)</f>
        <v>B-RET</v>
      </c>
      <c r="B109" s="4" t="str" cm="1">
        <f t="array" ref="B109">_xlfn.XLOOKUP(C109, '❄️ SD-WIN-BBALL ⚾'!$I$2:I278, '❄️ SD-WIN-BBALL ⚾'!$G$2:G278)</f>
        <v>USBDPROC</v>
      </c>
      <c r="C109" s="4" t="str">
        <v xml:space="preserve">Proctor HS  </v>
      </c>
      <c r="D109" s="4" cm="1">
        <f t="array" ref="D109">_xlfn.XLOOKUP(C109, '❄️ SD-WIN-BBALL ⚾'!$I$2:I278, '❄️ SD-WIN-BBALL ⚾'!$AA$2:AA278)</f>
        <v>427</v>
      </c>
      <c r="E109" s="4" cm="1">
        <f t="array" ref="E109">_xlfn.XLOOKUP(C109, '❄️ SD-WIN-BBALL ⚾'!$I$2:I278, '❄️ SD-WIN-BBALL ⚾'!$AB$2:AB278)</f>
        <v>518</v>
      </c>
      <c r="F109" s="4" t="str" cm="1">
        <f t="array" ref="F109">_xlfn.XLOOKUP(C109, '❄️ SD-WIN-BBALL ⚾'!$I$2:I278, '❄️ SD-WIN-BBALL ⚾'!$AE$2:AE278)</f>
        <v>Sundays: Apr. 27; May 4, 11, 18</v>
      </c>
      <c r="G109" s="4" t="str" cm="1">
        <f t="array" ref="G109">_xlfn.XLOOKUP(C109, '❄️ SD-WIN-BBALL ⚾'!$I$2:I278, '❄️ SD-WIN-BBALL ⚾'!$AF$2:AF278)</f>
        <v>Noon-4:30pm</v>
      </c>
      <c r="H109" s="164"/>
      <c r="I109" s="10"/>
      <c r="J109" s="10"/>
      <c r="K109" s="10"/>
      <c r="L109" s="10" t="s">
        <v>7965</v>
      </c>
      <c r="M109" s="10"/>
      <c r="N109" s="10">
        <f t="shared" si="3"/>
        <v>0</v>
      </c>
      <c r="O109" s="164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72"/>
      <c r="AC109" s="164"/>
    </row>
    <row r="110" spans="1:29">
      <c r="A110" s="4" t="str" cm="1">
        <f t="array" ref="A110">_xlfn.XLOOKUP(C110, '❄️ SD-WIN-BBALL ⚾'!$I$2:I279, '❄️ SD-WIN-BBALL ⚾'!$A$2:A279)</f>
        <v>B-RET</v>
      </c>
      <c r="B110" s="4" t="str" cm="1">
        <f t="array" ref="B110">_xlfn.XLOOKUP(C110, '❄️ SD-WIN-BBALL ⚾'!$I$2:I279, '❄️ SD-WIN-BBALL ⚾'!$G$2:G279)</f>
        <v>USBDBAY</v>
      </c>
      <c r="C110" s="4" t="str">
        <v>Queensborough CC</v>
      </c>
      <c r="D110" s="4" cm="1">
        <f t="array" ref="D110">_xlfn.XLOOKUP(C110, '❄️ SD-WIN-BBALL ⚾'!$I$2:I279, '❄️ SD-WIN-BBALL ⚾'!$AA$2:AA279)</f>
        <v>105</v>
      </c>
      <c r="E110" s="4" cm="1">
        <f t="array" ref="E110">_xlfn.XLOOKUP(C110, '❄️ SD-WIN-BBALL ⚾'!$I$2:I279, '❄️ SD-WIN-BBALL ⚾'!$AB$2:AB279)</f>
        <v>126</v>
      </c>
      <c r="F110" s="4" t="str" cm="1">
        <f t="array" ref="F110">_xlfn.XLOOKUP(C110, '❄️ SD-WIN-BBALL ⚾'!$I$2:I279, '❄️ SD-WIN-BBALL ⚾'!$AE$2:AE279)</f>
        <v>Sundays: Jan. 5, 12, 19, 26</v>
      </c>
      <c r="G110" s="4" t="str" cm="1">
        <f t="array" ref="G110">_xlfn.XLOOKUP(C110, '❄️ SD-WIN-BBALL ⚾'!$I$2:I279, '❄️ SD-WIN-BBALL ⚾'!$AF$2:AF279)</f>
        <v>4pm-8:30pm</v>
      </c>
      <c r="H110" s="164"/>
      <c r="I110" s="10"/>
      <c r="J110" s="10"/>
      <c r="K110" s="10"/>
      <c r="L110" s="10" t="s">
        <v>7965</v>
      </c>
      <c r="M110" s="10"/>
      <c r="N110" s="10">
        <f t="shared" si="3"/>
        <v>0</v>
      </c>
      <c r="O110" s="164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72"/>
      <c r="AC110" s="164"/>
    </row>
    <row r="111" spans="1:29">
      <c r="A111" s="4" t="str" cm="1">
        <f t="array" ref="A111">_xlfn.XLOOKUP(C111, '❄️ SD-WIN-BBALL ⚾'!$I$2:I280, '❄️ SD-WIN-BBALL ⚾'!$A$2:A280)</f>
        <v>B-RET</v>
      </c>
      <c r="B111" s="4" t="str" cm="1">
        <f t="array" ref="B111">_xlfn.XLOOKUP(C111, '❄️ SD-WIN-BBALL ⚾'!$I$2:I280, '❄️ SD-WIN-BBALL ⚾'!$G$2:G280)</f>
        <v>USBDQUI</v>
      </c>
      <c r="C111" s="4" t="str">
        <v xml:space="preserve">Quincy HS </v>
      </c>
      <c r="D111" s="4" cm="1">
        <f t="array" ref="D111">_xlfn.XLOOKUP(C111, '❄️ SD-WIN-BBALL ⚾'!$I$2:I280, '❄️ SD-WIN-BBALL ⚾'!$AA$2:AA280)</f>
        <v>126</v>
      </c>
      <c r="E111" s="4" cm="1">
        <f t="array" ref="E111">_xlfn.XLOOKUP(C111, '❄️ SD-WIN-BBALL ⚾'!$I$2:I280, '❄️ SD-WIN-BBALL ⚾'!$AB$2:AB280)</f>
        <v>216</v>
      </c>
      <c r="F111" s="4" t="str" cm="1">
        <f t="array" ref="F111">_xlfn.XLOOKUP(C111, '❄️ SD-WIN-BBALL ⚾'!$I$2:I280, '❄️ SD-WIN-BBALL ⚾'!$AE$2:AE280)</f>
        <v>Sundays: Jan. 26; Feb. 2, 16, 23</v>
      </c>
      <c r="G111" s="4" t="str" cm="1">
        <f t="array" ref="G111">_xlfn.XLOOKUP(C111, '❄️ SD-WIN-BBALL ⚾'!$I$2:I280, '❄️ SD-WIN-BBALL ⚾'!$AF$2:AF280)</f>
        <v>1pm-5:30pm</v>
      </c>
      <c r="H111" s="164"/>
      <c r="I111" s="10"/>
      <c r="J111" s="10"/>
      <c r="K111" s="10"/>
      <c r="L111" s="10" t="s">
        <v>7965</v>
      </c>
      <c r="M111" s="10"/>
      <c r="N111" s="10">
        <f t="shared" si="3"/>
        <v>0</v>
      </c>
      <c r="O111" s="164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72"/>
      <c r="AC111" s="164"/>
    </row>
    <row r="112" spans="1:29">
      <c r="A112" s="4" t="str" cm="1">
        <f t="array" ref="A112">_xlfn.XLOOKUP(C112, '❄️ SD-WIN-BBALL ⚾'!$I$2:I281, '❄️ SD-WIN-BBALL ⚾'!$A$2:A281)</f>
        <v>B-RET</v>
      </c>
      <c r="B112" s="4" t="str" cm="1">
        <f t="array" ref="B112">_xlfn.XLOOKUP(C112, '❄️ SD-WIN-BBALL ⚾'!$I$2:I281, '❄️ SD-WIN-BBALL ⚾'!$G$2:G281)</f>
        <v>USBDRC</v>
      </c>
      <c r="C112" s="4" t="str">
        <v xml:space="preserve">Ramapo College  </v>
      </c>
      <c r="D112" s="4" cm="1">
        <f t="array" ref="D112">_xlfn.XLOOKUP(C112, '❄️ SD-WIN-BBALL ⚾'!$I$2:I281, '❄️ SD-WIN-BBALL ⚾'!$AA$2:AA281)</f>
        <v>104</v>
      </c>
      <c r="E112" s="4" cm="1">
        <f t="array" ref="E112">_xlfn.XLOOKUP(C112, '❄️ SD-WIN-BBALL ⚾'!$I$2:I281, '❄️ SD-WIN-BBALL ⚾'!$AB$2:AB281)</f>
        <v>125</v>
      </c>
      <c r="F112" s="4" t="str" cm="1">
        <f t="array" ref="F112">_xlfn.XLOOKUP(C112, '❄️ SD-WIN-BBALL ⚾'!$I$2:I281, '❄️ SD-WIN-BBALL ⚾'!$AE$2:AE281)</f>
        <v>Saturdays: Jan. 4, 11, 18, 25</v>
      </c>
      <c r="G112" s="4" t="str" cm="1">
        <f t="array" ref="G112">_xlfn.XLOOKUP(C112, '❄️ SD-WIN-BBALL ⚾'!$I$2:I281, '❄️ SD-WIN-BBALL ⚾'!$AF$2:AF281)</f>
        <v>9am-1:30pm</v>
      </c>
      <c r="H112" s="164"/>
      <c r="I112" s="10"/>
      <c r="J112" s="10"/>
      <c r="K112" s="10"/>
      <c r="L112" s="10" t="s">
        <v>7965</v>
      </c>
      <c r="M112" s="10"/>
      <c r="N112" s="10">
        <f t="shared" si="3"/>
        <v>0</v>
      </c>
      <c r="O112" s="164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72"/>
      <c r="AC112" s="164"/>
    </row>
    <row r="113" spans="1:29">
      <c r="A113" s="4" t="str" cm="1">
        <f t="array" ref="A113">_xlfn.XLOOKUP(C113, '❄️ SD-WIN-BBALL ⚾'!$I$2:I282, '❄️ SD-WIN-BBALL ⚾'!$A$2:A282)</f>
        <v>B-RET</v>
      </c>
      <c r="B113" s="4" t="str" cm="1">
        <f t="array" ref="B113">_xlfn.XLOOKUP(C113, '❄️ SD-WIN-BBALL ⚾'!$I$2:I282, '❄️ SD-WIN-BBALL ⚾'!$G$2:G282)</f>
        <v>USBDRICH</v>
      </c>
      <c r="C113" s="4" t="str">
        <v>Richwoods HS</v>
      </c>
      <c r="D113" s="4" cm="1">
        <f t="array" ref="D113">_xlfn.XLOOKUP(C113, '❄️ SD-WIN-BBALL ⚾'!$I$2:I282, '❄️ SD-WIN-BBALL ⚾'!$AA$2:AA282)</f>
        <v>105</v>
      </c>
      <c r="E113" s="4" cm="1">
        <f t="array" ref="E113">_xlfn.XLOOKUP(C113, '❄️ SD-WIN-BBALL ⚾'!$I$2:I282, '❄️ SD-WIN-BBALL ⚾'!$AB$2:AB282)</f>
        <v>216</v>
      </c>
      <c r="F113" s="4" t="str" cm="1">
        <f t="array" ref="F113">_xlfn.XLOOKUP(C113, '❄️ SD-WIN-BBALL ⚾'!$I$2:I282, '❄️ SD-WIN-BBALL ⚾'!$AE$2:AE282)</f>
        <v>Sundays: Jan. 5, 12, 19, 26; Feb. 2, 16</v>
      </c>
      <c r="G113" s="4" t="str" cm="1">
        <f t="array" ref="G113">_xlfn.XLOOKUP(C113, '❄️ SD-WIN-BBALL ⚾'!$I$2:I282, '❄️ SD-WIN-BBALL ⚾'!$AF$2:AF282)</f>
        <v>10am-3pm</v>
      </c>
      <c r="H113" s="164"/>
      <c r="I113" s="10"/>
      <c r="J113" s="10"/>
      <c r="K113" s="10"/>
      <c r="L113" s="10" t="s">
        <v>7965</v>
      </c>
      <c r="M113" s="10"/>
      <c r="N113" s="10">
        <f t="shared" si="3"/>
        <v>0</v>
      </c>
      <c r="O113" s="164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72"/>
      <c r="AC113" s="164"/>
    </row>
    <row r="114" spans="1:29">
      <c r="A114" s="4" t="str" cm="1">
        <f t="array" ref="A114">_xlfn.XLOOKUP(C114, '❄️ SD-WIN-BBALL ⚾'!$I$2:I283, '❄️ SD-WIN-BBALL ⚾'!$A$2:A283)</f>
        <v>B-RET</v>
      </c>
      <c r="B114" s="4" t="str" cm="1">
        <f t="array" ref="B114">_xlfn.XLOOKUP(C114, '❄️ SD-WIN-BBALL ⚾'!$I$2:I283, '❄️ SD-WIN-BBALL ⚾'!$G$2:G283)</f>
        <v>USBDRVC</v>
      </c>
      <c r="C114" s="4" t="str">
        <v>Rock Valley College</v>
      </c>
      <c r="D114" s="4" cm="1">
        <f t="array" ref="D114">_xlfn.XLOOKUP(C114, '❄️ SD-WIN-BBALL ⚾'!$I$2:I283, '❄️ SD-WIN-BBALL ⚾'!$AA$2:AA283)</f>
        <v>112</v>
      </c>
      <c r="E114" s="4" cm="1">
        <f t="array" ref="E114">_xlfn.XLOOKUP(C114, '❄️ SD-WIN-BBALL ⚾'!$I$2:I283, '❄️ SD-WIN-BBALL ⚾'!$AB$2:AB283)</f>
        <v>202</v>
      </c>
      <c r="F114" s="4" t="str" cm="1">
        <f t="array" ref="F114">_xlfn.XLOOKUP(C114, '❄️ SD-WIN-BBALL ⚾'!$I$2:I283, '❄️ SD-WIN-BBALL ⚾'!$AE$2:AE283)</f>
        <v>Sundays: Jan. 12, 19, 26; Feb. 2</v>
      </c>
      <c r="G114" s="4" t="str" cm="1">
        <f t="array" ref="G114">_xlfn.XLOOKUP(C114, '❄️ SD-WIN-BBALL ⚾'!$I$2:I283, '❄️ SD-WIN-BBALL ⚾'!$AF$2:AF283)</f>
        <v>8:30am-1pm</v>
      </c>
      <c r="H114" s="164"/>
      <c r="I114" s="10"/>
      <c r="J114" s="10"/>
      <c r="K114" s="10"/>
      <c r="L114" s="10" t="s">
        <v>7965</v>
      </c>
      <c r="M114" s="10"/>
      <c r="N114" s="10">
        <f t="shared" si="3"/>
        <v>0</v>
      </c>
      <c r="O114" s="164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72"/>
      <c r="AC114" s="164"/>
    </row>
    <row r="115" spans="1:29">
      <c r="A115" s="4" t="str" cm="1">
        <f t="array" ref="A115">_xlfn.XLOOKUP(C115, '❄️ SD-WIN-BBALL ⚾'!$I$2:I284, '❄️ SD-WIN-BBALL ⚾'!$A$2:A284)</f>
        <v>B-RET</v>
      </c>
      <c r="B115" s="4" t="str" cm="1">
        <f t="array" ref="B115">_xlfn.XLOOKUP(C115, '❄️ SD-WIN-BBALL ⚾'!$I$2:I284, '❄️ SD-WIN-BBALL ⚾'!$G$2:G284)</f>
        <v>USBDRUC</v>
      </c>
      <c r="C115" s="4" t="str">
        <v>Russell County HS</v>
      </c>
      <c r="D115" s="4" cm="1">
        <f t="array" ref="D115">_xlfn.XLOOKUP(C115, '❄️ SD-WIN-BBALL ⚾'!$I$2:I284, '❄️ SD-WIN-BBALL ⚾'!$AA$2:AA284)</f>
        <v>216</v>
      </c>
      <c r="E115" s="4" cm="1">
        <f t="array" ref="E115">_xlfn.XLOOKUP(C115, '❄️ SD-WIN-BBALL ⚾'!$I$2:I284, '❄️ SD-WIN-BBALL ⚾'!$AB$2:AB284)</f>
        <v>309</v>
      </c>
      <c r="F115" s="4" t="str" cm="1">
        <f t="array" ref="F115">_xlfn.XLOOKUP(C115, '❄️ SD-WIN-BBALL ⚾'!$I$2:I284, '❄️ SD-WIN-BBALL ⚾'!$AE$2:AE284)</f>
        <v>Sundays: Feb. 16, 23 Mar. 2, 9</v>
      </c>
      <c r="G115" s="4" t="str" cm="1">
        <f t="array" ref="G115">_xlfn.XLOOKUP(C115, '❄️ SD-WIN-BBALL ⚾'!$I$2:I284, '❄️ SD-WIN-BBALL ⚾'!$AF$2:AF284)</f>
        <v>1pm-5:30pm</v>
      </c>
      <c r="H115" s="164"/>
      <c r="I115" s="10"/>
      <c r="J115" s="10"/>
      <c r="K115" s="10"/>
      <c r="L115" s="10" t="s">
        <v>7965</v>
      </c>
      <c r="M115" s="10"/>
      <c r="N115" s="10">
        <f t="shared" si="3"/>
        <v>0</v>
      </c>
      <c r="O115" s="164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72"/>
      <c r="AC115" s="164"/>
    </row>
    <row r="116" spans="1:29">
      <c r="A116" s="4" t="str" cm="1">
        <f t="array" ref="A116">_xlfn.XLOOKUP(C116, '❄️ SD-WIN-BBALL ⚾'!$I$2:I285, '❄️ SD-WIN-BBALL ⚾'!$A$2:A285)</f>
        <v>B-RET</v>
      </c>
      <c r="B116" s="4" t="str" cm="1">
        <f t="array" ref="B116">_xlfn.XLOOKUP(C116, '❄️ SD-WIN-BBALL ⚾'!$I$2:I285, '❄️ SD-WIN-BBALL ⚾'!$G$2:G285)</f>
        <v>USBDRUS</v>
      </c>
      <c r="C116" s="4" t="str">
        <v>Russell HS</v>
      </c>
      <c r="D116" s="4" cm="1">
        <f t="array" ref="D116">_xlfn.XLOOKUP(C116, '❄️ SD-WIN-BBALL ⚾'!$I$2:I285, '❄️ SD-WIN-BBALL ⚾'!$AA$2:AA285)</f>
        <v>112</v>
      </c>
      <c r="E116" s="4" cm="1">
        <f t="array" ref="E116">_xlfn.XLOOKUP(C116, '❄️ SD-WIN-BBALL ⚾'!$I$2:I285, '❄️ SD-WIN-BBALL ⚾'!$AB$2:AB285)</f>
        <v>202</v>
      </c>
      <c r="F116" s="4" t="str" cm="1">
        <f t="array" ref="F116">_xlfn.XLOOKUP(C116, '❄️ SD-WIN-BBALL ⚾'!$I$2:I285, '❄️ SD-WIN-BBALL ⚾'!$AE$2:AE285)</f>
        <v>Sundays: Jan. 12, 19, 26; Feb. 2</v>
      </c>
      <c r="G116" s="4" t="str" cm="1">
        <f t="array" ref="G116">_xlfn.XLOOKUP(C116, '❄️ SD-WIN-BBALL ⚾'!$I$2:I285, '❄️ SD-WIN-BBALL ⚾'!$AF$2:AF285)</f>
        <v>Noon-4:30pm</v>
      </c>
      <c r="H116" s="164"/>
      <c r="I116" s="10"/>
      <c r="J116" s="10"/>
      <c r="K116" s="10"/>
      <c r="L116" s="10" t="s">
        <v>7965</v>
      </c>
      <c r="M116" s="10"/>
      <c r="N116" s="10">
        <f t="shared" si="3"/>
        <v>0</v>
      </c>
      <c r="O116" s="164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72"/>
      <c r="AC116" s="164"/>
    </row>
    <row r="117" spans="1:29">
      <c r="A117" s="22" t="str" cm="1">
        <f t="array" ref="A117">_xlfn.XLOOKUP(C117, '❄️ SD-WIN-BBALL ⚾'!$I$2:I286, '❄️ SD-WIN-BBALL ⚾'!$A$2:A286)</f>
        <v>A-NEW</v>
      </c>
      <c r="B117" s="22" t="str" cm="1">
        <f t="array" ref="B117">_xlfn.XLOOKUP(C117, '❄️ SD-WIN-BBALL ⚾'!$I$2:I286, '❄️ SD-WIN-BBALL ⚾'!$G$2:G286)</f>
        <v>USBDSVP</v>
      </c>
      <c r="C117" s="22" t="str">
        <v xml:space="preserve">Saint Vincent Pallotti HS  </v>
      </c>
      <c r="D117" s="22" cm="1">
        <f t="array" ref="D117">_xlfn.XLOOKUP(C117, '❄️ SD-WIN-BBALL ⚾'!$I$2:I286, '❄️ SD-WIN-BBALL ⚾'!$AA$2:AA286)</f>
        <v>202</v>
      </c>
      <c r="E117" s="22" cm="1">
        <f t="array" ref="E117">_xlfn.XLOOKUP(C117, '❄️ SD-WIN-BBALL ⚾'!$I$2:I286, '❄️ SD-WIN-BBALL ⚾'!$AB$2:AB286)</f>
        <v>223</v>
      </c>
      <c r="F117" s="22" t="str" cm="1">
        <f t="array" ref="F117">_xlfn.XLOOKUP(C117, '❄️ SD-WIN-BBALL ⚾'!$I$2:I286, '❄️ SD-WIN-BBALL ⚾'!$AE$2:AE286)</f>
        <v>Sundays: Feb. 2, 9, 16, 23</v>
      </c>
      <c r="G117" s="22" t="str" cm="1">
        <f t="array" ref="G117">_xlfn.XLOOKUP(C117, '❄️ SD-WIN-BBALL ⚾'!$I$2:I286, '❄️ SD-WIN-BBALL ⚾'!$AF$2:AF286)</f>
        <v>Noon-4:30pm</v>
      </c>
      <c r="H117" s="164"/>
      <c r="I117" s="10"/>
      <c r="J117" s="10"/>
      <c r="K117" s="10"/>
      <c r="L117" s="10" t="s">
        <v>7965</v>
      </c>
      <c r="M117" s="10"/>
      <c r="N117" s="10">
        <f t="shared" si="3"/>
        <v>0</v>
      </c>
      <c r="O117" s="164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72"/>
      <c r="AC117" s="164"/>
    </row>
    <row r="118" spans="1:29">
      <c r="A118" s="4" t="str" cm="1">
        <f t="array" ref="A118">_xlfn.XLOOKUP(C118, '❄️ SD-WIN-BBALL ⚾'!$I$2:I287, '❄️ SD-WIN-BBALL ⚾'!$A$2:A287)</f>
        <v>B-RET</v>
      </c>
      <c r="B118" s="4" t="str" cm="1">
        <f t="array" ref="B118">_xlfn.XLOOKUP(C118, '❄️ SD-WIN-BBALL ⚾'!$I$2:I287, '❄️ SD-WIN-BBALL ⚾'!$G$2:G287)</f>
        <v>USBDSCC</v>
      </c>
      <c r="C118" s="4" t="str">
        <v xml:space="preserve">Salem CC   </v>
      </c>
      <c r="D118" s="4" cm="1">
        <f t="array" ref="D118">_xlfn.XLOOKUP(C118, '❄️ SD-WIN-BBALL ⚾'!$I$2:I287, '❄️ SD-WIN-BBALL ⚾'!$AA$2:AA287)</f>
        <v>112</v>
      </c>
      <c r="E118" s="4" cm="1">
        <f t="array" ref="E118">_xlfn.XLOOKUP(C118, '❄️ SD-WIN-BBALL ⚾'!$I$2:I287, '❄️ SD-WIN-BBALL ⚾'!$AB$2:AB287)</f>
        <v>202</v>
      </c>
      <c r="F118" s="4" t="str" cm="1">
        <f t="array" ref="F118">_xlfn.XLOOKUP(C118, '❄️ SD-WIN-BBALL ⚾'!$I$2:I287, '❄️ SD-WIN-BBALL ⚾'!$AE$2:AE287)</f>
        <v>Sundays: Jan. 12, 19, 26; Feb. 2</v>
      </c>
      <c r="G118" s="4" t="str" cm="1">
        <f t="array" ref="G118">_xlfn.XLOOKUP(C118, '❄️ SD-WIN-BBALL ⚾'!$I$2:I287, '❄️ SD-WIN-BBALL ⚾'!$AF$2:AF287)</f>
        <v>9am-1:30pm</v>
      </c>
      <c r="H118" s="164"/>
      <c r="I118" s="10"/>
      <c r="J118" s="10"/>
      <c r="K118" s="10"/>
      <c r="L118" s="10" t="s">
        <v>7965</v>
      </c>
      <c r="M118" s="10"/>
      <c r="N118" s="10">
        <f t="shared" si="3"/>
        <v>0</v>
      </c>
      <c r="O118" s="164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72"/>
      <c r="AC118" s="164"/>
    </row>
    <row r="119" spans="1:29">
      <c r="A119" s="4" t="str" cm="1">
        <f t="array" ref="A119">_xlfn.XLOOKUP(C119, '❄️ SD-WIN-BBALL ⚾'!$I$2:I288, '❄️ SD-WIN-BBALL ⚾'!$A$2:A288)</f>
        <v>B-RET</v>
      </c>
      <c r="B119" s="4" t="str" cm="1">
        <f t="array" ref="B119">_xlfn.XLOOKUP(C119, '❄️ SD-WIN-BBALL ⚾'!$I$2:I288, '❄️ SD-WIN-BBALL ⚾'!$G$2:G288)</f>
        <v>USBDSDC</v>
      </c>
      <c r="C119" s="4" t="str">
        <v>San Diego City College</v>
      </c>
      <c r="D119" s="4" cm="1">
        <f t="array" ref="D119">_xlfn.XLOOKUP(C119, '❄️ SD-WIN-BBALL ⚾'!$I$2:I288, '❄️ SD-WIN-BBALL ⚾'!$AA$2:AA288)</f>
        <v>112</v>
      </c>
      <c r="E119" s="4" cm="1">
        <f t="array" ref="E119">_xlfn.XLOOKUP(C119, '❄️ SD-WIN-BBALL ⚾'!$I$2:I288, '❄️ SD-WIN-BBALL ⚾'!$AB$2:AB288)</f>
        <v>202</v>
      </c>
      <c r="F119" s="4" t="str" cm="1">
        <f t="array" ref="F119">_xlfn.XLOOKUP(C119, '❄️ SD-WIN-BBALL ⚾'!$I$2:I288, '❄️ SD-WIN-BBALL ⚾'!$AE$2:AE288)</f>
        <v>Sundays: Jan. 12, 19, 26; Feb. 2</v>
      </c>
      <c r="G119" s="4" t="str" cm="1">
        <f t="array" ref="G119">_xlfn.XLOOKUP(C119, '❄️ SD-WIN-BBALL ⚾'!$I$2:I288, '❄️ SD-WIN-BBALL ⚾'!$AF$2:AF288)</f>
        <v>9am-1:30pm</v>
      </c>
      <c r="H119" s="164"/>
      <c r="I119" s="10"/>
      <c r="J119" s="10"/>
      <c r="K119" s="10"/>
      <c r="L119" s="10" t="s">
        <v>7965</v>
      </c>
      <c r="M119" s="10"/>
      <c r="N119" s="10">
        <f t="shared" si="3"/>
        <v>0</v>
      </c>
      <c r="O119" s="164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72"/>
      <c r="AC119" s="164"/>
    </row>
    <row r="120" spans="1:29">
      <c r="A120" s="90" t="str" cm="1">
        <f t="array" ref="A120">_xlfn.XLOOKUP(C120, '❄️ SD-WIN-BBALL ⚾'!$I$2:I289, '❄️ SD-WIN-BBALL ⚾'!$A$2:A289)</f>
        <v>B-RET</v>
      </c>
      <c r="B120" s="90" t="str" cm="1">
        <f t="array" ref="B120">_xlfn.XLOOKUP(C120, '❄️ SD-WIN-BBALL ⚾'!$I$2:I289, '❄️ SD-WIN-BBALL ⚾'!$G$2:G289)</f>
        <v>USBDSDC2</v>
      </c>
      <c r="C120" s="90" t="str">
        <v>San Diego City College - WINTER BREAK</v>
      </c>
      <c r="D120" s="90" cm="1">
        <f t="array" ref="D120">_xlfn.XLOOKUP(C120, '❄️ SD-WIN-BBALL ⚾'!$I$2:I289, '❄️ SD-WIN-BBALL ⚾'!$AA$2:AA289)</f>
        <v>27</v>
      </c>
      <c r="E120" s="90" cm="1">
        <f t="array" ref="E120">_xlfn.XLOOKUP(C120, '❄️ SD-WIN-BBALL ⚾'!$I$2:I289, '❄️ SD-WIN-BBALL ⚾'!$AB$2:AB289)</f>
        <v>30</v>
      </c>
      <c r="F120" s="90" t="str" cm="1">
        <f t="array" ref="F120">_xlfn.XLOOKUP(C120, '❄️ SD-WIN-BBALL ⚾'!$I$2:I289, '❄️ SD-WIN-BBALL ⚾'!$AE$2:AE289)</f>
        <v>Fri.-Mon.: Dec. 27, 28, 29, 30</v>
      </c>
      <c r="G120" s="90" t="str" cm="1">
        <f t="array" ref="G120">_xlfn.XLOOKUP(C120, '❄️ SD-WIN-BBALL ⚾'!$I$2:I289, '❄️ SD-WIN-BBALL ⚾'!$AF$2:AF289)</f>
        <v>9am-3pm</v>
      </c>
      <c r="H120" s="164"/>
      <c r="I120" s="10"/>
      <c r="J120" s="10"/>
      <c r="K120" s="10"/>
      <c r="L120" s="10" t="s">
        <v>7965</v>
      </c>
      <c r="M120" s="10"/>
      <c r="N120" s="10">
        <f t="shared" si="3"/>
        <v>0</v>
      </c>
      <c r="O120" s="164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72"/>
      <c r="AC120" s="164"/>
    </row>
    <row r="121" spans="1:29">
      <c r="A121" s="4" t="str" cm="1">
        <f t="array" ref="A121">_xlfn.XLOOKUP(C121, '❄️ SD-WIN-BBALL ⚾'!$I$2:I290, '❄️ SD-WIN-BBALL ⚾'!$A$2:A290)</f>
        <v>B-RET</v>
      </c>
      <c r="B121" s="4" t="str" cm="1">
        <f t="array" ref="B121">_xlfn.XLOOKUP(C121, '❄️ SD-WIN-BBALL ⚾'!$I$2:I290, '❄️ SD-WIN-BBALL ⚾'!$G$2:G290)</f>
        <v>USBDSC</v>
      </c>
      <c r="C121" s="4" t="str">
        <v xml:space="preserve">Sand Creek HS </v>
      </c>
      <c r="D121" s="4" cm="1">
        <f t="array" ref="D121">_xlfn.XLOOKUP(C121, '❄️ SD-WIN-BBALL ⚾'!$I$2:I290, '❄️ SD-WIN-BBALL ⚾'!$AA$2:AA290)</f>
        <v>105</v>
      </c>
      <c r="E121" s="4" cm="1">
        <f t="array" ref="E121">_xlfn.XLOOKUP(C121, '❄️ SD-WIN-BBALL ⚾'!$I$2:I290, '❄️ SD-WIN-BBALL ⚾'!$AB$2:AB290)</f>
        <v>126</v>
      </c>
      <c r="F121" s="4" t="str" cm="1">
        <f t="array" ref="F121">_xlfn.XLOOKUP(C121, '❄️ SD-WIN-BBALL ⚾'!$I$2:I290, '❄️ SD-WIN-BBALL ⚾'!$AE$2:AE290)</f>
        <v>Sundays: Jan. 5, 12, 19, 26</v>
      </c>
      <c r="G121" s="4" t="str" cm="1">
        <f t="array" ref="G121">_xlfn.XLOOKUP(C121, '❄️ SD-WIN-BBALL ⚾'!$I$2:I290, '❄️ SD-WIN-BBALL ⚾'!$AF$2:AF290)</f>
        <v>9am-1:30pm</v>
      </c>
      <c r="H121" s="164"/>
      <c r="I121" s="10"/>
      <c r="J121" s="10"/>
      <c r="K121" s="10"/>
      <c r="L121" s="10" t="s">
        <v>7965</v>
      </c>
      <c r="M121" s="10"/>
      <c r="N121" s="10">
        <f t="shared" si="3"/>
        <v>0</v>
      </c>
      <c r="O121" s="164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72"/>
      <c r="AC121" s="164"/>
    </row>
    <row r="122" spans="1:29">
      <c r="A122" s="22" t="str" cm="1">
        <f t="array" ref="A122">_xlfn.XLOOKUP(C122, '❄️ SD-WIN-BBALL ⚾'!$I$2:I291, '❄️ SD-WIN-BBALL ⚾'!$A$2:A291)</f>
        <v>A-NEW</v>
      </c>
      <c r="B122" s="22" t="str" cm="1">
        <f t="array" ref="B122">_xlfn.XLOOKUP(C122, '❄️ SD-WIN-BBALL ⚾'!$I$2:I291, '❄️ SD-WIN-BBALL ⚾'!$G$2:G291)</f>
        <v>USBDSAN</v>
      </c>
      <c r="C122" s="22" t="str">
        <v xml:space="preserve">Sandia HS </v>
      </c>
      <c r="D122" s="22" cm="1">
        <f t="array" ref="D122">_xlfn.XLOOKUP(C122, '❄️ SD-WIN-BBALL ⚾'!$I$2:I291, '❄️ SD-WIN-BBALL ⚾'!$AA$2:AA291)</f>
        <v>126</v>
      </c>
      <c r="E122" s="22" cm="1">
        <f t="array" ref="E122">_xlfn.XLOOKUP(C122, '❄️ SD-WIN-BBALL ⚾'!$I$2:I291, '❄️ SD-WIN-BBALL ⚾'!$AB$2:AB291)</f>
        <v>216</v>
      </c>
      <c r="F122" s="22" t="str" cm="1">
        <f t="array" ref="F122">_xlfn.XLOOKUP(C122, '❄️ SD-WIN-BBALL ⚾'!$I$2:I291, '❄️ SD-WIN-BBALL ⚾'!$AE$2:AE291)</f>
        <v>Sundays: Jan. 26; Feb. 2, 9, 16</v>
      </c>
      <c r="G122" s="22" t="str" cm="1">
        <f t="array" ref="G122">_xlfn.XLOOKUP(C122, '❄️ SD-WIN-BBALL ⚾'!$I$2:I291, '❄️ SD-WIN-BBALL ⚾'!$AF$2:AF291)</f>
        <v>10am-2:30pm</v>
      </c>
      <c r="H122" s="164"/>
      <c r="I122" s="10"/>
      <c r="J122" s="10"/>
      <c r="K122" s="10"/>
      <c r="L122" s="10" t="s">
        <v>7965</v>
      </c>
      <c r="M122" s="10"/>
      <c r="N122" s="10">
        <f t="shared" si="3"/>
        <v>0</v>
      </c>
      <c r="O122" s="164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72"/>
      <c r="AC122" s="164"/>
    </row>
    <row r="123" spans="1:29">
      <c r="A123" s="4" t="str" cm="1">
        <f t="array" ref="A123">_xlfn.XLOOKUP(C123, '❄️ SD-WIN-BBALL ⚾'!$I$2:I292, '❄️ SD-WIN-BBALL ⚾'!$A$2:A292)</f>
        <v>B-RET</v>
      </c>
      <c r="B123" s="4" t="str" cm="1">
        <f t="array" ref="B123">_xlfn.XLOOKUP(C123, '❄️ SD-WIN-BBALL ⚾'!$I$2:I292, '❄️ SD-WIN-BBALL ⚾'!$G$2:G292)</f>
        <v>USBDSU</v>
      </c>
      <c r="C123" s="4" t="str">
        <v>Seattle University</v>
      </c>
      <c r="D123" s="4" cm="1">
        <f t="array" ref="D123">_xlfn.XLOOKUP(C123, '❄️ SD-WIN-BBALL ⚾'!$I$2:I292, '❄️ SD-WIN-BBALL ⚾'!$AA$2:AA292)</f>
        <v>111</v>
      </c>
      <c r="E123" s="4" cm="1">
        <f t="array" ref="E123">_xlfn.XLOOKUP(C123, '❄️ SD-WIN-BBALL ⚾'!$I$2:I292, '❄️ SD-WIN-BBALL ⚾'!$AB$2:AB292)</f>
        <v>119</v>
      </c>
      <c r="F123" s="4" t="str" cm="1">
        <f t="array" ref="F123">_xlfn.XLOOKUP(C123, '❄️ SD-WIN-BBALL ⚾'!$I$2:I292, '❄️ SD-WIN-BBALL ⚾'!$AE$2:AE292)</f>
        <v>Sat./Sun.: Jan. 11, 12, 18, 19</v>
      </c>
      <c r="G123" s="4" t="str" cm="1">
        <f t="array" ref="G123">_xlfn.XLOOKUP(C123, '❄️ SD-WIN-BBALL ⚾'!$I$2:I292, '❄️ SD-WIN-BBALL ⚾'!$AF$2:AF292)</f>
        <v>9am-1:30pm</v>
      </c>
      <c r="H123" s="164"/>
      <c r="I123" s="10"/>
      <c r="J123" s="10"/>
      <c r="K123" s="10"/>
      <c r="L123" s="10" t="s">
        <v>7965</v>
      </c>
      <c r="M123" s="10"/>
      <c r="N123" s="10">
        <f t="shared" si="3"/>
        <v>0</v>
      </c>
      <c r="O123" s="164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72"/>
      <c r="AC123" s="164"/>
    </row>
    <row r="124" spans="1:29">
      <c r="A124" s="4" t="str" cm="1">
        <f t="array" ref="A124">_xlfn.XLOOKUP(C124, '❄️ SD-WIN-BBALL ⚾'!$I$2:I293, '❄️ SD-WIN-BBALL ⚾'!$A$2:A293)</f>
        <v>B-RET</v>
      </c>
      <c r="B124" s="4" t="str" cm="1">
        <f t="array" ref="B124">_xlfn.XLOOKUP(C124, '❄️ SD-WIN-BBALL ⚾'!$I$2:I293, '❄️ SD-WIN-BBALL ⚾'!$G$2:G293)</f>
        <v>USBDSMP</v>
      </c>
      <c r="C124" s="4" t="str">
        <v>Simpson University</v>
      </c>
      <c r="D124" s="4" cm="1">
        <f t="array" ref="D124">_xlfn.XLOOKUP(C124, '❄️ SD-WIN-BBALL ⚾'!$I$2:I293, '❄️ SD-WIN-BBALL ⚾'!$AA$2:AA293)</f>
        <v>112</v>
      </c>
      <c r="E124" s="4" cm="1">
        <f t="array" ref="E124">_xlfn.XLOOKUP(C124, '❄️ SD-WIN-BBALL ⚾'!$I$2:I293, '❄️ SD-WIN-BBALL ⚾'!$AB$2:AB293)</f>
        <v>202</v>
      </c>
      <c r="F124" s="4" t="str" cm="1">
        <f t="array" ref="F124">_xlfn.XLOOKUP(C124, '❄️ SD-WIN-BBALL ⚾'!$I$2:I293, '❄️ SD-WIN-BBALL ⚾'!$AE$2:AE293)</f>
        <v>Sundays: Jan. 12, 19, 26; Feb. 2</v>
      </c>
      <c r="G124" s="4" t="str" cm="1">
        <f t="array" ref="G124">_xlfn.XLOOKUP(C124, '❄️ SD-WIN-BBALL ⚾'!$I$2:I293, '❄️ SD-WIN-BBALL ⚾'!$AF$2:AF293)</f>
        <v>Noon-4:30pm</v>
      </c>
      <c r="H124" s="164"/>
      <c r="I124" s="10"/>
      <c r="J124" s="10"/>
      <c r="K124" s="10"/>
      <c r="L124" s="10" t="s">
        <v>7965</v>
      </c>
      <c r="M124" s="10"/>
      <c r="N124" s="10">
        <f t="shared" si="3"/>
        <v>0</v>
      </c>
      <c r="O124" s="164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72"/>
      <c r="AC124" s="164"/>
    </row>
    <row r="125" spans="1:29">
      <c r="A125" s="90" t="str" cm="1">
        <f t="array" ref="A125">_xlfn.XLOOKUP(C125, '❄️ SD-WIN-BBALL ⚾'!$I$2:I294, '❄️ SD-WIN-BBALL ⚾'!$A$2:A294)</f>
        <v>B-RET</v>
      </c>
      <c r="B125" s="90" t="str" cm="1">
        <f t="array" ref="B125">_xlfn.XLOOKUP(C125, '❄️ SD-WIN-BBALL ⚾'!$I$2:I294, '❄️ SD-WIN-BBALL ⚾'!$G$2:G294)</f>
        <v>USBDSMP2</v>
      </c>
      <c r="C125" s="90" t="str">
        <v>Simpson University - WINTER BREAK</v>
      </c>
      <c r="D125" s="90" cm="1">
        <f t="array" ref="D125">_xlfn.XLOOKUP(C125, '❄️ SD-WIN-BBALL ⚾'!$I$2:I294, '❄️ SD-WIN-BBALL ⚾'!$AA$2:AA294)</f>
        <v>27</v>
      </c>
      <c r="E125" s="90" cm="1">
        <f t="array" ref="E125">_xlfn.XLOOKUP(C125, '❄️ SD-WIN-BBALL ⚾'!$I$2:I294, '❄️ SD-WIN-BBALL ⚾'!$AB$2:AB294)</f>
        <v>30</v>
      </c>
      <c r="F125" s="90" t="str" cm="1">
        <f t="array" ref="F125">_xlfn.XLOOKUP(C125, '❄️ SD-WIN-BBALL ⚾'!$I$2:I294, '❄️ SD-WIN-BBALL ⚾'!$AE$2:AE294)</f>
        <v>Fri.-Mon.: Dec. 27, 28, 29, 30</v>
      </c>
      <c r="G125" s="90" t="str" cm="1">
        <f t="array" ref="G125">_xlfn.XLOOKUP(C125, '❄️ SD-WIN-BBALL ⚾'!$I$2:I294, '❄️ SD-WIN-BBALL ⚾'!$AF$2:AF294)</f>
        <v>9am-3pm</v>
      </c>
      <c r="H125" s="164"/>
      <c r="I125" s="10"/>
      <c r="J125" s="10"/>
      <c r="K125" s="10"/>
      <c r="L125" s="10" t="s">
        <v>7965</v>
      </c>
      <c r="M125" s="10"/>
      <c r="N125" s="10">
        <f t="shared" si="3"/>
        <v>0</v>
      </c>
      <c r="O125" s="164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72"/>
      <c r="AC125" s="164"/>
    </row>
    <row r="126" spans="1:29">
      <c r="A126" s="4" t="str" cm="1">
        <f t="array" ref="A126">_xlfn.XLOOKUP(C126, '❄️ SD-WIN-BBALL ⚾'!$I$2:I295, '❄️ SD-WIN-BBALL ⚾'!$A$2:A295)</f>
        <v>B-RET</v>
      </c>
      <c r="B126" s="4" t="str" cm="1">
        <f t="array" ref="B126">_xlfn.XLOOKUP(C126, '❄️ SD-WIN-BBALL ⚾'!$I$2:I295, '❄️ SD-WIN-BBALL ⚾'!$G$2:G295)</f>
        <v>USBDAMJ</v>
      </c>
      <c r="C126" s="4" t="str">
        <v>Solano CC</v>
      </c>
      <c r="D126" s="4" cm="1">
        <f t="array" ref="D126">_xlfn.XLOOKUP(C126, '❄️ SD-WIN-BBALL ⚾'!$I$2:I295, '❄️ SD-WIN-BBALL ⚾'!$AA$2:AA295)</f>
        <v>105</v>
      </c>
      <c r="E126" s="4" cm="1">
        <f t="array" ref="E126">_xlfn.XLOOKUP(C126, '❄️ SD-WIN-BBALL ⚾'!$I$2:I295, '❄️ SD-WIN-BBALL ⚾'!$AB$2:AB295)</f>
        <v>126</v>
      </c>
      <c r="F126" s="4" t="str" cm="1">
        <f t="array" ref="F126">_xlfn.XLOOKUP(C126, '❄️ SD-WIN-BBALL ⚾'!$I$2:I295, '❄️ SD-WIN-BBALL ⚾'!$AE$2:AE295)</f>
        <v>Sundays: Jan. 5, 12, 19, 26</v>
      </c>
      <c r="G126" s="4" t="str" cm="1">
        <f t="array" ref="G126">_xlfn.XLOOKUP(C126, '❄️ SD-WIN-BBALL ⚾'!$I$2:I295, '❄️ SD-WIN-BBALL ⚾'!$AF$2:AF295)</f>
        <v>Noon-4:30pm</v>
      </c>
      <c r="H126" s="164"/>
      <c r="I126" s="10"/>
      <c r="J126" s="10"/>
      <c r="K126" s="10"/>
      <c r="L126" s="10" t="s">
        <v>7965</v>
      </c>
      <c r="M126" s="10"/>
      <c r="N126" s="10">
        <f t="shared" si="3"/>
        <v>0</v>
      </c>
      <c r="O126" s="164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72"/>
      <c r="AC126" s="164"/>
    </row>
    <row r="127" spans="1:29">
      <c r="A127" s="4" t="str" cm="1">
        <f t="array" ref="A127">_xlfn.XLOOKUP(C127, '❄️ SD-WIN-BBALL ⚾'!$I$2:I296, '❄️ SD-WIN-BBALL ⚾'!$A$2:A296)</f>
        <v>B-RET</v>
      </c>
      <c r="B127" s="4" t="str" cm="1">
        <f t="array" ref="B127">_xlfn.XLOOKUP(C127, '❄️ SD-WIN-BBALL ⚾'!$I$2:I296, '❄️ SD-WIN-BBALL ⚾'!$G$2:G296)</f>
        <v>USBDSSF</v>
      </c>
      <c r="C127" s="4" t="str">
        <v>South San Francisco HS</v>
      </c>
      <c r="D127" s="4" cm="1">
        <f t="array" ref="D127">_xlfn.XLOOKUP(C127, '❄️ SD-WIN-BBALL ⚾'!$I$2:I296, '❄️ SD-WIN-BBALL ⚾'!$AA$2:AA296)</f>
        <v>202</v>
      </c>
      <c r="E127" s="4" cm="1">
        <f t="array" ref="E127">_xlfn.XLOOKUP(C127, '❄️ SD-WIN-BBALL ⚾'!$I$2:I296, '❄️ SD-WIN-BBALL ⚾'!$AB$2:AB296)</f>
        <v>302</v>
      </c>
      <c r="F127" s="4" t="str" cm="1">
        <f t="array" ref="F127">_xlfn.XLOOKUP(C127, '❄️ SD-WIN-BBALL ⚾'!$I$2:I296, '❄️ SD-WIN-BBALL ⚾'!$AE$2:AE296)</f>
        <v>Sundays: Feb. 2, 16, 23; Mar. 2</v>
      </c>
      <c r="G127" s="4" t="str" cm="1">
        <f t="array" ref="G127">_xlfn.XLOOKUP(C127, '❄️ SD-WIN-BBALL ⚾'!$I$2:I296, '❄️ SD-WIN-BBALL ⚾'!$AF$2:AF296)</f>
        <v>Noon-4:30pm</v>
      </c>
      <c r="H127" s="164"/>
      <c r="I127" s="10"/>
      <c r="J127" s="10"/>
      <c r="K127" s="10"/>
      <c r="L127" s="10" t="s">
        <v>7965</v>
      </c>
      <c r="M127" s="10"/>
      <c r="N127" s="10">
        <f t="shared" si="3"/>
        <v>0</v>
      </c>
      <c r="O127" s="164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72"/>
      <c r="AC127" s="164"/>
    </row>
    <row r="128" spans="1:29">
      <c r="A128" s="4" t="str" cm="1">
        <f t="array" ref="A128">_xlfn.XLOOKUP(C128, '❄️ SD-WIN-BBALL ⚾'!$I$2:I297, '❄️ SD-WIN-BBALL ⚾'!$A$2:A297)</f>
        <v>B-RET</v>
      </c>
      <c r="B128" s="4" t="str" cm="1">
        <f t="array" ref="B128">_xlfn.XLOOKUP(C128, '❄️ SD-WIN-BBALL ⚾'!$I$2:I297, '❄️ SD-WIN-BBALL ⚾'!$G$2:G297)</f>
        <v>USBDSF</v>
      </c>
      <c r="C128" s="4" t="str">
        <v>St Francis HS (WI)</v>
      </c>
      <c r="D128" s="4" cm="1">
        <f t="array" ref="D128">_xlfn.XLOOKUP(C128, '❄️ SD-WIN-BBALL ⚾'!$I$2:I297, '❄️ SD-WIN-BBALL ⚾'!$AA$2:AA297)</f>
        <v>216</v>
      </c>
      <c r="E128" s="4" cm="1">
        <f t="array" ref="E128">_xlfn.XLOOKUP(C128, '❄️ SD-WIN-BBALL ⚾'!$I$2:I297, '❄️ SD-WIN-BBALL ⚾'!$AB$2:AB297)</f>
        <v>309</v>
      </c>
      <c r="F128" s="4" t="str" cm="1">
        <f t="array" ref="F128">_xlfn.XLOOKUP(C128, '❄️ SD-WIN-BBALL ⚾'!$I$2:I297, '❄️ SD-WIN-BBALL ⚾'!$AE$2:AE297)</f>
        <v>Sundays: Feb. 16, 23; Mar. 2, 9</v>
      </c>
      <c r="G128" s="4" t="str" cm="1">
        <f t="array" ref="G128">_xlfn.XLOOKUP(C128, '❄️ SD-WIN-BBALL ⚾'!$I$2:I297, '❄️ SD-WIN-BBALL ⚾'!$AF$2:AF297)</f>
        <v>8:30am-1pm</v>
      </c>
      <c r="H128" s="164"/>
      <c r="I128" s="10"/>
      <c r="J128" s="10"/>
      <c r="K128" s="10"/>
      <c r="L128" s="10" t="s">
        <v>7965</v>
      </c>
      <c r="M128" s="10"/>
      <c r="N128" s="10">
        <f t="shared" si="3"/>
        <v>0</v>
      </c>
      <c r="O128" s="164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72"/>
      <c r="AC128" s="164"/>
    </row>
    <row r="129" spans="1:29">
      <c r="A129" s="22" t="str" cm="1">
        <f t="array" ref="A129">_xlfn.XLOOKUP(C129, '❄️ SD-WIN-BBALL ⚾'!$I$2:I298, '❄️ SD-WIN-BBALL ⚾'!$A$2:A298)</f>
        <v>A-NEW</v>
      </c>
      <c r="B129" s="22" t="str" cm="1">
        <f t="array" ref="B129">_xlfn.XLOOKUP(C129, '❄️ SD-WIN-BBALL ⚾'!$I$2:I298, '❄️ SD-WIN-BBALL ⚾'!$G$2:G298)</f>
        <v>USBDSFO</v>
      </c>
      <c r="C129" s="22" t="str">
        <v xml:space="preserve">St. Francis HS (OH)  </v>
      </c>
      <c r="D129" s="22" cm="1">
        <f t="array" ref="D129">_xlfn.XLOOKUP(C129, '❄️ SD-WIN-BBALL ⚾'!$I$2:I298, '❄️ SD-WIN-BBALL ⚾'!$AA$2:AA298)</f>
        <v>119</v>
      </c>
      <c r="E129" s="22" cm="1">
        <f t="array" ref="E129">_xlfn.XLOOKUP(C129, '❄️ SD-WIN-BBALL ⚾'!$I$2:I298, '❄️ SD-WIN-BBALL ⚾'!$AB$2:AB298)</f>
        <v>216</v>
      </c>
      <c r="F129" s="22" t="str" cm="1">
        <f t="array" ref="F129">_xlfn.XLOOKUP(C129, '❄️ SD-WIN-BBALL ⚾'!$I$2:I298, '❄️ SD-WIN-BBALL ⚾'!$AE$2:AE298)</f>
        <v>Sundays: Jan. 19; Feb. 2, 9, 16</v>
      </c>
      <c r="G129" s="22" t="str" cm="1">
        <f t="array" ref="G129">_xlfn.XLOOKUP(C129, '❄️ SD-WIN-BBALL ⚾'!$I$2:I298, '❄️ SD-WIN-BBALL ⚾'!$AF$2:AF298)</f>
        <v>Noon-4:30pm</v>
      </c>
      <c r="H129" s="164"/>
      <c r="I129" s="10"/>
      <c r="J129" s="10"/>
      <c r="K129" s="10"/>
      <c r="L129" s="10" t="s">
        <v>7965</v>
      </c>
      <c r="M129" s="10"/>
      <c r="N129" s="10">
        <f t="shared" si="3"/>
        <v>0</v>
      </c>
      <c r="O129" s="164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72"/>
      <c r="AC129" s="164"/>
    </row>
    <row r="130" spans="1:29">
      <c r="A130" s="4" t="str" cm="1">
        <f t="array" ref="A130">_xlfn.XLOOKUP(C130, '❄️ SD-WIN-BBALL ⚾'!$I$2:I299, '❄️ SD-WIN-BBALL ⚾'!$A$2:A299)</f>
        <v>B-RET</v>
      </c>
      <c r="B130" s="4" t="str" cm="1">
        <f t="array" ref="B130">_xlfn.XLOOKUP(C130, '❄️ SD-WIN-BBALL ⚾'!$I$2:I299, '❄️ SD-WIN-BBALL ⚾'!$G$2:G299)</f>
        <v>USBDSGT</v>
      </c>
      <c r="C130" s="4" t="str">
        <v>St. Georges Tech HS</v>
      </c>
      <c r="D130" s="4" cm="1">
        <f t="array" ref="D130">_xlfn.XLOOKUP(C130, '❄️ SD-WIN-BBALL ⚾'!$I$2:I299, '❄️ SD-WIN-BBALL ⚾'!$AA$2:AA299)</f>
        <v>105</v>
      </c>
      <c r="E130" s="4" cm="1">
        <f t="array" ref="E130">_xlfn.XLOOKUP(C130, '❄️ SD-WIN-BBALL ⚾'!$I$2:I299, '❄️ SD-WIN-BBALL ⚾'!$AB$2:AB299)</f>
        <v>216</v>
      </c>
      <c r="F130" s="4" t="str" cm="1">
        <f t="array" ref="F130">_xlfn.XLOOKUP(C130, '❄️ SD-WIN-BBALL ⚾'!$I$2:I299, '❄️ SD-WIN-BBALL ⚾'!$AE$2:AE299)</f>
        <v>Sundays: Jan. 5, 12, 19; Feb. 2, 9, 16</v>
      </c>
      <c r="G130" s="4" t="str" cm="1">
        <f t="array" ref="G130">_xlfn.XLOOKUP(C130, '❄️ SD-WIN-BBALL ⚾'!$I$2:I299, '❄️ SD-WIN-BBALL ⚾'!$AF$2:AF299)</f>
        <v>9am-2pm</v>
      </c>
      <c r="H130" s="164"/>
      <c r="I130" s="10"/>
      <c r="J130" s="10"/>
      <c r="K130" s="10"/>
      <c r="L130" s="10" t="s">
        <v>7965</v>
      </c>
      <c r="M130" s="10"/>
      <c r="N130" s="10">
        <f t="shared" ref="N130:N161" si="4">I130+J130+K130+M130</f>
        <v>0</v>
      </c>
      <c r="O130" s="164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72"/>
      <c r="AC130" s="164"/>
    </row>
    <row r="131" spans="1:29">
      <c r="A131" s="4" t="str" cm="1">
        <f t="array" ref="A131">_xlfn.XLOOKUP(C131, '❄️ SD-WIN-BBALL ⚾'!$I$2:I300, '❄️ SD-WIN-BBALL ⚾'!$A$2:A300)</f>
        <v>B-RET</v>
      </c>
      <c r="B131" s="4" t="str" cm="1">
        <f t="array" ref="B131">_xlfn.XLOOKUP(C131, '❄️ SD-WIN-BBALL ⚾'!$I$2:I300, '❄️ SD-WIN-BBALL ⚾'!$G$2:G300)</f>
        <v>USBDSMC</v>
      </c>
      <c r="C131" s="4" t="str">
        <v>St. Mary's College</v>
      </c>
      <c r="D131" s="4" cm="1">
        <f t="array" ref="D131">_xlfn.XLOOKUP(C131, '❄️ SD-WIN-BBALL ⚾'!$I$2:I300, '❄️ SD-WIN-BBALL ⚾'!$AA$2:AA300)</f>
        <v>105</v>
      </c>
      <c r="E131" s="4" cm="1">
        <f t="array" ref="E131">_xlfn.XLOOKUP(C131, '❄️ SD-WIN-BBALL ⚾'!$I$2:I300, '❄️ SD-WIN-BBALL ⚾'!$AB$2:AB300)</f>
        <v>209</v>
      </c>
      <c r="F131" s="4" t="str" cm="1">
        <f t="array" ref="F131">_xlfn.XLOOKUP(C131, '❄️ SD-WIN-BBALL ⚾'!$I$2:I300, '❄️ SD-WIN-BBALL ⚾'!$AE$2:AE300)</f>
        <v>Sundays: Jan. 5, 12, 19, 26; Feb. 2, 9</v>
      </c>
      <c r="G131" s="4" t="str" cm="1">
        <f t="array" ref="G131">_xlfn.XLOOKUP(C131, '❄️ SD-WIN-BBALL ⚾'!$I$2:I300, '❄️ SD-WIN-BBALL ⚾'!$AF$2:AF300)</f>
        <v>Noon-5pm</v>
      </c>
      <c r="H131" s="164"/>
      <c r="I131" s="10"/>
      <c r="J131" s="10"/>
      <c r="K131" s="10"/>
      <c r="L131" s="10" t="s">
        <v>7965</v>
      </c>
      <c r="M131" s="10"/>
      <c r="N131" s="10">
        <f t="shared" si="4"/>
        <v>0</v>
      </c>
      <c r="O131" s="164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72"/>
      <c r="AC131" s="164"/>
    </row>
    <row r="132" spans="1:29">
      <c r="A132" s="4" t="str" cm="1">
        <f t="array" ref="A132">_xlfn.XLOOKUP(C132, '❄️ SD-WIN-BBALL ⚾'!$I$2:I301, '❄️ SD-WIN-BBALL ⚾'!$A$2:A301)</f>
        <v>B-RET</v>
      </c>
      <c r="B132" s="4" t="str" cm="1">
        <f t="array" ref="B132">_xlfn.XLOOKUP(C132, '❄️ SD-WIN-BBALL ⚾'!$I$2:I301, '❄️ SD-WIN-BBALL ⚾'!$G$2:G301)</f>
        <v>USBDSTEB</v>
      </c>
      <c r="C132" s="4" t="str">
        <v>Stebbins HS</v>
      </c>
      <c r="D132" s="4" cm="1">
        <f t="array" ref="D132">_xlfn.XLOOKUP(C132, '❄️ SD-WIN-BBALL ⚾'!$I$2:I301, '❄️ SD-WIN-BBALL ⚾'!$AA$2:AA301)</f>
        <v>104</v>
      </c>
      <c r="E132" s="4" cm="1">
        <f t="array" ref="E132">_xlfn.XLOOKUP(C132, '❄️ SD-WIN-BBALL ⚾'!$I$2:I301, '❄️ SD-WIN-BBALL ⚾'!$AB$2:AB301)</f>
        <v>125</v>
      </c>
      <c r="F132" s="4" t="str" cm="1">
        <f t="array" ref="F132">_xlfn.XLOOKUP(C132, '❄️ SD-WIN-BBALL ⚾'!$I$2:I301, '❄️ SD-WIN-BBALL ⚾'!$AE$2:AE301)</f>
        <v>Saturdays: Jan. 4, 11, 18, 25</v>
      </c>
      <c r="G132" s="4" t="str" cm="1">
        <f t="array" ref="G132">_xlfn.XLOOKUP(C132, '❄️ SD-WIN-BBALL ⚾'!$I$2:I301, '❄️ SD-WIN-BBALL ⚾'!$AF$2:AF301)</f>
        <v>10am-2:30pm</v>
      </c>
      <c r="H132" s="164"/>
      <c r="I132" s="10"/>
      <c r="J132" s="10"/>
      <c r="K132" s="10"/>
      <c r="L132" s="10" t="s">
        <v>7965</v>
      </c>
      <c r="M132" s="10"/>
      <c r="N132" s="10">
        <f t="shared" si="4"/>
        <v>0</v>
      </c>
      <c r="O132" s="164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72"/>
      <c r="AC132" s="164"/>
    </row>
    <row r="133" spans="1:29">
      <c r="A133" s="4" t="str" cm="1">
        <f t="array" ref="A133">_xlfn.XLOOKUP(C133, '❄️ SD-WIN-BBALL ⚾'!$I$2:I302, '❄️ SD-WIN-BBALL ⚾'!$A$2:A302)</f>
        <v>B-RET</v>
      </c>
      <c r="B133" s="4" t="str" cm="1">
        <f t="array" ref="B133">_xlfn.XLOOKUP(C133, '❄️ SD-WIN-BBALL ⚾'!$I$2:I302, '❄️ SD-WIN-BBALL ⚾'!$G$2:G302)</f>
        <v>USBDSZ</v>
      </c>
      <c r="C133" s="4" t="str">
        <v>Strike Zone Academy</v>
      </c>
      <c r="D133" s="4" cm="1">
        <f t="array" ref="D133">_xlfn.XLOOKUP(C133, '❄️ SD-WIN-BBALL ⚾'!$I$2:I302, '❄️ SD-WIN-BBALL ⚾'!$AA$2:AA302)</f>
        <v>201</v>
      </c>
      <c r="E133" s="4" cm="1">
        <f t="array" ref="E133">_xlfn.XLOOKUP(C133, '❄️ SD-WIN-BBALL ⚾'!$I$2:I302, '❄️ SD-WIN-BBALL ⚾'!$AB$2:AB302)</f>
        <v>222</v>
      </c>
      <c r="F133" s="4" t="str" cm="1">
        <f t="array" ref="F133">_xlfn.XLOOKUP(C133, '❄️ SD-WIN-BBALL ⚾'!$I$2:I302, '❄️ SD-WIN-BBALL ⚾'!$AE$2:AE302)</f>
        <v>Saturdays: Feb. 1, 8, 15, 22</v>
      </c>
      <c r="G133" s="4" t="str" cm="1">
        <f t="array" ref="G133">_xlfn.XLOOKUP(C133, '❄️ SD-WIN-BBALL ⚾'!$I$2:I302, '❄️ SD-WIN-BBALL ⚾'!$AF$2:AF302)</f>
        <v>9am-1:30pm</v>
      </c>
      <c r="H133" s="164"/>
      <c r="I133" s="10"/>
      <c r="J133" s="10"/>
      <c r="K133" s="10"/>
      <c r="L133" s="10" t="s">
        <v>7965</v>
      </c>
      <c r="M133" s="10"/>
      <c r="N133" s="10">
        <f t="shared" si="4"/>
        <v>0</v>
      </c>
      <c r="O133" s="164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72"/>
      <c r="AC133" s="164"/>
    </row>
    <row r="134" spans="1:29">
      <c r="A134" s="22" t="str" cm="1">
        <f t="array" ref="A134">_xlfn.XLOOKUP(C134, '❄️ SD-WIN-BBALL ⚾'!$I$2:I303, '❄️ SD-WIN-BBALL ⚾'!$A$2:A303)</f>
        <v>A-NEW</v>
      </c>
      <c r="B134" s="22" t="str" cm="1">
        <f t="array" ref="B134">_xlfn.XLOOKUP(C134, '❄️ SD-WIN-BBALL ⚾'!$I$2:I303, '❄️ SD-WIN-BBALL ⚾'!$G$2:G303)</f>
        <v>USBDSM</v>
      </c>
      <c r="C134" s="22" t="str">
        <v xml:space="preserve">Sunrise Mountain HS  </v>
      </c>
      <c r="D134" s="22" cm="1">
        <f t="array" ref="D134">_xlfn.XLOOKUP(C134, '❄️ SD-WIN-BBALL ⚾'!$I$2:I303, '❄️ SD-WIN-BBALL ⚾'!$AA$2:AA303)</f>
        <v>104</v>
      </c>
      <c r="E134" s="22" cm="1">
        <f t="array" ref="E134">_xlfn.XLOOKUP(C134, '❄️ SD-WIN-BBALL ⚾'!$I$2:I303, '❄️ SD-WIN-BBALL ⚾'!$AB$2:AB303)</f>
        <v>125</v>
      </c>
      <c r="F134" s="22" t="str" cm="1">
        <f t="array" ref="F134">_xlfn.XLOOKUP(C134, '❄️ SD-WIN-BBALL ⚾'!$I$2:I303, '❄️ SD-WIN-BBALL ⚾'!$AE$2:AE303)</f>
        <v>Saturdays: Jan. 4, 11, 18, 25</v>
      </c>
      <c r="G134" s="22" t="str" cm="1">
        <f t="array" ref="G134">_xlfn.XLOOKUP(C134, '❄️ SD-WIN-BBALL ⚾'!$I$2:I303, '❄️ SD-WIN-BBALL ⚾'!$AF$2:AF303)</f>
        <v>9am-1:30pm</v>
      </c>
      <c r="H134" s="164"/>
      <c r="I134" s="10"/>
      <c r="J134" s="10"/>
      <c r="K134" s="10"/>
      <c r="L134" s="10" t="s">
        <v>7965</v>
      </c>
      <c r="M134" s="10"/>
      <c r="N134" s="10">
        <f t="shared" si="4"/>
        <v>0</v>
      </c>
      <c r="O134" s="164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72"/>
      <c r="AC134" s="164"/>
    </row>
    <row r="135" spans="1:29">
      <c r="A135" s="22" t="str" cm="1">
        <f t="array" ref="A135">_xlfn.XLOOKUP(C135, '❄️ SD-WIN-BBALL ⚾'!$I$2:I304, '❄️ SD-WIN-BBALL ⚾'!$A$2:A304)</f>
        <v>A-NEW</v>
      </c>
      <c r="B135" s="22" t="str" cm="1">
        <f t="array" ref="B135">_xlfn.XLOOKUP(C135, '❄️ SD-WIN-BBALL ⚾'!$I$2:I304, '❄️ SD-WIN-BBALL ⚾'!$G$2:G304)</f>
        <v>USBDSNY</v>
      </c>
      <c r="C135" s="22" t="str">
        <v xml:space="preserve">SUNY-Canton  </v>
      </c>
      <c r="D135" s="22" cm="1">
        <f t="array" ref="D135">_xlfn.XLOOKUP(C135, '❄️ SD-WIN-BBALL ⚾'!$I$2:I304, '❄️ SD-WIN-BBALL ⚾'!$AA$2:AA304)</f>
        <v>126</v>
      </c>
      <c r="E135" s="22" cm="1">
        <f t="array" ref="E135">_xlfn.XLOOKUP(C135, '❄️ SD-WIN-BBALL ⚾'!$I$2:I304, '❄️ SD-WIN-BBALL ⚾'!$AB$2:AB304)</f>
        <v>216</v>
      </c>
      <c r="F135" s="22" t="str" cm="1">
        <f t="array" ref="F135">_xlfn.XLOOKUP(C135, '❄️ SD-WIN-BBALL ⚾'!$I$2:I304, '❄️ SD-WIN-BBALL ⚾'!$AE$2:AE304)</f>
        <v>Sundays: Jan. 26; Feb. 2, 9, 16</v>
      </c>
      <c r="G135" s="22" t="str" cm="1">
        <f t="array" ref="G135">_xlfn.XLOOKUP(C135, '❄️ SD-WIN-BBALL ⚾'!$I$2:I304, '❄️ SD-WIN-BBALL ⚾'!$AF$2:AF304)</f>
        <v>10am-2:30pm</v>
      </c>
      <c r="H135" s="164"/>
      <c r="I135" s="10"/>
      <c r="J135" s="10"/>
      <c r="K135" s="10"/>
      <c r="L135" s="10" t="s">
        <v>7965</v>
      </c>
      <c r="M135" s="10"/>
      <c r="N135" s="10">
        <f t="shared" si="4"/>
        <v>0</v>
      </c>
      <c r="O135" s="164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72"/>
      <c r="AC135" s="164"/>
    </row>
    <row r="136" spans="1:29">
      <c r="A136" s="4" t="str" cm="1">
        <f t="array" ref="A136">_xlfn.XLOOKUP(C136, '❄️ SD-WIN-BBALL ⚾'!$I$2:I305, '❄️ SD-WIN-BBALL ⚾'!$A$2:A305)</f>
        <v>B-RET</v>
      </c>
      <c r="B136" s="4" t="str" cm="1">
        <f t="array" ref="B136">_xlfn.XLOOKUP(C136, '❄️ SD-WIN-BBALL ⚾'!$I$2:I305, '❄️ SD-WIN-BBALL ⚾'!$G$2:G305)</f>
        <v>USBDSUT</v>
      </c>
      <c r="C136" s="4" t="str">
        <v>Sutter Union HS</v>
      </c>
      <c r="D136" s="4" cm="1">
        <f t="array" ref="D136">_xlfn.XLOOKUP(C136, '❄️ SD-WIN-BBALL ⚾'!$I$2:I305, '❄️ SD-WIN-BBALL ⚾'!$AA$2:AA305)</f>
        <v>112</v>
      </c>
      <c r="E136" s="4" cm="1">
        <f t="array" ref="E136">_xlfn.XLOOKUP(C136, '❄️ SD-WIN-BBALL ⚾'!$I$2:I305, '❄️ SD-WIN-BBALL ⚾'!$AB$2:AB305)</f>
        <v>202</v>
      </c>
      <c r="F136" s="4" t="str" cm="1">
        <f t="array" ref="F136">_xlfn.XLOOKUP(C136, '❄️ SD-WIN-BBALL ⚾'!$I$2:I305, '❄️ SD-WIN-BBALL ⚾'!$AE$2:AE305)</f>
        <v>Sundays: Jan. 12, 19, 26; Feb. 2</v>
      </c>
      <c r="G136" s="4" t="str" cm="1">
        <f t="array" ref="G136">_xlfn.XLOOKUP(C136, '❄️ SD-WIN-BBALL ⚾'!$I$2:I305, '❄️ SD-WIN-BBALL ⚾'!$AF$2:AF305)</f>
        <v>9am-1:30pm</v>
      </c>
      <c r="H136" s="164"/>
      <c r="I136" s="10"/>
      <c r="J136" s="10"/>
      <c r="K136" s="10"/>
      <c r="L136" s="10" t="s">
        <v>7965</v>
      </c>
      <c r="M136" s="10"/>
      <c r="N136" s="10">
        <f t="shared" si="4"/>
        <v>0</v>
      </c>
      <c r="O136" s="164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72"/>
      <c r="AC136" s="164"/>
    </row>
    <row r="137" spans="1:29">
      <c r="A137" s="4" t="str" cm="1">
        <f t="array" ref="A137">_xlfn.XLOOKUP(C137, '❄️ SD-WIN-BBALL ⚾'!$I$2:I306, '❄️ SD-WIN-BBALL ⚾'!$A$2:A306)</f>
        <v>B-RET</v>
      </c>
      <c r="B137" s="4" t="str" cm="1">
        <f t="array" ref="B137">_xlfn.XLOOKUP(C137, '❄️ SD-WIN-BBALL ⚾'!$I$2:I306, '❄️ SD-WIN-BBALL ⚾'!$G$2:G306)</f>
        <v>USBDTJD</v>
      </c>
      <c r="C137" s="4" t="str">
        <v>The John Dickinson School</v>
      </c>
      <c r="D137" s="4" cm="1">
        <f t="array" ref="D137">_xlfn.XLOOKUP(C137, '❄️ SD-WIN-BBALL ⚾'!$I$2:I306, '❄️ SD-WIN-BBALL ⚾'!$AA$2:AA306)</f>
        <v>126</v>
      </c>
      <c r="E137" s="4" cm="1">
        <f t="array" ref="E137">_xlfn.XLOOKUP(C137, '❄️ SD-WIN-BBALL ⚾'!$I$2:I306, '❄️ SD-WIN-BBALL ⚾'!$AB$2:AB306)</f>
        <v>216</v>
      </c>
      <c r="F137" s="4" t="str" cm="1">
        <f t="array" ref="F137">_xlfn.XLOOKUP(C137, '❄️ SD-WIN-BBALL ⚾'!$I$2:I306, '❄️ SD-WIN-BBALL ⚾'!$AE$2:AE306)</f>
        <v>Sundays: Jan. 26; Feb. 2, 9, 16</v>
      </c>
      <c r="G137" s="4" t="str" cm="1">
        <f t="array" ref="G137">_xlfn.XLOOKUP(C137, '❄️ SD-WIN-BBALL ⚾'!$I$2:I306, '❄️ SD-WIN-BBALL ⚾'!$AF$2:AF306)</f>
        <v>1pm-5:30pm</v>
      </c>
      <c r="H137" s="164"/>
      <c r="I137" s="10"/>
      <c r="J137" s="10"/>
      <c r="K137" s="10"/>
      <c r="L137" s="10" t="s">
        <v>7965</v>
      </c>
      <c r="M137" s="10"/>
      <c r="N137" s="10">
        <f t="shared" si="4"/>
        <v>0</v>
      </c>
      <c r="O137" s="164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72"/>
      <c r="AC137" s="164"/>
    </row>
    <row r="138" spans="1:29">
      <c r="A138" s="22" t="str" cm="1">
        <f t="array" ref="A138">_xlfn.XLOOKUP(C138, '❄️ SD-WIN-BBALL ⚾'!$I$2:I307, '❄️ SD-WIN-BBALL ⚾'!$A$2:A307)</f>
        <v>A-NEW</v>
      </c>
      <c r="B138" s="22" t="str" cm="1">
        <f t="array" ref="B138">_xlfn.XLOOKUP(C138, '❄️ SD-WIN-BBALL ⚾'!$I$2:I307, '❄️ SD-WIN-BBALL ⚾'!$G$2:G307)</f>
        <v>USBDTWS</v>
      </c>
      <c r="C138" s="22" t="str">
        <v xml:space="preserve">The Walker School   </v>
      </c>
      <c r="D138" s="22" cm="1">
        <f t="array" ref="D138">_xlfn.XLOOKUP(C138, '❄️ SD-WIN-BBALL ⚾'!$I$2:I307, '❄️ SD-WIN-BBALL ⚾'!$AA$2:AA307)</f>
        <v>118</v>
      </c>
      <c r="E138" s="22" cm="1">
        <f t="array" ref="E138">_xlfn.XLOOKUP(C138, '❄️ SD-WIN-BBALL ⚾'!$I$2:I307, '❄️ SD-WIN-BBALL ⚾'!$AB$2:AB307)</f>
        <v>208</v>
      </c>
      <c r="F138" s="22" t="str" cm="1">
        <f t="array" ref="F138">_xlfn.XLOOKUP(C138, '❄️ SD-WIN-BBALL ⚾'!$I$2:I307, '❄️ SD-WIN-BBALL ⚾'!$AE$2:AE307)</f>
        <v>Saturdays: Jan. 18, 25; Feb. 1, 8</v>
      </c>
      <c r="G138" s="22" t="str" cm="1">
        <f t="array" ref="G138">_xlfn.XLOOKUP(C138, '❄️ SD-WIN-BBALL ⚾'!$I$2:I307, '❄️ SD-WIN-BBALL ⚾'!$AF$2:AF307)</f>
        <v>Noon-4:30pm</v>
      </c>
      <c r="H138" s="164"/>
      <c r="I138" s="10"/>
      <c r="J138" s="10"/>
      <c r="K138" s="10"/>
      <c r="L138" s="10" t="s">
        <v>7965</v>
      </c>
      <c r="M138" s="10"/>
      <c r="N138" s="10">
        <f t="shared" si="4"/>
        <v>0</v>
      </c>
      <c r="O138" s="164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72"/>
      <c r="AC138" s="164"/>
    </row>
    <row r="139" spans="1:29">
      <c r="A139" s="4" t="str" cm="1">
        <f t="array" ref="A139">_xlfn.XLOOKUP(C139, '❄️ SD-WIN-BBALL ⚾'!$I$2:I308, '❄️ SD-WIN-BBALL ⚾'!$A$2:A308)</f>
        <v>B-RET</v>
      </c>
      <c r="B139" s="4" t="str" cm="1">
        <f t="array" ref="B139">_xlfn.XLOOKUP(C139, '❄️ SD-WIN-BBALL ⚾'!$I$2:I308, '❄️ SD-WIN-BBALL ⚾'!$G$2:G308)</f>
        <v>USBDTU</v>
      </c>
      <c r="C139" s="4" t="str">
        <v>Towson University</v>
      </c>
      <c r="D139" s="4" cm="1">
        <f t="array" ref="D139">_xlfn.XLOOKUP(C139, '❄️ SD-WIN-BBALL ⚾'!$I$2:I308, '❄️ SD-WIN-BBALL ⚾'!$AA$2:AA308)</f>
        <v>112</v>
      </c>
      <c r="E139" s="4" cm="1">
        <f t="array" ref="E139">_xlfn.XLOOKUP(C139, '❄️ SD-WIN-BBALL ⚾'!$I$2:I308, '❄️ SD-WIN-BBALL ⚾'!$AB$2:AB308)</f>
        <v>202</v>
      </c>
      <c r="F139" s="4" t="str" cm="1">
        <f t="array" ref="F139">_xlfn.XLOOKUP(C139, '❄️ SD-WIN-BBALL ⚾'!$I$2:I308, '❄️ SD-WIN-BBALL ⚾'!$AE$2:AE308)</f>
        <v>Sundays: Jan. 12, 18 (Sat.), 26; Feb. 2</v>
      </c>
      <c r="G139" s="4" t="str" cm="1">
        <f t="array" ref="G139">_xlfn.XLOOKUP(C139, '❄️ SD-WIN-BBALL ⚾'!$I$2:I308, '❄️ SD-WIN-BBALL ⚾'!$AF$2:AF308)</f>
        <v>9am-1:30pm</v>
      </c>
      <c r="H139" s="164"/>
      <c r="I139" s="10"/>
      <c r="J139" s="10"/>
      <c r="K139" s="10"/>
      <c r="L139" s="10" t="s">
        <v>7965</v>
      </c>
      <c r="M139" s="10"/>
      <c r="N139" s="10">
        <f t="shared" si="4"/>
        <v>0</v>
      </c>
      <c r="O139" s="164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72"/>
      <c r="AC139" s="164"/>
    </row>
    <row r="140" spans="1:29">
      <c r="A140" s="4" t="str" cm="1">
        <f t="array" ref="A140">_xlfn.XLOOKUP(C140, '❄️ SD-WIN-BBALL ⚾'!$I$2:I309, '❄️ SD-WIN-BBALL ⚾'!$A$2:A309)</f>
        <v>B-RET</v>
      </c>
      <c r="B140" s="4" t="str" cm="1">
        <f t="array" ref="B140">_xlfn.XLOOKUP(C140, '❄️ SD-WIN-BBALL ⚾'!$I$2:I309, '❄️ SD-WIN-BBALL ⚾'!$G$2:G309)</f>
        <v>USBDTPP</v>
      </c>
      <c r="C140" s="4" t="str">
        <v>Triple Play P3rformance</v>
      </c>
      <c r="D140" s="4" cm="1">
        <f t="array" ref="D140">_xlfn.XLOOKUP(C140, '❄️ SD-WIN-BBALL ⚾'!$I$2:I309, '❄️ SD-WIN-BBALL ⚾'!$AA$2:AA309)</f>
        <v>208</v>
      </c>
      <c r="E140" s="4" cm="1">
        <f t="array" ref="E140">_xlfn.XLOOKUP(C140, '❄️ SD-WIN-BBALL ⚾'!$I$2:I309, '❄️ SD-WIN-BBALL ⚾'!$AB$2:AB309)</f>
        <v>301</v>
      </c>
      <c r="F140" s="4" t="str" cm="1">
        <f t="array" ref="F140">_xlfn.XLOOKUP(C140, '❄️ SD-WIN-BBALL ⚾'!$I$2:I309, '❄️ SD-WIN-BBALL ⚾'!$AE$2:AE309)</f>
        <v>Saturdays: Feb. 8, 15, 22; Mar. 1</v>
      </c>
      <c r="G140" s="4" t="str" cm="1">
        <f t="array" ref="G140">_xlfn.XLOOKUP(C140, '❄️ SD-WIN-BBALL ⚾'!$I$2:I309, '❄️ SD-WIN-BBALL ⚾'!$AF$2:AF309)</f>
        <v>9am-1:30pm</v>
      </c>
      <c r="H140" s="164"/>
      <c r="I140" s="10"/>
      <c r="J140" s="10"/>
      <c r="K140" s="10"/>
      <c r="L140" s="10" t="s">
        <v>7965</v>
      </c>
      <c r="M140" s="10"/>
      <c r="N140" s="10">
        <f t="shared" si="4"/>
        <v>0</v>
      </c>
      <c r="O140" s="164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72"/>
      <c r="AC140" s="164"/>
    </row>
    <row r="141" spans="1:29">
      <c r="A141" s="4" t="str" cm="1">
        <f t="array" ref="A141">_xlfn.XLOOKUP(C141, '❄️ SD-WIN-BBALL ⚾'!$I$2:I310, '❄️ SD-WIN-BBALL ⚾'!$A$2:A310)</f>
        <v>B-RET</v>
      </c>
      <c r="B141" s="4" t="str" cm="1">
        <f t="array" ref="B141">_xlfn.XLOOKUP(C141, '❄️ SD-WIN-BBALL ⚾'!$I$2:I310, '❄️ SD-WIN-BBALL ⚾'!$G$2:G310)</f>
        <v>USBDTA</v>
      </c>
      <c r="C141" s="4" t="str">
        <v xml:space="preserve">T's Academy  </v>
      </c>
      <c r="D141" s="4" cm="1">
        <f t="array" ref="D141">_xlfn.XLOOKUP(C141, '❄️ SD-WIN-BBALL ⚾'!$I$2:I310, '❄️ SD-WIN-BBALL ⚾'!$AA$2:AA310)</f>
        <v>302</v>
      </c>
      <c r="E141" s="4" cm="1">
        <f t="array" ref="E141">_xlfn.XLOOKUP(C141, '❄️ SD-WIN-BBALL ⚾'!$I$2:I310, '❄️ SD-WIN-BBALL ⚾'!$AB$2:AB310)</f>
        <v>323</v>
      </c>
      <c r="F141" s="4" t="str" cm="1">
        <f t="array" ref="F141">_xlfn.XLOOKUP(C141, '❄️ SD-WIN-BBALL ⚾'!$I$2:I310, '❄️ SD-WIN-BBALL ⚾'!$AE$2:AE310)</f>
        <v>Sundays: Mar. 2, 9, 16, 23</v>
      </c>
      <c r="G141" s="4" t="str" cm="1">
        <f t="array" ref="G141">_xlfn.XLOOKUP(C141, '❄️ SD-WIN-BBALL ⚾'!$I$2:I310, '❄️ SD-WIN-BBALL ⚾'!$AF$2:AF310)</f>
        <v>9am-1:30pm</v>
      </c>
      <c r="H141" s="164"/>
      <c r="I141" s="10"/>
      <c r="J141" s="10"/>
      <c r="K141" s="10"/>
      <c r="L141" s="10" t="s">
        <v>7965</v>
      </c>
      <c r="M141" s="10"/>
      <c r="N141" s="10">
        <f t="shared" si="4"/>
        <v>0</v>
      </c>
      <c r="O141" s="164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72"/>
      <c r="AC141" s="164"/>
    </row>
    <row r="142" spans="1:29">
      <c r="A142" s="4" t="str" cm="1">
        <f t="array" ref="A142">_xlfn.XLOOKUP(C142, '❄️ SD-WIN-BBALL ⚾'!$I$2:I311, '❄️ SD-WIN-BBALL ⚾'!$A$2:A311)</f>
        <v>B-RET</v>
      </c>
      <c r="B142" s="4" t="str" cm="1">
        <f t="array" ref="B142">_xlfn.XLOOKUP(C142, '❄️ SD-WIN-BBALL ⚾'!$I$2:I311, '❄️ SD-WIN-BBALL ⚾'!$G$2:G311)</f>
        <v>USBDUPG</v>
      </c>
      <c r="C142" s="4" t="str">
        <v>University of Pitt-Greensburg</v>
      </c>
      <c r="D142" s="4" cm="1">
        <f t="array" ref="D142">_xlfn.XLOOKUP(C142, '❄️ SD-WIN-BBALL ⚾'!$I$2:I311, '❄️ SD-WIN-BBALL ⚾'!$AA$2:AA311)</f>
        <v>105</v>
      </c>
      <c r="E142" s="4" cm="1">
        <f t="array" ref="E142">_xlfn.XLOOKUP(C142, '❄️ SD-WIN-BBALL ⚾'!$I$2:I311, '❄️ SD-WIN-BBALL ⚾'!$AB$2:AB311)</f>
        <v>209</v>
      </c>
      <c r="F142" s="4" t="str" cm="1">
        <f t="array" ref="F142">_xlfn.XLOOKUP(C142, '❄️ SD-WIN-BBALL ⚾'!$I$2:I311, '❄️ SD-WIN-BBALL ⚾'!$AE$2:AE311)</f>
        <v>Sundays: Jan. 5, 12, 19, 26; Feb. 2, 9</v>
      </c>
      <c r="G142" s="4" t="str" cm="1">
        <f t="array" ref="G142">_xlfn.XLOOKUP(C142, '❄️ SD-WIN-BBALL ⚾'!$I$2:I311, '❄️ SD-WIN-BBALL ⚾'!$AF$2:AF311)</f>
        <v>9am-2pm</v>
      </c>
      <c r="H142" s="164"/>
      <c r="I142" s="10"/>
      <c r="J142" s="10"/>
      <c r="K142" s="10"/>
      <c r="L142" s="10" t="s">
        <v>7965</v>
      </c>
      <c r="M142" s="10"/>
      <c r="N142" s="10">
        <f t="shared" si="4"/>
        <v>0</v>
      </c>
      <c r="O142" s="164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72"/>
      <c r="AC142" s="164"/>
    </row>
    <row r="143" spans="1:29">
      <c r="A143" s="4" t="str" cm="1">
        <f t="array" ref="A143">_xlfn.XLOOKUP(C143, '❄️ SD-WIN-BBALL ⚾'!$I$2:I312, '❄️ SD-WIN-BBALL ⚾'!$A$2:A312)</f>
        <v>B-RET</v>
      </c>
      <c r="B143" s="4" t="str" cm="1">
        <f t="array" ref="B143">_xlfn.XLOOKUP(C143, '❄️ SD-WIN-BBALL ⚾'!$I$2:I312, '❄️ SD-WIN-BBALL ⚾'!$G$2:G312)</f>
        <v>USBDUSF</v>
      </c>
      <c r="C143" s="4" t="str">
        <v>University of St Francis</v>
      </c>
      <c r="D143" s="4" cm="1">
        <f t="array" ref="D143">_xlfn.XLOOKUP(C143, '❄️ SD-WIN-BBALL ⚾'!$I$2:I312, '❄️ SD-WIN-BBALL ⚾'!$AA$2:AA312)</f>
        <v>28</v>
      </c>
      <c r="E143" s="4" cm="1">
        <f t="array" ref="E143">_xlfn.XLOOKUP(C143, '❄️ SD-WIN-BBALL ⚾'!$I$2:I312, '❄️ SD-WIN-BBALL ⚾'!$AB$2:AB312)</f>
        <v>209</v>
      </c>
      <c r="F143" s="4" t="str" cm="1">
        <f t="array" ref="F143">_xlfn.XLOOKUP(C143, '❄️ SD-WIN-BBALL ⚾'!$I$2:I312, '❄️ SD-WIN-BBALL ⚾'!$AE$2:AE312)</f>
        <v>Sundays: Dec. 28 (Sat.); Jan. 12, 19, 26; Feb. 2, 9</v>
      </c>
      <c r="G143" s="4" t="str" cm="1">
        <f t="array" ref="G143">_xlfn.XLOOKUP(C143, '❄️ SD-WIN-BBALL ⚾'!$I$2:I312, '❄️ SD-WIN-BBALL ⚾'!$AF$2:AF312)</f>
        <v>Noon-3pm</v>
      </c>
      <c r="H143" s="164"/>
      <c r="I143" s="10"/>
      <c r="J143" s="10"/>
      <c r="K143" s="10"/>
      <c r="L143" s="10" t="s">
        <v>7965</v>
      </c>
      <c r="M143" s="10"/>
      <c r="N143" s="10">
        <f t="shared" si="4"/>
        <v>0</v>
      </c>
      <c r="O143" s="164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72"/>
      <c r="AC143" s="164"/>
    </row>
    <row r="144" spans="1:29">
      <c r="A144" s="4" t="str" cm="1">
        <f t="array" ref="A144">_xlfn.XLOOKUP(C144, '❄️ SD-WIN-BBALL ⚾'!$I$2:I313, '❄️ SD-WIN-BBALL ⚾'!$A$2:A313)</f>
        <v>B-RET</v>
      </c>
      <c r="B144" s="4" t="str" cm="1">
        <f t="array" ref="B144">_xlfn.XLOOKUP(C144, '❄️ SD-WIN-BBALL ⚾'!$I$2:I313, '❄️ SD-WIN-BBALL ⚾'!$G$2:G313)</f>
        <v>USBDUSEU</v>
      </c>
      <c r="C144" s="4" t="str">
        <v>USBA Altoona</v>
      </c>
      <c r="D144" s="4" cm="1">
        <f t="array" ref="D144">_xlfn.XLOOKUP(C144, '❄️ SD-WIN-BBALL ⚾'!$I$2:I313, '❄️ SD-WIN-BBALL ⚾'!$AA$2:AA313)</f>
        <v>105</v>
      </c>
      <c r="E144" s="4" cm="1">
        <f t="array" ref="E144">_xlfn.XLOOKUP(C144, '❄️ SD-WIN-BBALL ⚾'!$I$2:I313, '❄️ SD-WIN-BBALL ⚾'!$AB$2:AB313)</f>
        <v>126</v>
      </c>
      <c r="F144" s="4" t="str" cm="1">
        <f t="array" ref="F144">_xlfn.XLOOKUP(C144, '❄️ SD-WIN-BBALL ⚾'!$I$2:I313, '❄️ SD-WIN-BBALL ⚾'!$AE$2:AE313)</f>
        <v>Sundays: Jan. 5, 12, 19, 26</v>
      </c>
      <c r="G144" s="4" t="str" cm="1">
        <f t="array" ref="G144">_xlfn.XLOOKUP(C144, '❄️ SD-WIN-BBALL ⚾'!$I$2:I313, '❄️ SD-WIN-BBALL ⚾'!$AF$2:AF313)</f>
        <v>9am-1:30pm</v>
      </c>
      <c r="H144" s="164"/>
      <c r="I144" s="10"/>
      <c r="J144" s="10"/>
      <c r="K144" s="10"/>
      <c r="L144" s="10" t="s">
        <v>7965</v>
      </c>
      <c r="M144" s="10"/>
      <c r="N144" s="10">
        <f t="shared" si="4"/>
        <v>0</v>
      </c>
      <c r="O144" s="164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72"/>
      <c r="AC144" s="164"/>
    </row>
    <row r="145" spans="1:29">
      <c r="A145" s="22" t="str" cm="1">
        <f t="array" ref="A145">_xlfn.XLOOKUP(C145, '❄️ SD-WIN-BBALL ⚾'!$I$2:I314, '❄️ SD-WIN-BBALL ⚾'!$A$2:A314)</f>
        <v>A-NEW</v>
      </c>
      <c r="B145" s="22" t="str" cm="1">
        <f t="array" ref="B145">_xlfn.XLOOKUP(C145, '❄️ SD-WIN-BBALL ⚾'!$I$2:I314, '❄️ SD-WIN-BBALL ⚾'!$G$2:G314)</f>
        <v>USBDUBM</v>
      </c>
      <c r="C145" s="22" t="str">
        <v xml:space="preserve">USBA Bloomington </v>
      </c>
      <c r="D145" s="22" cm="1">
        <f t="array" ref="D145">_xlfn.XLOOKUP(C145, '❄️ SD-WIN-BBALL ⚾'!$I$2:I314, '❄️ SD-WIN-BBALL ⚾'!$AA$2:AA314)</f>
        <v>202</v>
      </c>
      <c r="E145" s="22" cm="1">
        <f t="array" ref="E145">_xlfn.XLOOKUP(C145, '❄️ SD-WIN-BBALL ⚾'!$I$2:I314, '❄️ SD-WIN-BBALL ⚾'!$AB$2:AB314)</f>
        <v>223</v>
      </c>
      <c r="F145" s="22" t="str" cm="1">
        <f t="array" ref="F145">_xlfn.XLOOKUP(C145, '❄️ SD-WIN-BBALL ⚾'!$I$2:I314, '❄️ SD-WIN-BBALL ⚾'!$AE$2:AE314)</f>
        <v>Sundays: Feb. 2, 9, 16, 23</v>
      </c>
      <c r="G145" s="22" t="str" cm="1">
        <f t="array" ref="G145">_xlfn.XLOOKUP(C145, '❄️ SD-WIN-BBALL ⚾'!$I$2:I314, '❄️ SD-WIN-BBALL ⚾'!$AF$2:AF314)</f>
        <v>Noon-4:30pm</v>
      </c>
      <c r="H145" s="164"/>
      <c r="I145" s="10"/>
      <c r="J145" s="10"/>
      <c r="K145" s="10"/>
      <c r="L145" s="10" t="s">
        <v>7965</v>
      </c>
      <c r="M145" s="10"/>
      <c r="N145" s="10">
        <f t="shared" si="4"/>
        <v>0</v>
      </c>
      <c r="O145" s="164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72"/>
      <c r="AC145" s="164"/>
    </row>
    <row r="146" spans="1:29">
      <c r="A146" s="22" t="str" cm="1">
        <f t="array" ref="A146">_xlfn.XLOOKUP(C146, '❄️ SD-WIN-BBALL ⚾'!$I$2:I315, '❄️ SD-WIN-BBALL ⚾'!$A$2:A315)</f>
        <v>A-NEW</v>
      </c>
      <c r="B146" s="22" t="str" cm="1">
        <f t="array" ref="B146">_xlfn.XLOOKUP(C146, '❄️ SD-WIN-BBALL ⚾'!$I$2:I315, '❄️ SD-WIN-BBALL ⚾'!$G$2:G315)</f>
        <v>USBDDP</v>
      </c>
      <c r="C146" s="22" t="str">
        <v xml:space="preserve">USBA Davenport   </v>
      </c>
      <c r="D146" s="22" cm="1">
        <f t="array" ref="D146">_xlfn.XLOOKUP(C146, '❄️ SD-WIN-BBALL ⚾'!$I$2:I315, '❄️ SD-WIN-BBALL ⚾'!$AA$2:AA315)</f>
        <v>112</v>
      </c>
      <c r="E146" s="22" cm="1">
        <f t="array" ref="E146">_xlfn.XLOOKUP(C146, '❄️ SD-WIN-BBALL ⚾'!$I$2:I315, '❄️ SD-WIN-BBALL ⚾'!$AB$2:AB315)</f>
        <v>202</v>
      </c>
      <c r="F146" s="22" t="str" cm="1">
        <f t="array" ref="F146">_xlfn.XLOOKUP(C146, '❄️ SD-WIN-BBALL ⚾'!$I$2:I315, '❄️ SD-WIN-BBALL ⚾'!$AE$2:AE315)</f>
        <v>Sundays: Jan. 12, 19, 26; Feb. 2</v>
      </c>
      <c r="G146" s="22" t="str" cm="1">
        <f t="array" ref="G146">_xlfn.XLOOKUP(C146, '❄️ SD-WIN-BBALL ⚾'!$I$2:I315, '❄️ SD-WIN-BBALL ⚾'!$AF$2:AF315)</f>
        <v>Noon-4:30pm</v>
      </c>
      <c r="H146" s="164"/>
      <c r="I146" s="10"/>
      <c r="J146" s="10"/>
      <c r="K146" s="10"/>
      <c r="L146" s="10" t="s">
        <v>7965</v>
      </c>
      <c r="M146" s="10"/>
      <c r="N146" s="10">
        <f t="shared" si="4"/>
        <v>0</v>
      </c>
      <c r="O146" s="164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72"/>
      <c r="AC146" s="164"/>
    </row>
    <row r="147" spans="1:29">
      <c r="A147" s="77" t="str" cm="1">
        <f t="array" ref="A147">_xlfn.XLOOKUP(C147, '❄️ SD-WIN-BBALL ⚾'!$I$2:I316, '❄️ SD-WIN-BBALL ⚾'!$A$2:A316)</f>
        <v>B-RET</v>
      </c>
      <c r="B147" s="77" t="str" cm="1">
        <f t="array" ref="B147">_xlfn.XLOOKUP(C147, '❄️ SD-WIN-BBALL ⚾'!$I$2:I316, '❄️ SD-WIN-BBALL ⚾'!$G$2:G316)</f>
        <v>USBDUSIN</v>
      </c>
      <c r="C147" s="77" t="str">
        <v>USBA Independence</v>
      </c>
      <c r="D147" s="77" cm="1">
        <f t="array" ref="D147">_xlfn.XLOOKUP(C147, '❄️ SD-WIN-BBALL ⚾'!$I$2:I316, '❄️ SD-WIN-BBALL ⚾'!$AA$2:AA316)</f>
        <v>104</v>
      </c>
      <c r="E147" s="77" cm="1">
        <f t="array" ref="E147">_xlfn.XLOOKUP(C147, '❄️ SD-WIN-BBALL ⚾'!$I$2:I316, '❄️ SD-WIN-BBALL ⚾'!$AB$2:AB316)</f>
        <v>125</v>
      </c>
      <c r="F147" s="77" t="str" cm="1">
        <f t="array" ref="F147">_xlfn.XLOOKUP(C147, '❄️ SD-WIN-BBALL ⚾'!$I$2:I316, '❄️ SD-WIN-BBALL ⚾'!$AE$2:AE316)</f>
        <v>Saturdays: Jan. 4, 11, 18, 25</v>
      </c>
      <c r="G147" s="77" t="str" cm="1">
        <f t="array" ref="G147">_xlfn.XLOOKUP(C147, '❄️ SD-WIN-BBALL ⚾'!$I$2:I316, '❄️ SD-WIN-BBALL ⚾'!$AF$2:AF316)</f>
        <v>Noon-4:30pm</v>
      </c>
      <c r="H147" s="164"/>
      <c r="I147" s="10"/>
      <c r="J147" s="10"/>
      <c r="K147" s="10"/>
      <c r="L147" s="10" t="s">
        <v>7965</v>
      </c>
      <c r="M147" s="10"/>
      <c r="N147" s="10">
        <f t="shared" si="4"/>
        <v>0</v>
      </c>
      <c r="O147" s="164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72"/>
      <c r="AC147" s="164"/>
    </row>
    <row r="148" spans="1:29">
      <c r="A148" s="77" t="str" cm="1">
        <f t="array" ref="A148">_xlfn.XLOOKUP(C148, '❄️ SD-WIN-BBALL ⚾'!$I$2:I317, '❄️ SD-WIN-BBALL ⚾'!$A$2:A317)</f>
        <v>B-RET</v>
      </c>
      <c r="B148" s="77" t="str" cm="1">
        <f t="array" ref="B148">_xlfn.XLOOKUP(C148, '❄️ SD-WIN-BBALL ⚾'!$I$2:I317, '❄️ SD-WIN-BBALL ⚾'!$G$2:G317)</f>
        <v>USBDUIDY</v>
      </c>
      <c r="C148" s="77" t="str">
        <v>USBA Indianapolis</v>
      </c>
      <c r="D148" s="77" cm="1">
        <f t="array" ref="D148">_xlfn.XLOOKUP(C148, '❄️ SD-WIN-BBALL ⚾'!$I$2:I317, '❄️ SD-WIN-BBALL ⚾'!$AA$2:AA317)</f>
        <v>111</v>
      </c>
      <c r="E148" s="77" cm="1">
        <f t="array" ref="E148">_xlfn.XLOOKUP(C148, '❄️ SD-WIN-BBALL ⚾'!$I$2:I317, '❄️ SD-WIN-BBALL ⚾'!$AB$2:AB317)</f>
        <v>201</v>
      </c>
      <c r="F148" s="77" t="str" cm="1">
        <f t="array" ref="F148">_xlfn.XLOOKUP(C148, '❄️ SD-WIN-BBALL ⚾'!$I$2:I317, '❄️ SD-WIN-BBALL ⚾'!$AE$2:AE317)</f>
        <v>Saturdays: Jan. 11, 18, 25; Feb. 1</v>
      </c>
      <c r="G148" s="77" t="str" cm="1">
        <f t="array" ref="G148">_xlfn.XLOOKUP(C148, '❄️ SD-WIN-BBALL ⚾'!$I$2:I317, '❄️ SD-WIN-BBALL ⚾'!$AF$2:AF317)</f>
        <v>Noon-3pm</v>
      </c>
      <c r="H148" s="164"/>
      <c r="I148" s="10"/>
      <c r="J148" s="10"/>
      <c r="K148" s="10"/>
      <c r="L148" s="10" t="s">
        <v>7965</v>
      </c>
      <c r="M148" s="10"/>
      <c r="N148" s="10">
        <f t="shared" si="4"/>
        <v>0</v>
      </c>
      <c r="O148" s="164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72"/>
      <c r="AC148" s="164"/>
    </row>
    <row r="149" spans="1:29">
      <c r="A149" s="4" t="str" cm="1">
        <f t="array" ref="A149">_xlfn.XLOOKUP(C149, '❄️ SD-WIN-BBALL ⚾'!$I$2:I318, '❄️ SD-WIN-BBALL ⚾'!$A$2:A318)</f>
        <v>A-NEW</v>
      </c>
      <c r="B149" s="4" t="str" cm="1">
        <f t="array" ref="B149">_xlfn.XLOOKUP(C149, '❄️ SD-WIN-BBALL ⚾'!$I$2:I318, '❄️ SD-WIN-BBALL ⚾'!$G$2:G318)</f>
        <v>USBDKH</v>
      </c>
      <c r="C149" s="4" t="str">
        <v xml:space="preserve">USBA Kuna - WINTER BREAK </v>
      </c>
      <c r="D149" s="4" cm="1">
        <f t="array" ref="D149">_xlfn.XLOOKUP(C149, '❄️ SD-WIN-BBALL ⚾'!$I$2:I318, '❄️ SD-WIN-BBALL ⚾'!$AA$2:AA318)</f>
        <v>27</v>
      </c>
      <c r="E149" s="4" cm="1">
        <f t="array" ref="E149">_xlfn.XLOOKUP(C149, '❄️ SD-WIN-BBALL ⚾'!$I$2:I318, '❄️ SD-WIN-BBALL ⚾'!$AB$2:AB318)</f>
        <v>30</v>
      </c>
      <c r="F149" s="4" t="str" cm="1">
        <f t="array" ref="F149">_xlfn.XLOOKUP(C149, '❄️ SD-WIN-BBALL ⚾'!$I$2:I318, '❄️ SD-WIN-BBALL ⚾'!$AE$2:AE318)</f>
        <v>Fri.-Mon.: Dec. 27, 28, 29, 30</v>
      </c>
      <c r="G149" s="4" t="str" cm="1">
        <f t="array" ref="G149">_xlfn.XLOOKUP(C149, '❄️ SD-WIN-BBALL ⚾'!$I$2:I318, '❄️ SD-WIN-BBALL ⚾'!$AF$2:AF318)</f>
        <v>9am-3pm</v>
      </c>
      <c r="H149" s="164"/>
      <c r="I149" s="10"/>
      <c r="J149" s="10"/>
      <c r="K149" s="10"/>
      <c r="L149" s="10" t="s">
        <v>7965</v>
      </c>
      <c r="M149" s="10"/>
      <c r="N149" s="10">
        <f t="shared" si="4"/>
        <v>0</v>
      </c>
      <c r="O149" s="164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72"/>
      <c r="AC149" s="164"/>
    </row>
    <row r="150" spans="1:29">
      <c r="A150" s="4" t="str" cm="1">
        <f t="array" ref="A150">_xlfn.XLOOKUP(C150, '❄️ SD-WIN-BBALL ⚾'!$I$2:I319, '❄️ SD-WIN-BBALL ⚾'!$A$2:A319)</f>
        <v>B-RET</v>
      </c>
      <c r="B150" s="4" t="str" cm="1">
        <f t="array" ref="B150">_xlfn.XLOOKUP(C150, '❄️ SD-WIN-BBALL ⚾'!$I$2:I319, '❄️ SD-WIN-BBALL ⚾'!$G$2:G319)</f>
        <v>USBDUSLY</v>
      </c>
      <c r="C150" s="4" t="str">
        <v>USBA Lynchburg</v>
      </c>
      <c r="D150" s="4" cm="1">
        <f t="array" ref="D150">_xlfn.XLOOKUP(C150, '❄️ SD-WIN-BBALL ⚾'!$I$2:I319, '❄️ SD-WIN-BBALL ⚾'!$AA$2:AA319)</f>
        <v>111</v>
      </c>
      <c r="E150" s="4" cm="1">
        <f t="array" ref="E150">_xlfn.XLOOKUP(C150, '❄️ SD-WIN-BBALL ⚾'!$I$2:I319, '❄️ SD-WIN-BBALL ⚾'!$AB$2:AB319)</f>
        <v>201</v>
      </c>
      <c r="F150" s="4" t="str" cm="1">
        <f t="array" ref="F150">_xlfn.XLOOKUP(C150, '❄️ SD-WIN-BBALL ⚾'!$I$2:I319, '❄️ SD-WIN-BBALL ⚾'!$AE$2:AE319)</f>
        <v>Saturdays: Jan. 11, 18, 25; Feb. 1</v>
      </c>
      <c r="G150" s="4" t="str" cm="1">
        <f t="array" ref="G150">_xlfn.XLOOKUP(C150, '❄️ SD-WIN-BBALL ⚾'!$I$2:I319, '❄️ SD-WIN-BBALL ⚾'!$AF$2:AF319)</f>
        <v>9am-1:30pm</v>
      </c>
      <c r="H150" s="164"/>
      <c r="I150" s="10"/>
      <c r="J150" s="10"/>
      <c r="K150" s="10"/>
      <c r="L150" s="10" t="s">
        <v>7965</v>
      </c>
      <c r="M150" s="10"/>
      <c r="N150" s="10">
        <f t="shared" si="4"/>
        <v>0</v>
      </c>
      <c r="O150" s="164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72"/>
      <c r="AC150" s="164"/>
    </row>
    <row r="151" spans="1:29">
      <c r="A151" s="77" t="str" cm="1">
        <f t="array" ref="A151">_xlfn.XLOOKUP(C151, '❄️ SD-WIN-BBALL ⚾'!$I$2:I320, '❄️ SD-WIN-BBALL ⚾'!$A$2:A320)</f>
        <v>A-NEW</v>
      </c>
      <c r="B151" s="77" t="str" cm="1">
        <f t="array" ref="B151">_xlfn.XLOOKUP(C151, '❄️ SD-WIN-BBALL ⚾'!$I$2:I320, '❄️ SD-WIN-BBALL ⚾'!$G$2:G320)</f>
        <v>USBDTB2</v>
      </c>
      <c r="C151" s="77" t="str">
        <v xml:space="preserve">USBA Nashville (February Sessions) </v>
      </c>
      <c r="D151" s="77" cm="1">
        <f t="array" ref="D151">_xlfn.XLOOKUP(C151, '❄️ SD-WIN-BBALL ⚾'!$I$2:I320, '❄️ SD-WIN-BBALL ⚾'!$AA$2:AA320)</f>
        <v>201</v>
      </c>
      <c r="E151" s="77" cm="1">
        <f t="array" ref="E151">_xlfn.XLOOKUP(C151, '❄️ SD-WIN-BBALL ⚾'!$I$2:I320, '❄️ SD-WIN-BBALL ⚾'!$AB$2:AB320)</f>
        <v>222</v>
      </c>
      <c r="F151" s="77" t="str" cm="1">
        <f t="array" ref="F151">_xlfn.XLOOKUP(C151, '❄️ SD-WIN-BBALL ⚾'!$I$2:I320, '❄️ SD-WIN-BBALL ⚾'!$AE$2:AE320)</f>
        <v>Saturdays: Feb. 1, 8, 15, 22</v>
      </c>
      <c r="G151" s="77" t="str" cm="1">
        <f t="array" ref="G151">_xlfn.XLOOKUP(C151, '❄️ SD-WIN-BBALL ⚾'!$I$2:I320, '❄️ SD-WIN-BBALL ⚾'!$AF$2:AF320)</f>
        <v>9am-1:30pm</v>
      </c>
      <c r="H151" s="164"/>
      <c r="I151" s="10"/>
      <c r="J151" s="10"/>
      <c r="K151" s="10"/>
      <c r="L151" s="10" t="s">
        <v>7965</v>
      </c>
      <c r="M151" s="10"/>
      <c r="N151" s="10">
        <f t="shared" si="4"/>
        <v>0</v>
      </c>
      <c r="O151" s="164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72"/>
      <c r="AC151" s="164"/>
    </row>
    <row r="152" spans="1:29">
      <c r="A152" s="90" t="str" cm="1">
        <f t="array" ref="A152">_xlfn.XLOOKUP(C152, '❄️ SD-WIN-BBALL ⚾'!$I$2:I321, '❄️ SD-WIN-BBALL ⚾'!$A$2:A321)</f>
        <v>A-NEW</v>
      </c>
      <c r="B152" s="90" t="str" cm="1">
        <f t="array" ref="B152">_xlfn.XLOOKUP(C152, '❄️ SD-WIN-BBALL ⚾'!$I$2:I321, '❄️ SD-WIN-BBALL ⚾'!$G$2:G321)</f>
        <v>USBDTB1</v>
      </c>
      <c r="C152" s="90" t="str">
        <v>USBA Nashville (January Sessions)</v>
      </c>
      <c r="D152" s="90" cm="1">
        <f t="array" ref="D152">_xlfn.XLOOKUP(C152, '❄️ SD-WIN-BBALL ⚾'!$I$2:I321, '❄️ SD-WIN-BBALL ⚾'!$AA$2:AA321)</f>
        <v>104</v>
      </c>
      <c r="E152" s="90" cm="1">
        <f t="array" ref="E152">_xlfn.XLOOKUP(C152, '❄️ SD-WIN-BBALL ⚾'!$I$2:I321, '❄️ SD-WIN-BBALL ⚾'!$AB$2:AB321)</f>
        <v>125</v>
      </c>
      <c r="F152" s="90" t="str" cm="1">
        <f t="array" ref="F152">_xlfn.XLOOKUP(C152, '❄️ SD-WIN-BBALL ⚾'!$I$2:I321, '❄️ SD-WIN-BBALL ⚾'!$AE$2:AE321)</f>
        <v>Saturdays: Jan. 4, 11, 18, 25</v>
      </c>
      <c r="G152" s="90" t="str" cm="1">
        <f t="array" ref="G152">_xlfn.XLOOKUP(C152, '❄️ SD-WIN-BBALL ⚾'!$I$2:I321, '❄️ SD-WIN-BBALL ⚾'!$AF$2:AF321)</f>
        <v>9am-1:30pm</v>
      </c>
      <c r="H152" s="164"/>
      <c r="I152" s="10"/>
      <c r="J152" s="10"/>
      <c r="K152" s="10"/>
      <c r="L152" s="10" t="s">
        <v>7965</v>
      </c>
      <c r="M152" s="10"/>
      <c r="N152" s="10">
        <f t="shared" si="4"/>
        <v>0</v>
      </c>
      <c r="O152" s="164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72"/>
      <c r="AC152" s="164"/>
    </row>
    <row r="153" spans="1:29">
      <c r="A153" s="77" t="str" cm="1">
        <f t="array" ref="A153">_xlfn.XLOOKUP(C153, '❄️ SD-WIN-BBALL ⚾'!$I$2:I322, '❄️ SD-WIN-BBALL ⚾'!$A$2:A322)</f>
        <v>B-RET</v>
      </c>
      <c r="B153" s="77" t="str" cm="1">
        <f t="array" ref="B153">_xlfn.XLOOKUP(C153, '❄️ SD-WIN-BBALL ⚾'!$I$2:I322, '❄️ SD-WIN-BBALL ⚾'!$G$2:G322)</f>
        <v>USBDUSO</v>
      </c>
      <c r="C153" s="77" t="str">
        <v xml:space="preserve">USBA Ocala  </v>
      </c>
      <c r="D153" s="77" cm="1">
        <f t="array" ref="D153">_xlfn.XLOOKUP(C153, '❄️ SD-WIN-BBALL ⚾'!$I$2:I322, '❄️ SD-WIN-BBALL ⚾'!$AA$2:AA322)</f>
        <v>112</v>
      </c>
      <c r="E153" s="77" cm="1">
        <f t="array" ref="E153">_xlfn.XLOOKUP(C153, '❄️ SD-WIN-BBALL ⚾'!$I$2:I322, '❄️ SD-WIN-BBALL ⚾'!$AB$2:AB322)</f>
        <v>202</v>
      </c>
      <c r="F153" s="77" t="str" cm="1">
        <f t="array" ref="F153">_xlfn.XLOOKUP(C153, '❄️ SD-WIN-BBALL ⚾'!$I$2:I322, '❄️ SD-WIN-BBALL ⚾'!$AE$2:AE322)</f>
        <v>Sundays: Jan. 12, 19, 26; Feb. 2</v>
      </c>
      <c r="G153" s="77" t="str" cm="1">
        <f t="array" ref="G153">_xlfn.XLOOKUP(C153, '❄️ SD-WIN-BBALL ⚾'!$I$2:I322, '❄️ SD-WIN-BBALL ⚾'!$AF$2:AF322)</f>
        <v>1pm-5:30pm</v>
      </c>
      <c r="H153" s="164"/>
      <c r="I153" s="10"/>
      <c r="J153" s="10"/>
      <c r="K153" s="10"/>
      <c r="L153" s="10" t="s">
        <v>7965</v>
      </c>
      <c r="M153" s="10"/>
      <c r="N153" s="10">
        <f t="shared" si="4"/>
        <v>0</v>
      </c>
      <c r="O153" s="164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72"/>
      <c r="AC153" s="164"/>
    </row>
    <row r="154" spans="1:29">
      <c r="A154" s="4" t="str" cm="1">
        <f t="array" ref="A154">_xlfn.XLOOKUP(C154, '❄️ SD-WIN-BBALL ⚾'!$I$2:I323, '❄️ SD-WIN-BBALL ⚾'!$A$2:A323)</f>
        <v>B-RET</v>
      </c>
      <c r="B154" s="4" t="str" cm="1">
        <f t="array" ref="B154">_xlfn.XLOOKUP(C154, '❄️ SD-WIN-BBALL ⚾'!$I$2:I323, '❄️ SD-WIN-BBALL ⚾'!$G$2:G323)</f>
        <v>USBDBMC</v>
      </c>
      <c r="C154" s="4" t="str">
        <v xml:space="preserve">USBA Orlando  </v>
      </c>
      <c r="D154" s="4" cm="1">
        <f t="array" ref="D154">_xlfn.XLOOKUP(C154, '❄️ SD-WIN-BBALL ⚾'!$I$2:I323, '❄️ SD-WIN-BBALL ⚾'!$AA$2:AA323)</f>
        <v>111</v>
      </c>
      <c r="E154" s="4" cm="1">
        <f t="array" ref="E154">_xlfn.XLOOKUP(C154, '❄️ SD-WIN-BBALL ⚾'!$I$2:I323, '❄️ SD-WIN-BBALL ⚾'!$AB$2:AB323)</f>
        <v>201</v>
      </c>
      <c r="F154" s="4" t="str" cm="1">
        <f t="array" ref="F154">_xlfn.XLOOKUP(C154, '❄️ SD-WIN-BBALL ⚾'!$I$2:I323, '❄️ SD-WIN-BBALL ⚾'!$AE$2:AE323)</f>
        <v>Saturdays: Jan. 11, 18, 25; Feb. 1</v>
      </c>
      <c r="G154" s="4" t="str" cm="1">
        <f t="array" ref="G154">_xlfn.XLOOKUP(C154, '❄️ SD-WIN-BBALL ⚾'!$I$2:I323, '❄️ SD-WIN-BBALL ⚾'!$AF$2:AF323)</f>
        <v>9am-1:30pm</v>
      </c>
      <c r="H154" s="164"/>
      <c r="I154" s="10"/>
      <c r="J154" s="10"/>
      <c r="K154" s="10"/>
      <c r="L154" s="10" t="s">
        <v>7965</v>
      </c>
      <c r="M154" s="10"/>
      <c r="N154" s="10">
        <f t="shared" si="4"/>
        <v>0</v>
      </c>
      <c r="O154" s="164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72"/>
      <c r="AC154" s="164"/>
    </row>
    <row r="155" spans="1:29">
      <c r="A155" s="22" t="str" cm="1">
        <f t="array" ref="A155">_xlfn.XLOOKUP(C155, '❄️ SD-WIN-BBALL ⚾'!$I$2:I324, '❄️ SD-WIN-BBALL ⚾'!$A$2:A324)</f>
        <v>B-RET</v>
      </c>
      <c r="B155" s="22" t="str" cm="1">
        <f t="array" ref="B155">_xlfn.XLOOKUP(C155, '❄️ SD-WIN-BBALL ⚾'!$I$2:I324, '❄️ SD-WIN-BBALL ⚾'!$G$2:G324)</f>
        <v>USBDUSPA</v>
      </c>
      <c r="C155" s="22" t="str">
        <v>USBA Pasadena</v>
      </c>
      <c r="D155" s="22" cm="1">
        <f t="array" ref="D155">_xlfn.XLOOKUP(C155, '❄️ SD-WIN-BBALL ⚾'!$I$2:I324, '❄️ SD-WIN-BBALL ⚾'!$AA$2:AA324)</f>
        <v>104</v>
      </c>
      <c r="E155" s="22" cm="1">
        <f t="array" ref="E155">_xlfn.XLOOKUP(C155, '❄️ SD-WIN-BBALL ⚾'!$I$2:I324, '❄️ SD-WIN-BBALL ⚾'!$AB$2:AB324)</f>
        <v>112</v>
      </c>
      <c r="F155" s="22" t="str" cm="1">
        <f t="array" ref="F155">_xlfn.XLOOKUP(C155, '❄️ SD-WIN-BBALL ⚾'!$I$2:I324, '❄️ SD-WIN-BBALL ⚾'!$AE$2:AE324)</f>
        <v>Sat./Sun.: Jan. 4, 5, 11, 12</v>
      </c>
      <c r="G155" s="22" t="str" cm="1">
        <f t="array" ref="G155">_xlfn.XLOOKUP(C155, '❄️ SD-WIN-BBALL ⚾'!$I$2:I324, '❄️ SD-WIN-BBALL ⚾'!$AF$2:AF324)</f>
        <v>9am-1:30pm</v>
      </c>
      <c r="H155" s="164"/>
      <c r="I155" s="10"/>
      <c r="J155" s="10"/>
      <c r="K155" s="10"/>
      <c r="L155" s="10" t="s">
        <v>7965</v>
      </c>
      <c r="M155" s="10"/>
      <c r="N155" s="10">
        <f t="shared" si="4"/>
        <v>0</v>
      </c>
      <c r="O155" s="164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72"/>
      <c r="AC155" s="164"/>
    </row>
    <row r="156" spans="1:29">
      <c r="A156" s="22" t="str" cm="1">
        <f t="array" ref="A156">_xlfn.XLOOKUP(C156, '❄️ SD-WIN-BBALL ⚾'!$I$2:I325, '❄️ SD-WIN-BBALL ⚾'!$A$2:A325)</f>
        <v>B-RET</v>
      </c>
      <c r="B156" s="22" t="str" cm="1">
        <f t="array" ref="B156">_xlfn.XLOOKUP(C156, '❄️ SD-WIN-BBALL ⚾'!$I$2:I325, '❄️ SD-WIN-BBALL ⚾'!$G$2:G325)</f>
        <v>USBDCL</v>
      </c>
      <c r="C156" s="22" t="str">
        <v>USBA Rancho Cucamonga</v>
      </c>
      <c r="D156" s="22" cm="1">
        <f t="array" ref="D156">_xlfn.XLOOKUP(C156, '❄️ SD-WIN-BBALL ⚾'!$I$2:I325, '❄️ SD-WIN-BBALL ⚾'!$AA$2:AA325)</f>
        <v>112</v>
      </c>
      <c r="E156" s="22" cm="1">
        <f t="array" ref="E156">_xlfn.XLOOKUP(C156, '❄️ SD-WIN-BBALL ⚾'!$I$2:I325, '❄️ SD-WIN-BBALL ⚾'!$AB$2:AB325)</f>
        <v>202</v>
      </c>
      <c r="F156" s="22" t="str" cm="1">
        <f t="array" ref="F156">_xlfn.XLOOKUP(C156, '❄️ SD-WIN-BBALL ⚾'!$I$2:I325, '❄️ SD-WIN-BBALL ⚾'!$AE$2:AE325)</f>
        <v>Sundays: Jan. 12, 19, 26; Feb. 2</v>
      </c>
      <c r="G156" s="22" t="str" cm="1">
        <f t="array" ref="G156">_xlfn.XLOOKUP(C156, '❄️ SD-WIN-BBALL ⚾'!$I$2:I325, '❄️ SD-WIN-BBALL ⚾'!$AF$2:AF325)</f>
        <v>9am-1:30pm</v>
      </c>
      <c r="H156" s="164"/>
      <c r="I156" s="10"/>
      <c r="J156" s="10"/>
      <c r="K156" s="10"/>
      <c r="L156" s="10" t="s">
        <v>7965</v>
      </c>
      <c r="M156" s="10"/>
      <c r="N156" s="10">
        <f t="shared" si="4"/>
        <v>0</v>
      </c>
      <c r="O156" s="164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72"/>
      <c r="AC156" s="164"/>
    </row>
    <row r="157" spans="1:29">
      <c r="A157" s="4" t="str" cm="1">
        <f t="array" ref="A157">_xlfn.XLOOKUP(C157, '❄️ SD-WIN-BBALL ⚾'!$I$2:I326, '❄️ SD-WIN-BBALL ⚾'!$A$2:A326)</f>
        <v>A-NEW</v>
      </c>
      <c r="B157" s="4" t="str" cm="1">
        <f t="array" ref="B157">_xlfn.XLOOKUP(C157, '❄️ SD-WIN-BBALL ⚾'!$I$2:I326, '❄️ SD-WIN-BBALL ⚾'!$G$2:G326)</f>
        <v>USBDSTC</v>
      </c>
      <c r="C157" s="4" t="str">
        <v xml:space="preserve">USBA St. Charles  </v>
      </c>
      <c r="D157" s="4" cm="1">
        <f t="array" ref="D157">_xlfn.XLOOKUP(C157, '❄️ SD-WIN-BBALL ⚾'!$I$2:I326, '❄️ SD-WIN-BBALL ⚾'!$AA$2:AA326)</f>
        <v>315</v>
      </c>
      <c r="E157" s="4" cm="1">
        <f t="array" ref="E157">_xlfn.XLOOKUP(C157, '❄️ SD-WIN-BBALL ⚾'!$I$2:I326, '❄️ SD-WIN-BBALL ⚾'!$AB$2:AB326)</f>
        <v>405</v>
      </c>
      <c r="F157" s="4" t="str" cm="1">
        <f t="array" ref="F157">_xlfn.XLOOKUP(C157, '❄️ SD-WIN-BBALL ⚾'!$I$2:I326, '❄️ SD-WIN-BBALL ⚾'!$AE$2:AE326)</f>
        <v>Saturdays: Mar. 15, 22, 29; Apr. 5</v>
      </c>
      <c r="G157" s="4" t="str" cm="1">
        <f t="array" ref="G157">_xlfn.XLOOKUP(C157, '❄️ SD-WIN-BBALL ⚾'!$I$2:I326, '❄️ SD-WIN-BBALL ⚾'!$AF$2:AF326)</f>
        <v>Noon-4:30pm</v>
      </c>
      <c r="H157" s="164"/>
      <c r="I157" s="10"/>
      <c r="J157" s="10"/>
      <c r="K157" s="10"/>
      <c r="L157" s="10" t="s">
        <v>7965</v>
      </c>
      <c r="M157" s="10"/>
      <c r="N157" s="10">
        <f t="shared" si="4"/>
        <v>0</v>
      </c>
      <c r="O157" s="164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72"/>
      <c r="AC157" s="164"/>
    </row>
    <row r="158" spans="1:29">
      <c r="A158" s="4" t="str" cm="1">
        <f t="array" ref="A158">_xlfn.XLOOKUP(C158, '❄️ SD-WIN-BBALL ⚾'!$I$2:I327, '❄️ SD-WIN-BBALL ⚾'!$A$2:A327)</f>
        <v>A-NEW</v>
      </c>
      <c r="B158" s="4" t="str" cm="1">
        <f t="array" ref="B158">_xlfn.XLOOKUP(C158, '❄️ SD-WIN-BBALL ⚾'!$I$2:I327, '❄️ SD-WIN-BBALL ⚾'!$G$2:G327)</f>
        <v>USBDFBA</v>
      </c>
      <c r="C158" s="4" t="str">
        <v xml:space="preserve">USBA Uniontown  </v>
      </c>
      <c r="D158" s="4" cm="1">
        <f t="array" ref="D158">_xlfn.XLOOKUP(C158, '❄️ SD-WIN-BBALL ⚾'!$I$2:I327, '❄️ SD-WIN-BBALL ⚾'!$AA$2:AA327)</f>
        <v>118</v>
      </c>
      <c r="E158" s="4" cm="1">
        <f t="array" ref="E158">_xlfn.XLOOKUP(C158, '❄️ SD-WIN-BBALL ⚾'!$I$2:I327, '❄️ SD-WIN-BBALL ⚾'!$AB$2:AB327)</f>
        <v>208</v>
      </c>
      <c r="F158" s="4" t="str" cm="1">
        <f t="array" ref="F158">_xlfn.XLOOKUP(C158, '❄️ SD-WIN-BBALL ⚾'!$I$2:I327, '❄️ SD-WIN-BBALL ⚾'!$AE$2:AE327)</f>
        <v>Saturdays: Jan. 18, 25; Feb. 1, 8</v>
      </c>
      <c r="G158" s="4" t="str" cm="1">
        <f t="array" ref="G158">_xlfn.XLOOKUP(C158, '❄️ SD-WIN-BBALL ⚾'!$I$2:I327, '❄️ SD-WIN-BBALL ⚾'!$AF$2:AF327)</f>
        <v>9am-1:30pm</v>
      </c>
      <c r="H158" s="164"/>
      <c r="I158" s="10"/>
      <c r="J158" s="10"/>
      <c r="K158" s="10"/>
      <c r="L158" s="10" t="s">
        <v>7965</v>
      </c>
      <c r="M158" s="10"/>
      <c r="N158" s="10">
        <f t="shared" si="4"/>
        <v>0</v>
      </c>
      <c r="O158" s="164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72"/>
      <c r="AC158" s="164"/>
    </row>
    <row r="159" spans="1:29">
      <c r="A159" s="4" t="str" cm="1">
        <f t="array" ref="A159">_xlfn.XLOOKUP(C159, '❄️ SD-WIN-BBALL ⚾'!$I$2:I328, '❄️ SD-WIN-BBALL ⚾'!$A$2:A328)</f>
        <v>B-RET</v>
      </c>
      <c r="B159" s="4" t="str" cm="1">
        <f t="array" ref="B159">_xlfn.XLOOKUP(C159, '❄️ SD-WIN-BBALL ⚾'!$I$2:I328, '❄️ SD-WIN-BBALL ⚾'!$G$2:G328)</f>
        <v>USBDWAT</v>
      </c>
      <c r="C159" s="4" t="str">
        <v>USBA Waterbury</v>
      </c>
      <c r="D159" s="4" cm="1">
        <f t="array" ref="D159">_xlfn.XLOOKUP(C159, '❄️ SD-WIN-BBALL ⚾'!$I$2:I328, '❄️ SD-WIN-BBALL ⚾'!$AA$2:AA328)</f>
        <v>201</v>
      </c>
      <c r="E159" s="4" cm="1">
        <f t="array" ref="E159">_xlfn.XLOOKUP(C159, '❄️ SD-WIN-BBALL ⚾'!$I$2:I328, '❄️ SD-WIN-BBALL ⚾'!$AB$2:AB328)</f>
        <v>222</v>
      </c>
      <c r="F159" s="4" t="str" cm="1">
        <f t="array" ref="F159">_xlfn.XLOOKUP(C159, '❄️ SD-WIN-BBALL ⚾'!$I$2:I328, '❄️ SD-WIN-BBALL ⚾'!$AE$2:AE328)</f>
        <v>Saturdays: Feb. 1, 8, 15, 22</v>
      </c>
      <c r="G159" s="4" t="str" cm="1">
        <f t="array" ref="G159">_xlfn.XLOOKUP(C159, '❄️ SD-WIN-BBALL ⚾'!$I$2:I328, '❄️ SD-WIN-BBALL ⚾'!$AF$2:AF328)</f>
        <v>1:30pm-6pm</v>
      </c>
      <c r="H159" s="164"/>
      <c r="I159" s="10"/>
      <c r="J159" s="10"/>
      <c r="K159" s="10"/>
      <c r="L159" s="10" t="s">
        <v>7965</v>
      </c>
      <c r="M159" s="10"/>
      <c r="N159" s="10">
        <f t="shared" si="4"/>
        <v>0</v>
      </c>
      <c r="O159" s="164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72"/>
      <c r="AC159" s="164"/>
    </row>
    <row r="160" spans="1:29">
      <c r="A160" s="4" t="str" cm="1">
        <f t="array" ref="A160">_xlfn.XLOOKUP(C160, '❄️ SD-WIN-BBALL ⚾'!$I$2:I329, '❄️ SD-WIN-BBALL ⚾'!$A$2:A329)</f>
        <v>B-RET</v>
      </c>
      <c r="B160" s="4" t="str" cm="1">
        <f t="array" ref="B160">_xlfn.XLOOKUP(C160, '❄️ SD-WIN-BBALL ⚾'!$I$2:I329, '❄️ SD-WIN-BBALL ⚾'!$G$2:G329)</f>
        <v>USBDVAL</v>
      </c>
      <c r="C160" s="4" t="str">
        <v>Vallivue HS</v>
      </c>
      <c r="D160" s="4" cm="1">
        <f t="array" ref="D160">_xlfn.XLOOKUP(C160, '❄️ SD-WIN-BBALL ⚾'!$I$2:I329, '❄️ SD-WIN-BBALL ⚾'!$AA$2:AA329)</f>
        <v>202</v>
      </c>
      <c r="E160" s="4" cm="1">
        <f t="array" ref="E160">_xlfn.XLOOKUP(C160, '❄️ SD-WIN-BBALL ⚾'!$I$2:I329, '❄️ SD-WIN-BBALL ⚾'!$AB$2:AB329)</f>
        <v>223</v>
      </c>
      <c r="F160" s="4" t="str" cm="1">
        <f t="array" ref="F160">_xlfn.XLOOKUP(C160, '❄️ SD-WIN-BBALL ⚾'!$I$2:I329, '❄️ SD-WIN-BBALL ⚾'!$AE$2:AE329)</f>
        <v>Sundays: Feb. 2, 9, 16, 23</v>
      </c>
      <c r="G160" s="4" t="str" cm="1">
        <f t="array" ref="G160">_xlfn.XLOOKUP(C160, '❄️ SD-WIN-BBALL ⚾'!$I$2:I329, '❄️ SD-WIN-BBALL ⚾'!$AF$2:AF329)</f>
        <v>9am-1:30pm</v>
      </c>
      <c r="H160" s="164"/>
      <c r="I160" s="10"/>
      <c r="J160" s="10"/>
      <c r="K160" s="10"/>
      <c r="L160" s="10" t="s">
        <v>7965</v>
      </c>
      <c r="M160" s="10"/>
      <c r="N160" s="10">
        <f t="shared" si="4"/>
        <v>0</v>
      </c>
      <c r="O160" s="164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72"/>
      <c r="AC160" s="164"/>
    </row>
    <row r="161" spans="1:29">
      <c r="A161" s="22" t="str" cm="1">
        <f t="array" ref="A161">_xlfn.XLOOKUP(C161, '❄️ SD-WIN-BBALL ⚾'!$I$2:I330, '❄️ SD-WIN-BBALL ⚾'!$A$2:A330)</f>
        <v>B-RET</v>
      </c>
      <c r="B161" s="22" t="str" cm="1">
        <f t="array" ref="B161">_xlfn.XLOOKUP(C161, '❄️ SD-WIN-BBALL ⚾'!$I$2:I330, '❄️ SD-WIN-BBALL ⚾'!$G$2:G330)</f>
        <v>USBDVSU</v>
      </c>
      <c r="C161" s="22" t="str">
        <v xml:space="preserve">Vermont State University  </v>
      </c>
      <c r="D161" s="22" cm="1">
        <f t="array" ref="D161">_xlfn.XLOOKUP(C161, '❄️ SD-WIN-BBALL ⚾'!$I$2:I330, '❄️ SD-WIN-BBALL ⚾'!$AA$2:AA330)</f>
        <v>119</v>
      </c>
      <c r="E161" s="22" cm="1">
        <f t="array" ref="E161">_xlfn.XLOOKUP(C161, '❄️ SD-WIN-BBALL ⚾'!$I$2:I330, '❄️ SD-WIN-BBALL ⚾'!$AB$2:AB330)</f>
        <v>209</v>
      </c>
      <c r="F161" s="22" t="str" cm="1">
        <f t="array" ref="F161">_xlfn.XLOOKUP(C161, '❄️ SD-WIN-BBALL ⚾'!$I$2:I330, '❄️ SD-WIN-BBALL ⚾'!$AE$2:AE330)</f>
        <v>Sundays: Jan 19, 26; Feb. 2, 9</v>
      </c>
      <c r="G161" s="22" t="str" cm="1">
        <f t="array" ref="G161">_xlfn.XLOOKUP(C161, '❄️ SD-WIN-BBALL ⚾'!$I$2:I330, '❄️ SD-WIN-BBALL ⚾'!$AF$2:AF330)</f>
        <v>Noon-4:30pm</v>
      </c>
      <c r="H161" s="164"/>
      <c r="I161" s="10"/>
      <c r="J161" s="10"/>
      <c r="K161" s="10"/>
      <c r="L161" s="10" t="s">
        <v>7965</v>
      </c>
      <c r="M161" s="10"/>
      <c r="N161" s="10">
        <f t="shared" si="4"/>
        <v>0</v>
      </c>
      <c r="O161" s="164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72"/>
      <c r="AC161" s="164"/>
    </row>
    <row r="162" spans="1:29">
      <c r="A162" s="22" t="str" cm="1">
        <f t="array" ref="A162">_xlfn.XLOOKUP(C162, '❄️ SD-WIN-BBALL ⚾'!$I$2:I331, '❄️ SD-WIN-BBALL ⚾'!$A$2:A331)</f>
        <v>A-NEW</v>
      </c>
      <c r="B162" s="22" t="str" cm="1">
        <f t="array" ref="B162">_xlfn.XLOOKUP(C162, '❄️ SD-WIN-BBALL ⚾'!$I$2:I331, '❄️ SD-WIN-BBALL ⚾'!$G$2:G331)</f>
        <v>USBDWSH</v>
      </c>
      <c r="C162" s="22" t="str">
        <v xml:space="preserve">Washington HS  </v>
      </c>
      <c r="D162" s="22" cm="1">
        <f t="array" ref="D162">_xlfn.XLOOKUP(C162, '❄️ SD-WIN-BBALL ⚾'!$I$2:I331, '❄️ SD-WIN-BBALL ⚾'!$AA$2:AA331)</f>
        <v>118</v>
      </c>
      <c r="E162" s="22" cm="1">
        <f t="array" ref="E162">_xlfn.XLOOKUP(C162, '❄️ SD-WIN-BBALL ⚾'!$I$2:I331, '❄️ SD-WIN-BBALL ⚾'!$AB$2:AB331)</f>
        <v>222</v>
      </c>
      <c r="F162" s="22" t="str" cm="1">
        <f t="array" ref="F162">_xlfn.XLOOKUP(C162, '❄️ SD-WIN-BBALL ⚾'!$I$2:I331, '❄️ SD-WIN-BBALL ⚾'!$AE$2:AE331)</f>
        <v>Saturdays: Jan. 18, 25; Feb. 15, 22</v>
      </c>
      <c r="G162" s="22" t="str" cm="1">
        <f t="array" ref="G162">_xlfn.XLOOKUP(C162, '❄️ SD-WIN-BBALL ⚾'!$I$2:I331, '❄️ SD-WIN-BBALL ⚾'!$AF$2:AF331)</f>
        <v>9am-1:30pm</v>
      </c>
      <c r="H162" s="164"/>
      <c r="I162" s="10"/>
      <c r="J162" s="10"/>
      <c r="K162" s="10"/>
      <c r="L162" s="10" t="s">
        <v>7965</v>
      </c>
      <c r="M162" s="10"/>
      <c r="N162" s="10">
        <f t="shared" ref="N162:N193" si="5">I162+J162+K162+M162</f>
        <v>0</v>
      </c>
      <c r="O162" s="164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72"/>
      <c r="AC162" s="164"/>
    </row>
    <row r="163" spans="1:29">
      <c r="A163" s="4" t="str" cm="1">
        <f t="array" ref="A163">_xlfn.XLOOKUP(C163, '❄️ SD-WIN-BBALL ⚾'!$I$2:I332, '❄️ SD-WIN-BBALL ⚾'!$A$2:A332)</f>
        <v>B-RET</v>
      </c>
      <c r="B163" s="4" t="str" cm="1">
        <f t="array" ref="B163">_xlfn.XLOOKUP(C163, '❄️ SD-WIN-BBALL ⚾'!$I$2:I332, '❄️ SD-WIN-BBALL ⚾'!$G$2:G332)</f>
        <v>USBDWM</v>
      </c>
      <c r="C163" s="4" t="str">
        <v>Watkins Memorial HS</v>
      </c>
      <c r="D163" s="4" cm="1">
        <f t="array" ref="D163">_xlfn.XLOOKUP(C163, '❄️ SD-WIN-BBALL ⚾'!$I$2:I332, '❄️ SD-WIN-BBALL ⚾'!$AA$2:AA332)</f>
        <v>112</v>
      </c>
      <c r="E163" s="4" cm="1">
        <f t="array" ref="E163">_xlfn.XLOOKUP(C163, '❄️ SD-WIN-BBALL ⚾'!$I$2:I332, '❄️ SD-WIN-BBALL ⚾'!$AB$2:AB332)</f>
        <v>216</v>
      </c>
      <c r="F163" s="4" t="str" cm="1">
        <f t="array" ref="F163">_xlfn.XLOOKUP(C163, '❄️ SD-WIN-BBALL ⚾'!$I$2:I332, '❄️ SD-WIN-BBALL ⚾'!$AE$2:AE332)</f>
        <v>Sundays: Jan. 12, 19, 26; Feb. 2, 9, 16</v>
      </c>
      <c r="G163" s="4" t="str" cm="1">
        <f t="array" ref="G163">_xlfn.XLOOKUP(C163, '❄️ SD-WIN-BBALL ⚾'!$I$2:I332, '❄️ SD-WIN-BBALL ⚾'!$AF$2:AF332)</f>
        <v>1pm-6pm</v>
      </c>
      <c r="H163" s="164"/>
      <c r="I163" s="10"/>
      <c r="J163" s="10"/>
      <c r="K163" s="10"/>
      <c r="L163" s="10" t="s">
        <v>7965</v>
      </c>
      <c r="M163" s="10"/>
      <c r="N163" s="10">
        <f t="shared" si="5"/>
        <v>0</v>
      </c>
      <c r="O163" s="164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72"/>
      <c r="AC163" s="164"/>
    </row>
    <row r="164" spans="1:29">
      <c r="A164" s="4" t="str" cm="1">
        <f t="array" ref="A164">_xlfn.XLOOKUP(C164, '❄️ SD-WIN-BBALL ⚾'!$I$2:I333, '❄️ SD-WIN-BBALL ⚾'!$A$2:A333)</f>
        <v>A-NEW</v>
      </c>
      <c r="B164" s="4" t="str" cm="1">
        <f t="array" ref="B164">_xlfn.XLOOKUP(C164, '❄️ SD-WIN-BBALL ⚾'!$I$2:I333, '❄️ SD-WIN-BBALL ⚾'!$G$2:G333)</f>
        <v>USBDWBT</v>
      </c>
      <c r="C164" s="4" t="str">
        <v xml:space="preserve">World Baseball Academy  </v>
      </c>
      <c r="D164" s="4" cm="1">
        <f t="array" ref="D164">_xlfn.XLOOKUP(C164, '❄️ SD-WIN-BBALL ⚾'!$I$2:I333, '❄️ SD-WIN-BBALL ⚾'!$AA$2:AA333)</f>
        <v>105</v>
      </c>
      <c r="E164" s="4" cm="1">
        <f t="array" ref="E164">_xlfn.XLOOKUP(C164, '❄️ SD-WIN-BBALL ⚾'!$I$2:I333, '❄️ SD-WIN-BBALL ⚾'!$AB$2:AB333)</f>
        <v>126</v>
      </c>
      <c r="F164" s="4" t="str" cm="1">
        <f t="array" ref="F164">_xlfn.XLOOKUP(C164, '❄️ SD-WIN-BBALL ⚾'!$I$2:I333, '❄️ SD-WIN-BBALL ⚾'!$AE$2:AE333)</f>
        <v>Sundays: Jan. 5, 12, 19, 26</v>
      </c>
      <c r="G164" s="4" t="str" cm="1">
        <f t="array" ref="G164">_xlfn.XLOOKUP(C164, '❄️ SD-WIN-BBALL ⚾'!$I$2:I333, '❄️ SD-WIN-BBALL ⚾'!$AF$2:AF333)</f>
        <v>Noon-4:30pm</v>
      </c>
      <c r="H164" s="164"/>
      <c r="I164" s="10"/>
      <c r="J164" s="10"/>
      <c r="K164" s="10"/>
      <c r="L164" s="10" t="s">
        <v>7965</v>
      </c>
      <c r="M164" s="10"/>
      <c r="N164" s="10">
        <f t="shared" si="5"/>
        <v>0</v>
      </c>
      <c r="O164" s="164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72"/>
      <c r="AC164" s="164"/>
    </row>
    <row r="165" spans="1:29">
      <c r="A165" s="4" t="str" cm="1">
        <f t="array" ref="A165">_xlfn.XLOOKUP(C165, '❄️ SD-WIN-BBALL ⚾'!$I$2:I334, '❄️ SD-WIN-BBALL ⚾'!$A$2:A334)</f>
        <v>A-NEW</v>
      </c>
      <c r="B165" s="4" t="str" cm="1">
        <f t="array" ref="B165">_xlfn.XLOOKUP(C165, '❄️ SD-WIN-BBALL ⚾'!$I$2:I334, '❄️ SD-WIN-BBALL ⚾'!$G$2:G334)</f>
        <v>USBDYK</v>
      </c>
      <c r="C165" s="4" t="str">
        <v xml:space="preserve">York HS   </v>
      </c>
      <c r="D165" s="4" cm="1">
        <f t="array" ref="D165">_xlfn.XLOOKUP(C165, '❄️ SD-WIN-BBALL ⚾'!$I$2:I334, '❄️ SD-WIN-BBALL ⚾'!$AA$2:AA334)</f>
        <v>223</v>
      </c>
      <c r="E165" s="4" cm="1">
        <f t="array" ref="E165">_xlfn.XLOOKUP(C165, '❄️ SD-WIN-BBALL ⚾'!$I$2:I334, '❄️ SD-WIN-BBALL ⚾'!$AB$2:AB334)</f>
        <v>316</v>
      </c>
      <c r="F165" s="4" t="str" cm="1">
        <f t="array" ref="F165">_xlfn.XLOOKUP(C165, '❄️ SD-WIN-BBALL ⚾'!$I$2:I334, '❄️ SD-WIN-BBALL ⚾'!$AE$2:AE334)</f>
        <v>Sundays: Feb. 23; Mar. 2, 9, 16</v>
      </c>
      <c r="G165" s="4" t="str" cm="1">
        <f t="array" ref="G165">_xlfn.XLOOKUP(C165, '❄️ SD-WIN-BBALL ⚾'!$I$2:I334, '❄️ SD-WIN-BBALL ⚾'!$AF$2:AF334)</f>
        <v>Noon-4:30pm</v>
      </c>
      <c r="H165" s="164"/>
      <c r="I165" s="10"/>
      <c r="J165" s="10"/>
      <c r="K165" s="10"/>
      <c r="L165" s="10" t="s">
        <v>7965</v>
      </c>
      <c r="M165" s="10"/>
      <c r="N165" s="10">
        <f t="shared" si="5"/>
        <v>0</v>
      </c>
      <c r="O165" s="164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72"/>
      <c r="AC165" s="164"/>
    </row>
    <row r="166" spans="1:29">
      <c r="A166" s="22" t="e" cm="1">
        <f t="array" ref="A166">_xlfn.XLOOKUP(C166, '❄️ SD-WIN-BBALL ⚾'!$I$2:I335, '❄️ SD-WIN-BBALL ⚾'!$A$2:A335)</f>
        <v>#N/A</v>
      </c>
      <c r="B166" s="22" t="e" cm="1">
        <f t="array" ref="B166">_xlfn.XLOOKUP(C166, '❄️ SD-WIN-BBALL ⚾'!$I$2:I335, '❄️ SD-WIN-BBALL ⚾'!$G$2:G335)</f>
        <v>#N/A</v>
      </c>
      <c r="C166" s="22">
        <v>0</v>
      </c>
      <c r="D166" s="22" t="e" cm="1">
        <f t="array" ref="D166">_xlfn.XLOOKUP(C166, '❄️ SD-WIN-BBALL ⚾'!$I$2:I335, '❄️ SD-WIN-BBALL ⚾'!$AA$2:AA335)</f>
        <v>#N/A</v>
      </c>
      <c r="E166" s="22" t="e" cm="1">
        <f t="array" ref="E166">_xlfn.XLOOKUP(C166, '❄️ SD-WIN-BBALL ⚾'!$I$2:I335, '❄️ SD-WIN-BBALL ⚾'!$AB$2:AB335)</f>
        <v>#N/A</v>
      </c>
      <c r="F166" s="22" t="e" cm="1">
        <f t="array" ref="F166">_xlfn.XLOOKUP(C166, '❄️ SD-WIN-BBALL ⚾'!$I$2:I335, '❄️ SD-WIN-BBALL ⚾'!$AE$2:AE335)</f>
        <v>#N/A</v>
      </c>
      <c r="G166" s="22" t="e" cm="1">
        <f t="array" ref="G166">_xlfn.XLOOKUP(C166, '❄️ SD-WIN-BBALL ⚾'!$I$2:I335, '❄️ SD-WIN-BBALL ⚾'!$AF$2:AF335)</f>
        <v>#N/A</v>
      </c>
      <c r="H166" s="164"/>
      <c r="I166" s="10"/>
      <c r="J166" s="10"/>
      <c r="K166" s="10"/>
      <c r="L166" s="10" t="s">
        <v>7965</v>
      </c>
      <c r="M166" s="10"/>
      <c r="N166" s="10">
        <f t="shared" si="5"/>
        <v>0</v>
      </c>
      <c r="O166" s="164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72"/>
      <c r="AC166" s="164"/>
    </row>
    <row r="167" spans="1:29">
      <c r="A167" s="4" t="e" cm="1">
        <f t="array" ref="A167">_xlfn.XLOOKUP(C167, '❄️ SD-WIN-BBALL ⚾'!$I$2:I336, '❄️ SD-WIN-BBALL ⚾'!$A$2:A336)</f>
        <v>#N/A</v>
      </c>
      <c r="B167" s="4" t="e" cm="1">
        <f t="array" ref="B167">_xlfn.XLOOKUP(C167, '❄️ SD-WIN-BBALL ⚾'!$I$2:I336, '❄️ SD-WIN-BBALL ⚾'!$G$2:G336)</f>
        <v>#N/A</v>
      </c>
      <c r="C167" s="4">
        <v>0</v>
      </c>
      <c r="D167" s="4" t="e" cm="1">
        <f t="array" ref="D167">_xlfn.XLOOKUP(C167, '❄️ SD-WIN-BBALL ⚾'!$I$2:I336, '❄️ SD-WIN-BBALL ⚾'!$AA$2:AA336)</f>
        <v>#N/A</v>
      </c>
      <c r="E167" s="4" t="e" cm="1">
        <f t="array" ref="E167">_xlfn.XLOOKUP(C167, '❄️ SD-WIN-BBALL ⚾'!$I$2:I336, '❄️ SD-WIN-BBALL ⚾'!$AB$2:AB336)</f>
        <v>#N/A</v>
      </c>
      <c r="F167" s="4" t="e" cm="1">
        <f t="array" ref="F167">_xlfn.XLOOKUP(C167, '❄️ SD-WIN-BBALL ⚾'!$I$2:I336, '❄️ SD-WIN-BBALL ⚾'!$AE$2:AE336)</f>
        <v>#N/A</v>
      </c>
      <c r="G167" s="4" t="e" cm="1">
        <f t="array" ref="G167">_xlfn.XLOOKUP(C167, '❄️ SD-WIN-BBALL ⚾'!$I$2:I336, '❄️ SD-WIN-BBALL ⚾'!$AF$2:AF336)</f>
        <v>#N/A</v>
      </c>
      <c r="H167" s="164"/>
      <c r="I167" s="10"/>
      <c r="J167" s="10"/>
      <c r="K167" s="10"/>
      <c r="L167" s="10" t="s">
        <v>7965</v>
      </c>
      <c r="M167" s="10"/>
      <c r="N167" s="10">
        <f t="shared" si="5"/>
        <v>0</v>
      </c>
      <c r="O167" s="164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72"/>
      <c r="AC167" s="164"/>
    </row>
    <row r="168" spans="1:29">
      <c r="A168" s="22" t="e" cm="1">
        <f t="array" ref="A168">_xlfn.XLOOKUP(C168, '❄️ SD-WIN-BBALL ⚾'!$I$2:I337, '❄️ SD-WIN-BBALL ⚾'!$A$2:A337)</f>
        <v>#N/A</v>
      </c>
      <c r="B168" s="22" t="e" cm="1">
        <f t="array" ref="B168">_xlfn.XLOOKUP(C168, '❄️ SD-WIN-BBALL ⚾'!$I$2:I337, '❄️ SD-WIN-BBALL ⚾'!$G$2:G337)</f>
        <v>#N/A</v>
      </c>
      <c r="C168" s="22">
        <v>0</v>
      </c>
      <c r="D168" s="22" t="e" cm="1">
        <f t="array" ref="D168">_xlfn.XLOOKUP(C168, '❄️ SD-WIN-BBALL ⚾'!$I$2:I337, '❄️ SD-WIN-BBALL ⚾'!$AA$2:AA337)</f>
        <v>#N/A</v>
      </c>
      <c r="E168" s="22" t="e" cm="1">
        <f t="array" ref="E168">_xlfn.XLOOKUP(C168, '❄️ SD-WIN-BBALL ⚾'!$I$2:I337, '❄️ SD-WIN-BBALL ⚾'!$AB$2:AB337)</f>
        <v>#N/A</v>
      </c>
      <c r="F168" s="22" t="e" cm="1">
        <f t="array" ref="F168">_xlfn.XLOOKUP(C168, '❄️ SD-WIN-BBALL ⚾'!$I$2:I337, '❄️ SD-WIN-BBALL ⚾'!$AE$2:AE337)</f>
        <v>#N/A</v>
      </c>
      <c r="G168" s="22" t="e" cm="1">
        <f t="array" ref="G168">_xlfn.XLOOKUP(C168, '❄️ SD-WIN-BBALL ⚾'!$I$2:I337, '❄️ SD-WIN-BBALL ⚾'!$AF$2:AF337)</f>
        <v>#N/A</v>
      </c>
      <c r="H168" s="164"/>
      <c r="I168" s="10"/>
      <c r="J168" s="10"/>
      <c r="K168" s="10"/>
      <c r="L168" s="10" t="s">
        <v>7965</v>
      </c>
      <c r="M168" s="10"/>
      <c r="N168" s="10">
        <f t="shared" si="5"/>
        <v>0</v>
      </c>
      <c r="O168" s="164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72"/>
      <c r="AC168" s="164"/>
    </row>
    <row r="169" spans="1:29">
      <c r="A169" s="22" t="str" cm="1">
        <f t="array" ref="A169">_xlfn.XLOOKUP(C169, '❄️ SD-WIN-BBALL ⚾'!$I$2:I338, '❄️ SD-WIN-BBALL ⚾'!$A$2:A338)</f>
        <v>OUT</v>
      </c>
      <c r="B169" s="22" cm="1">
        <f t="array" ref="B169">_xlfn.XLOOKUP(C169, '❄️ SD-WIN-BBALL ⚾'!$I$2:I338, '❄️ SD-WIN-BBALL ⚾'!$G$2:G338)</f>
        <v>0</v>
      </c>
      <c r="C169" s="97"/>
      <c r="D169" s="22" cm="1">
        <f t="array" ref="D169">_xlfn.XLOOKUP(C169, '❄️ SD-WIN-BBALL ⚾'!$I$2:I338, '❄️ SD-WIN-BBALL ⚾'!$AA$2:AA338)</f>
        <v>0</v>
      </c>
      <c r="E169" s="22" cm="1">
        <f t="array" ref="E169">_xlfn.XLOOKUP(C169, '❄️ SD-WIN-BBALL ⚾'!$I$2:I338, '❄️ SD-WIN-BBALL ⚾'!$AB$2:AB338)</f>
        <v>0</v>
      </c>
      <c r="F169" s="22" cm="1">
        <f t="array" ref="F169">_xlfn.XLOOKUP(C169, '❄️ SD-WIN-BBALL ⚾'!$I$2:I338, '❄️ SD-WIN-BBALL ⚾'!$AE$2:AE338)</f>
        <v>0</v>
      </c>
      <c r="G169" s="22" cm="1">
        <f t="array" ref="G169">_xlfn.XLOOKUP(C169, '❄️ SD-WIN-BBALL ⚾'!$I$2:I338, '❄️ SD-WIN-BBALL ⚾'!$AF$2:AF338)</f>
        <v>0</v>
      </c>
      <c r="H169" s="165"/>
      <c r="I169" s="10"/>
      <c r="J169" s="10"/>
      <c r="K169" s="10"/>
      <c r="L169" s="10" t="s">
        <v>7965</v>
      </c>
      <c r="M169" s="10"/>
      <c r="N169" s="10">
        <f t="shared" si="5"/>
        <v>0</v>
      </c>
      <c r="O169" s="165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73"/>
      <c r="AC169" s="165"/>
    </row>
    <row r="170" spans="1:29">
      <c r="A170" s="42"/>
      <c r="B170" s="42"/>
      <c r="C170" s="23"/>
      <c r="D170" s="23"/>
      <c r="E170" s="23"/>
      <c r="F170" s="23"/>
      <c r="G170" s="23"/>
      <c r="H170" s="166"/>
      <c r="I170" s="42"/>
      <c r="J170" s="42"/>
      <c r="K170" s="42"/>
      <c r="L170" s="42"/>
      <c r="M170" s="42"/>
      <c r="N170" s="42"/>
      <c r="O170" s="166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164"/>
      <c r="AC170" s="166"/>
    </row>
    <row r="171" spans="1:29">
      <c r="A171" s="7"/>
      <c r="B171" s="7"/>
    </row>
    <row r="172" spans="1:29">
      <c r="A172" s="7"/>
      <c r="B172" s="7"/>
    </row>
    <row r="173" spans="1:29">
      <c r="A173" s="7"/>
      <c r="B173" s="7"/>
    </row>
    <row r="174" spans="1:29">
      <c r="A174" s="7"/>
      <c r="B174" s="7"/>
    </row>
    <row r="175" spans="1:29">
      <c r="A175" s="7"/>
      <c r="B175" s="7"/>
    </row>
    <row r="176" spans="1:29">
      <c r="A176" s="7"/>
      <c r="B176" s="7"/>
    </row>
  </sheetData>
  <hyperlinks>
    <hyperlink ref="C2" r:id="rId1" display="=SORTBY('SD-WIN-BBALL'!$F$2:F170, 'SD-WIN-BBALL'!$F$2:F170, 1)" xr:uid="{CEBB38E3-9074-48C3-B89F-C8858EF46E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2024-07-15T14:39:05Z</dcterms:created>
  <dcterms:modified xsi:type="dcterms:W3CDTF">2025-11-03T17:20:35Z</dcterms:modified>
  <cp:category/>
  <cp:contentStatus/>
</cp:coreProperties>
</file>